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Rose_function_old_code\"/>
    </mc:Choice>
  </mc:AlternateContent>
  <xr:revisionPtr revIDLastSave="0" documentId="13_ncr:1_{F1A0D55F-6E89-4C3F-91B2-B5D43144FD03}" xr6:coauthVersionLast="47" xr6:coauthVersionMax="47" xr10:uidLastSave="{00000000-0000-0000-0000-000000000000}"/>
  <bookViews>
    <workbookView xWindow="465" yWindow="105" windowWidth="19545" windowHeight="15420" xr2:uid="{B1CE91EC-0DE3-4F38-BC70-60547E21D489}"/>
  </bookViews>
  <sheets>
    <sheet name="fit_1NN_FCC" sheetId="2" r:id="rId1"/>
    <sheet name="fit_1NN_BCC" sheetId="4" r:id="rId2"/>
    <sheet name="fit_1NN_HCP" sheetId="5" r:id="rId3"/>
    <sheet name="fit_1NN_SC" sheetId="11" r:id="rId4"/>
    <sheet name="table" sheetId="3" r:id="rId5"/>
    <sheet name="Data" sheetId="10" r:id="rId6"/>
    <sheet name="FCC" sheetId="12" r:id="rId7"/>
    <sheet name="BCC" sheetId="13" r:id="rId8"/>
    <sheet name="HCP" sheetId="14" r:id="rId9"/>
    <sheet name="fit_1NN_BCC&amp;FCC" sheetId="9" r:id="rId10"/>
    <sheet name="fit_1NN_FCC&amp;BCC" sheetId="7" r:id="rId11"/>
    <sheet name="fit_1NN_FCC&amp;HCP" sheetId="8" r:id="rId12"/>
  </sheets>
  <definedNames>
    <definedName name="solver_adj" localSheetId="1" hidden="1">fit_1NN_BCC!$O$4</definedName>
    <definedName name="solver_adj" localSheetId="9" hidden="1">'fit_1NN_BCC&amp;FCC'!$O$4:$O$6</definedName>
    <definedName name="solver_adj" localSheetId="0" hidden="1">fit_1NN_FCC!$O$4</definedName>
    <definedName name="solver_adj" localSheetId="10" hidden="1">'fit_1NN_FCC&amp;BCC'!$O$4:$O$6</definedName>
    <definedName name="solver_adj" localSheetId="11" hidden="1">'fit_1NN_FCC&amp;HCP'!$O$4:$O$6</definedName>
    <definedName name="solver_adj" localSheetId="2" hidden="1">fit_1NN_HCP!$O$4</definedName>
    <definedName name="solver_adj" localSheetId="3" hidden="1">fit_1NN_SC!$O$4</definedName>
    <definedName name="solver_cvg" localSheetId="1" hidden="1">0.0001</definedName>
    <definedName name="solver_cvg" localSheetId="9" hidden="1">0.0001</definedName>
    <definedName name="solver_cvg" localSheetId="0" hidden="1">0.0001</definedName>
    <definedName name="solver_cvg" localSheetId="10" hidden="1">0.0001</definedName>
    <definedName name="solver_cvg" localSheetId="11" hidden="1">0.0001</definedName>
    <definedName name="solver_cvg" localSheetId="2" hidden="1">0.0001</definedName>
    <definedName name="solver_cvg" localSheetId="3" hidden="1">0.0001</definedName>
    <definedName name="solver_drv" localSheetId="1" hidden="1">2</definedName>
    <definedName name="solver_drv" localSheetId="9" hidden="1">2</definedName>
    <definedName name="solver_drv" localSheetId="0" hidden="1">2</definedName>
    <definedName name="solver_drv" localSheetId="10" hidden="1">2</definedName>
    <definedName name="solver_drv" localSheetId="11" hidden="1">2</definedName>
    <definedName name="solver_drv" localSheetId="2" hidden="1">2</definedName>
    <definedName name="solver_drv" localSheetId="3" hidden="1">2</definedName>
    <definedName name="solver_eng" localSheetId="1" hidden="1">1</definedName>
    <definedName name="solver_eng" localSheetId="9" hidden="1">1</definedName>
    <definedName name="solver_eng" localSheetId="0" hidden="1">1</definedName>
    <definedName name="solver_eng" localSheetId="10" hidden="1">1</definedName>
    <definedName name="solver_eng" localSheetId="11" hidden="1">1</definedName>
    <definedName name="solver_eng" localSheetId="2" hidden="1">1</definedName>
    <definedName name="solver_eng" localSheetId="3" hidden="1">1</definedName>
    <definedName name="solver_est" localSheetId="1" hidden="1">1</definedName>
    <definedName name="solver_est" localSheetId="9" hidden="1">1</definedName>
    <definedName name="solver_est" localSheetId="0" hidden="1">1</definedName>
    <definedName name="solver_est" localSheetId="10" hidden="1">1</definedName>
    <definedName name="solver_est" localSheetId="11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9" hidden="1">2147483647</definedName>
    <definedName name="solver_itr" localSheetId="0" hidden="1">2147483647</definedName>
    <definedName name="solver_itr" localSheetId="10" hidden="1">2147483647</definedName>
    <definedName name="solver_itr" localSheetId="11" hidden="1">2147483647</definedName>
    <definedName name="solver_itr" localSheetId="2" hidden="1">2147483647</definedName>
    <definedName name="solver_itr" localSheetId="3" hidden="1">2147483647</definedName>
    <definedName name="solver_lhs1" localSheetId="1" hidden="1">fit_1NN_BCC!$O$7</definedName>
    <definedName name="solver_lhs1" localSheetId="9" hidden="1">'fit_1NN_BCC&amp;FCC'!$O$15</definedName>
    <definedName name="solver_lhs1" localSheetId="0" hidden="1">fit_1NN_FCC!$O$7</definedName>
    <definedName name="solver_lhs1" localSheetId="10" hidden="1">'fit_1NN_FCC&amp;BCC'!$O$15</definedName>
    <definedName name="solver_lhs1" localSheetId="11" hidden="1">'fit_1NN_FCC&amp;HCP'!$O$15</definedName>
    <definedName name="solver_lhs1" localSheetId="2" hidden="1">fit_1NN_HCP!$O$7</definedName>
    <definedName name="solver_lhs1" localSheetId="3" hidden="1">fit_1NN_SC!$O$7</definedName>
    <definedName name="solver_lhs2" localSheetId="1" hidden="1">fit_1NN_BCC!$O$6</definedName>
    <definedName name="solver_lhs2" localSheetId="9" hidden="1">'fit_1NN_BCC&amp;FCC'!$O$6</definedName>
    <definedName name="solver_lhs2" localSheetId="0" hidden="1">fit_1NN_FCC!$O$6</definedName>
    <definedName name="solver_lhs2" localSheetId="10" hidden="1">'fit_1NN_FCC&amp;BCC'!$O$6</definedName>
    <definedName name="solver_lhs2" localSheetId="11" hidden="1">'fit_1NN_FCC&amp;HCP'!$O$6</definedName>
    <definedName name="solver_lhs2" localSheetId="2" hidden="1">fit_1NN_HCP!$O$6</definedName>
    <definedName name="solver_lhs2" localSheetId="3" hidden="1">fit_1NN_SC!$O$6</definedName>
    <definedName name="solver_mip" localSheetId="1" hidden="1">2147483647</definedName>
    <definedName name="solver_mip" localSheetId="9" hidden="1">2147483647</definedName>
    <definedName name="solver_mip" localSheetId="0" hidden="1">2147483647</definedName>
    <definedName name="solver_mip" localSheetId="10" hidden="1">2147483647</definedName>
    <definedName name="solver_mip" localSheetId="11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9" hidden="1">30</definedName>
    <definedName name="solver_mni" localSheetId="0" hidden="1">30</definedName>
    <definedName name="solver_mni" localSheetId="10" hidden="1">30</definedName>
    <definedName name="solver_mni" localSheetId="11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9" hidden="1">0.075</definedName>
    <definedName name="solver_mrt" localSheetId="0" hidden="1">0.075</definedName>
    <definedName name="solver_mrt" localSheetId="10" hidden="1">0.075</definedName>
    <definedName name="solver_mrt" localSheetId="11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9" hidden="1">2</definedName>
    <definedName name="solver_msl" localSheetId="0" hidden="1">2</definedName>
    <definedName name="solver_msl" localSheetId="10" hidden="1">2</definedName>
    <definedName name="solver_msl" localSheetId="11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9" hidden="1">1</definedName>
    <definedName name="solver_neg" localSheetId="0" hidden="1">1</definedName>
    <definedName name="solver_neg" localSheetId="10" hidden="1">1</definedName>
    <definedName name="solver_neg" localSheetId="11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9" hidden="1">2147483647</definedName>
    <definedName name="solver_nod" localSheetId="0" hidden="1">2147483647</definedName>
    <definedName name="solver_nod" localSheetId="10" hidden="1">2147483647</definedName>
    <definedName name="solver_nod" localSheetId="11" hidden="1">2147483647</definedName>
    <definedName name="solver_nod" localSheetId="2" hidden="1">2147483647</definedName>
    <definedName name="solver_nod" localSheetId="3" hidden="1">2147483647</definedName>
    <definedName name="solver_num" localSheetId="1" hidden="1">0</definedName>
    <definedName name="solver_num" localSheetId="9" hidden="1">0</definedName>
    <definedName name="solver_num" localSheetId="0" hidden="1">0</definedName>
    <definedName name="solver_num" localSheetId="10" hidden="1">0</definedName>
    <definedName name="solver_num" localSheetId="11" hidden="1">0</definedName>
    <definedName name="solver_num" localSheetId="2" hidden="1">0</definedName>
    <definedName name="solver_num" localSheetId="3" hidden="1">0</definedName>
    <definedName name="solver_nwt" localSheetId="1" hidden="1">1</definedName>
    <definedName name="solver_nwt" localSheetId="9" hidden="1">1</definedName>
    <definedName name="solver_nwt" localSheetId="0" hidden="1">1</definedName>
    <definedName name="solver_nwt" localSheetId="10" hidden="1">1</definedName>
    <definedName name="solver_nwt" localSheetId="11" hidden="1">1</definedName>
    <definedName name="solver_nwt" localSheetId="2" hidden="1">1</definedName>
    <definedName name="solver_nwt" localSheetId="3" hidden="1">1</definedName>
    <definedName name="solver_opt" localSheetId="1" hidden="1">fit_1NN_BCC!$P$19</definedName>
    <definedName name="solver_opt" localSheetId="9" hidden="1">'fit_1NN_BCC&amp;FCC'!$P$19</definedName>
    <definedName name="solver_opt" localSheetId="0" hidden="1">fit_1NN_FCC!$P$19</definedName>
    <definedName name="solver_opt" localSheetId="10" hidden="1">'fit_1NN_FCC&amp;BCC'!$P$19</definedName>
    <definedName name="solver_opt" localSheetId="11" hidden="1">'fit_1NN_FCC&amp;HCP'!$P$19</definedName>
    <definedName name="solver_opt" localSheetId="2" hidden="1">fit_1NN_HCP!$P$19</definedName>
    <definedName name="solver_opt" localSheetId="3" hidden="1">fit_1NN_SC!$P$19</definedName>
    <definedName name="solver_pre" localSheetId="1" hidden="1">0.000001</definedName>
    <definedName name="solver_pre" localSheetId="9" hidden="1">0.000001</definedName>
    <definedName name="solver_pre" localSheetId="0" hidden="1">0.000001</definedName>
    <definedName name="solver_pre" localSheetId="10" hidden="1">0.000001</definedName>
    <definedName name="solver_pre" localSheetId="11" hidden="1">0.000001</definedName>
    <definedName name="solver_pre" localSheetId="2" hidden="1">0.000001</definedName>
    <definedName name="solver_pre" localSheetId="3" hidden="1">0.000001</definedName>
    <definedName name="solver_rbv" localSheetId="1" hidden="1">2</definedName>
    <definedName name="solver_rbv" localSheetId="9" hidden="1">2</definedName>
    <definedName name="solver_rbv" localSheetId="0" hidden="1">2</definedName>
    <definedName name="solver_rbv" localSheetId="10" hidden="1">2</definedName>
    <definedName name="solver_rbv" localSheetId="11" hidden="1">2</definedName>
    <definedName name="solver_rbv" localSheetId="2" hidden="1">2</definedName>
    <definedName name="solver_rbv" localSheetId="3" hidden="1">2</definedName>
    <definedName name="solver_rel1" localSheetId="1" hidden="1">3</definedName>
    <definedName name="solver_rel1" localSheetId="9" hidden="1">3</definedName>
    <definedName name="solver_rel1" localSheetId="0" hidden="1">3</definedName>
    <definedName name="solver_rel1" localSheetId="10" hidden="1">3</definedName>
    <definedName name="solver_rel1" localSheetId="11" hidden="1">3</definedName>
    <definedName name="solver_rel1" localSheetId="2" hidden="1">3</definedName>
    <definedName name="solver_rel1" localSheetId="3" hidden="1">3</definedName>
    <definedName name="solver_rel2" localSheetId="1" hidden="1">1</definedName>
    <definedName name="solver_rel2" localSheetId="9" hidden="1">1</definedName>
    <definedName name="solver_rel2" localSheetId="0" hidden="1">1</definedName>
    <definedName name="solver_rel2" localSheetId="10" hidden="1">1</definedName>
    <definedName name="solver_rel2" localSheetId="11" hidden="1">1</definedName>
    <definedName name="solver_rel2" localSheetId="2" hidden="1">1</definedName>
    <definedName name="solver_rel2" localSheetId="3" hidden="1">1</definedName>
    <definedName name="solver_rhs1" localSheetId="1" hidden="1">10</definedName>
    <definedName name="solver_rhs1" localSheetId="9" hidden="1">10</definedName>
    <definedName name="solver_rhs1" localSheetId="0" hidden="1">10</definedName>
    <definedName name="solver_rhs1" localSheetId="10" hidden="1">10</definedName>
    <definedName name="solver_rhs1" localSheetId="11" hidden="1">10</definedName>
    <definedName name="solver_rhs1" localSheetId="2" hidden="1">10</definedName>
    <definedName name="solver_rhs1" localSheetId="3" hidden="1">10</definedName>
    <definedName name="solver_rhs2" localSheetId="1" hidden="1">0.4</definedName>
    <definedName name="solver_rhs2" localSheetId="9" hidden="1">0.4</definedName>
    <definedName name="solver_rhs2" localSheetId="0" hidden="1">0.4</definedName>
    <definedName name="solver_rhs2" localSheetId="10" hidden="1">0.4</definedName>
    <definedName name="solver_rhs2" localSheetId="11" hidden="1">0.4</definedName>
    <definedName name="solver_rhs2" localSheetId="2" hidden="1">0.4</definedName>
    <definedName name="solver_rhs2" localSheetId="3" hidden="1">0.4</definedName>
    <definedName name="solver_rlx" localSheetId="1" hidden="1">2</definedName>
    <definedName name="solver_rlx" localSheetId="9" hidden="1">2</definedName>
    <definedName name="solver_rlx" localSheetId="0" hidden="1">2</definedName>
    <definedName name="solver_rlx" localSheetId="10" hidden="1">2</definedName>
    <definedName name="solver_rlx" localSheetId="11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9" hidden="1">0</definedName>
    <definedName name="solver_rsd" localSheetId="0" hidden="1">0</definedName>
    <definedName name="solver_rsd" localSheetId="10" hidden="1">0</definedName>
    <definedName name="solver_rsd" localSheetId="11" hidden="1">0</definedName>
    <definedName name="solver_rsd" localSheetId="2" hidden="1">0</definedName>
    <definedName name="solver_rsd" localSheetId="3" hidden="1">0</definedName>
    <definedName name="solver_scl" localSheetId="1" hidden="1">2</definedName>
    <definedName name="solver_scl" localSheetId="9" hidden="1">2</definedName>
    <definedName name="solver_scl" localSheetId="0" hidden="1">2</definedName>
    <definedName name="solver_scl" localSheetId="10" hidden="1">2</definedName>
    <definedName name="solver_scl" localSheetId="11" hidden="1">2</definedName>
    <definedName name="solver_scl" localSheetId="2" hidden="1">2</definedName>
    <definedName name="solver_scl" localSheetId="3" hidden="1">2</definedName>
    <definedName name="solver_sho" localSheetId="1" hidden="1">2</definedName>
    <definedName name="solver_sho" localSheetId="9" hidden="1">2</definedName>
    <definedName name="solver_sho" localSheetId="0" hidden="1">2</definedName>
    <definedName name="solver_sho" localSheetId="10" hidden="1">2</definedName>
    <definedName name="solver_sho" localSheetId="11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9" hidden="1">100</definedName>
    <definedName name="solver_ssz" localSheetId="0" hidden="1">100</definedName>
    <definedName name="solver_ssz" localSheetId="10" hidden="1">100</definedName>
    <definedName name="solver_ssz" localSheetId="11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9" hidden="1">2147483647</definedName>
    <definedName name="solver_tim" localSheetId="0" hidden="1">2147483647</definedName>
    <definedName name="solver_tim" localSheetId="10" hidden="1">2147483647</definedName>
    <definedName name="solver_tim" localSheetId="11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9" hidden="1">0.01</definedName>
    <definedName name="solver_tol" localSheetId="0" hidden="1">0.01</definedName>
    <definedName name="solver_tol" localSheetId="10" hidden="1">0.01</definedName>
    <definedName name="solver_tol" localSheetId="11" hidden="1">0.01</definedName>
    <definedName name="solver_tol" localSheetId="2" hidden="1">0.01</definedName>
    <definedName name="solver_tol" localSheetId="3" hidden="1">0.01</definedName>
    <definedName name="solver_typ" localSheetId="1" hidden="1">2</definedName>
    <definedName name="solver_typ" localSheetId="9" hidden="1">2</definedName>
    <definedName name="solver_typ" localSheetId="0" hidden="1">2</definedName>
    <definedName name="solver_typ" localSheetId="10" hidden="1">2</definedName>
    <definedName name="solver_typ" localSheetId="11" hidden="1">2</definedName>
    <definedName name="solver_typ" localSheetId="2" hidden="1">2</definedName>
    <definedName name="solver_typ" localSheetId="3" hidden="1">2</definedName>
    <definedName name="solver_val" localSheetId="1" hidden="1">0</definedName>
    <definedName name="solver_val" localSheetId="9" hidden="1">0</definedName>
    <definedName name="solver_val" localSheetId="0" hidden="1">0</definedName>
    <definedName name="solver_val" localSheetId="10" hidden="1">0</definedName>
    <definedName name="solver_val" localSheetId="11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9" hidden="1">3</definedName>
    <definedName name="solver_ver" localSheetId="0" hidden="1">3</definedName>
    <definedName name="solver_ver" localSheetId="10" hidden="1">3</definedName>
    <definedName name="solver_ver" localSheetId="11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7" i="10" l="1"/>
  <c r="H330" i="10"/>
  <c r="H96" i="10"/>
  <c r="H90" i="10"/>
  <c r="H42" i="10"/>
  <c r="E32" i="10"/>
  <c r="W9" i="5"/>
  <c r="X9" i="5"/>
  <c r="V9" i="5"/>
  <c r="M19" i="5"/>
  <c r="X5" i="5"/>
  <c r="W5" i="5"/>
  <c r="W9" i="2"/>
  <c r="X5" i="2"/>
  <c r="W5" i="2"/>
  <c r="X9" i="2"/>
  <c r="X5" i="4"/>
  <c r="W5" i="4"/>
  <c r="X9" i="4"/>
  <c r="W9" i="4"/>
  <c r="O7" i="2"/>
  <c r="O10" i="2" s="1"/>
  <c r="O7" i="11"/>
  <c r="O10" i="11" s="1"/>
  <c r="L7" i="5"/>
  <c r="L7" i="4"/>
  <c r="L7" i="2"/>
  <c r="L7" i="11"/>
  <c r="L6" i="2" l="1"/>
  <c r="R29" i="11"/>
  <c r="Y27" i="11"/>
  <c r="W25" i="11"/>
  <c r="W28" i="11" s="1"/>
  <c r="W29" i="11" s="1"/>
  <c r="V24" i="11"/>
  <c r="T21" i="11"/>
  <c r="E12" i="11"/>
  <c r="B14" i="11" s="1"/>
  <c r="B12" i="11"/>
  <c r="B11" i="11"/>
  <c r="AA9" i="11"/>
  <c r="Z9" i="11"/>
  <c r="T9" i="11"/>
  <c r="L9" i="11"/>
  <c r="L6" i="11"/>
  <c r="S5" i="11" s="1"/>
  <c r="AA5" i="11"/>
  <c r="Z5" i="11"/>
  <c r="T5" i="11"/>
  <c r="N3" i="11"/>
  <c r="L3" i="11"/>
  <c r="O3" i="11" s="1"/>
  <c r="K3" i="11"/>
  <c r="E3" i="11"/>
  <c r="W24" i="11" s="1"/>
  <c r="D3" i="11"/>
  <c r="O8" i="11" l="1"/>
  <c r="L5" i="11" s="1"/>
  <c r="V5" i="11" s="1"/>
  <c r="W30" i="11"/>
  <c r="O6" i="11"/>
  <c r="L4" i="11" s="1"/>
  <c r="U5" i="11" s="1"/>
  <c r="O11" i="11"/>
  <c r="E5" i="11" s="1"/>
  <c r="R19" i="11"/>
  <c r="S9" i="11"/>
  <c r="R25" i="11"/>
  <c r="R24" i="11"/>
  <c r="E11" i="11"/>
  <c r="V5" i="5"/>
  <c r="O7" i="5"/>
  <c r="O7" i="4"/>
  <c r="L6" i="4" s="1"/>
  <c r="O11" i="2"/>
  <c r="E5" i="2" s="1"/>
  <c r="O10" i="5" l="1"/>
  <c r="O11" i="5" s="1"/>
  <c r="E5" i="5" s="1"/>
  <c r="L6" i="5"/>
  <c r="O10" i="4"/>
  <c r="O11" i="4" s="1"/>
  <c r="E5" i="4" s="1"/>
  <c r="O8" i="4"/>
  <c r="H469" i="11"/>
  <c r="I469" i="11" s="1"/>
  <c r="H459" i="11"/>
  <c r="I459" i="11" s="1"/>
  <c r="E450" i="11"/>
  <c r="E440" i="11"/>
  <c r="E430" i="11"/>
  <c r="E420" i="11"/>
  <c r="E410" i="11"/>
  <c r="H400" i="11"/>
  <c r="I400" i="11" s="1"/>
  <c r="H390" i="11"/>
  <c r="I390" i="11" s="1"/>
  <c r="H380" i="11"/>
  <c r="I380" i="11" s="1"/>
  <c r="H370" i="11"/>
  <c r="I370" i="11" s="1"/>
  <c r="H360" i="11"/>
  <c r="I360" i="11" s="1"/>
  <c r="H350" i="11"/>
  <c r="I350" i="11" s="1"/>
  <c r="H340" i="11"/>
  <c r="I340" i="11" s="1"/>
  <c r="H330" i="11"/>
  <c r="I330" i="11" s="1"/>
  <c r="H320" i="11"/>
  <c r="I320" i="11" s="1"/>
  <c r="H310" i="11"/>
  <c r="I310" i="11" s="1"/>
  <c r="H300" i="11"/>
  <c r="I300" i="11" s="1"/>
  <c r="H290" i="11"/>
  <c r="I290" i="11" s="1"/>
  <c r="H280" i="11"/>
  <c r="I280" i="11" s="1"/>
  <c r="H270" i="11"/>
  <c r="I270" i="11" s="1"/>
  <c r="H260" i="11"/>
  <c r="I260" i="11" s="1"/>
  <c r="H250" i="11"/>
  <c r="I250" i="11" s="1"/>
  <c r="H240" i="11"/>
  <c r="I240" i="11" s="1"/>
  <c r="H230" i="11"/>
  <c r="I230" i="11" s="1"/>
  <c r="H220" i="11"/>
  <c r="I220" i="11" s="1"/>
  <c r="H210" i="11"/>
  <c r="I210" i="11" s="1"/>
  <c r="H200" i="11"/>
  <c r="I200" i="11" s="1"/>
  <c r="H190" i="11"/>
  <c r="I190" i="11" s="1"/>
  <c r="H180" i="11"/>
  <c r="I180" i="11" s="1"/>
  <c r="H170" i="11"/>
  <c r="I170" i="11" s="1"/>
  <c r="H160" i="11"/>
  <c r="I160" i="11" s="1"/>
  <c r="H150" i="11"/>
  <c r="I150" i="11" s="1"/>
  <c r="H140" i="11"/>
  <c r="I140" i="11" s="1"/>
  <c r="H130" i="11"/>
  <c r="I130" i="11" s="1"/>
  <c r="E121" i="11"/>
  <c r="E111" i="11"/>
  <c r="E101" i="11"/>
  <c r="E91" i="11"/>
  <c r="E81" i="11"/>
  <c r="E71" i="11"/>
  <c r="E61" i="11"/>
  <c r="E51" i="11"/>
  <c r="E41" i="11"/>
  <c r="E31" i="11"/>
  <c r="E23" i="11"/>
  <c r="H100" i="11"/>
  <c r="I100" i="11" s="1"/>
  <c r="H80" i="11"/>
  <c r="I80" i="11" s="1"/>
  <c r="H50" i="11"/>
  <c r="I50" i="11" s="1"/>
  <c r="H22" i="11"/>
  <c r="I22" i="11" s="1"/>
  <c r="H437" i="11"/>
  <c r="I437" i="11" s="1"/>
  <c r="H118" i="11"/>
  <c r="I118" i="11" s="1"/>
  <c r="E427" i="11"/>
  <c r="H357" i="11"/>
  <c r="I357" i="11" s="1"/>
  <c r="H307" i="11"/>
  <c r="I307" i="11" s="1"/>
  <c r="H257" i="11"/>
  <c r="I257" i="11" s="1"/>
  <c r="H217" i="11"/>
  <c r="I217" i="11" s="1"/>
  <c r="H167" i="11"/>
  <c r="I167" i="11" s="1"/>
  <c r="E98" i="11"/>
  <c r="H28" i="11"/>
  <c r="I28" i="11" s="1"/>
  <c r="H446" i="11"/>
  <c r="I446" i="11" s="1"/>
  <c r="E327" i="11"/>
  <c r="E227" i="11"/>
  <c r="E127" i="11"/>
  <c r="H57" i="11"/>
  <c r="I57" i="11" s="1"/>
  <c r="E446" i="11"/>
  <c r="H306" i="11"/>
  <c r="I306" i="11" s="1"/>
  <c r="H216" i="11"/>
  <c r="I216" i="11" s="1"/>
  <c r="H136" i="11"/>
  <c r="I136" i="11" s="1"/>
  <c r="E77" i="11"/>
  <c r="H19" i="11"/>
  <c r="I19" i="11" s="1"/>
  <c r="H415" i="11"/>
  <c r="I415" i="11" s="1"/>
  <c r="H405" i="11"/>
  <c r="I405" i="11" s="1"/>
  <c r="E376" i="11"/>
  <c r="E336" i="11"/>
  <c r="E296" i="11"/>
  <c r="E256" i="11"/>
  <c r="E469" i="11"/>
  <c r="E459" i="11"/>
  <c r="H449" i="11"/>
  <c r="I449" i="11" s="1"/>
  <c r="H439" i="11"/>
  <c r="I439" i="11" s="1"/>
  <c r="H429" i="11"/>
  <c r="I429" i="11" s="1"/>
  <c r="H419" i="11"/>
  <c r="I419" i="11" s="1"/>
  <c r="H409" i="11"/>
  <c r="I409" i="11" s="1"/>
  <c r="E400" i="11"/>
  <c r="E390" i="11"/>
  <c r="E380" i="11"/>
  <c r="E370" i="11"/>
  <c r="E360" i="11"/>
  <c r="E350" i="11"/>
  <c r="E340" i="11"/>
  <c r="E330" i="11"/>
  <c r="E320" i="11"/>
  <c r="E310" i="11"/>
  <c r="E300" i="11"/>
  <c r="E290" i="11"/>
  <c r="E280" i="11"/>
  <c r="E270" i="11"/>
  <c r="E260" i="11"/>
  <c r="E250" i="11"/>
  <c r="E240" i="11"/>
  <c r="E230" i="11"/>
  <c r="E220" i="11"/>
  <c r="E210" i="11"/>
  <c r="E200" i="11"/>
  <c r="E190" i="11"/>
  <c r="E180" i="11"/>
  <c r="E170" i="11"/>
  <c r="E160" i="11"/>
  <c r="E150" i="11"/>
  <c r="E140" i="11"/>
  <c r="E130" i="11"/>
  <c r="H120" i="11"/>
  <c r="I120" i="11" s="1"/>
  <c r="H110" i="11"/>
  <c r="I110" i="11" s="1"/>
  <c r="H90" i="11"/>
  <c r="I90" i="11" s="1"/>
  <c r="H70" i="11"/>
  <c r="I70" i="11" s="1"/>
  <c r="H60" i="11"/>
  <c r="I60" i="11" s="1"/>
  <c r="H40" i="11"/>
  <c r="I40" i="11" s="1"/>
  <c r="H30" i="11"/>
  <c r="I30" i="11" s="1"/>
  <c r="E30" i="11"/>
  <c r="H21" i="11"/>
  <c r="I21" i="11" s="1"/>
  <c r="E467" i="11"/>
  <c r="E298" i="11"/>
  <c r="E218" i="11"/>
  <c r="E138" i="11"/>
  <c r="H58" i="11"/>
  <c r="I58" i="11" s="1"/>
  <c r="E437" i="11"/>
  <c r="E407" i="11"/>
  <c r="H397" i="11"/>
  <c r="I397" i="11" s="1"/>
  <c r="H367" i="11"/>
  <c r="I367" i="11" s="1"/>
  <c r="H347" i="11"/>
  <c r="I347" i="11" s="1"/>
  <c r="H317" i="11"/>
  <c r="I317" i="11" s="1"/>
  <c r="H287" i="11"/>
  <c r="I287" i="11" s="1"/>
  <c r="H247" i="11"/>
  <c r="I247" i="11" s="1"/>
  <c r="H177" i="11"/>
  <c r="I177" i="11" s="1"/>
  <c r="H147" i="11"/>
  <c r="I147" i="11" s="1"/>
  <c r="E118" i="11"/>
  <c r="E78" i="11"/>
  <c r="E48" i="11"/>
  <c r="E466" i="11"/>
  <c r="E287" i="11"/>
  <c r="E187" i="11"/>
  <c r="H97" i="11"/>
  <c r="I97" i="11" s="1"/>
  <c r="E436" i="11"/>
  <c r="E406" i="11"/>
  <c r="H386" i="11"/>
  <c r="I386" i="11" s="1"/>
  <c r="H356" i="11"/>
  <c r="I356" i="11" s="1"/>
  <c r="H326" i="11"/>
  <c r="I326" i="11" s="1"/>
  <c r="H266" i="11"/>
  <c r="I266" i="11" s="1"/>
  <c r="H196" i="11"/>
  <c r="I196" i="11" s="1"/>
  <c r="E107" i="11"/>
  <c r="E455" i="11"/>
  <c r="E306" i="11"/>
  <c r="H468" i="11"/>
  <c r="I468" i="11" s="1"/>
  <c r="H458" i="11"/>
  <c r="I458" i="11" s="1"/>
  <c r="E449" i="11"/>
  <c r="E439" i="11"/>
  <c r="E429" i="11"/>
  <c r="E419" i="11"/>
  <c r="E409" i="11"/>
  <c r="H399" i="11"/>
  <c r="I399" i="11" s="1"/>
  <c r="H389" i="11"/>
  <c r="I389" i="11" s="1"/>
  <c r="H379" i="11"/>
  <c r="I379" i="11" s="1"/>
  <c r="H369" i="11"/>
  <c r="I369" i="11" s="1"/>
  <c r="H359" i="11"/>
  <c r="I359" i="11" s="1"/>
  <c r="H349" i="11"/>
  <c r="I349" i="11" s="1"/>
  <c r="H339" i="11"/>
  <c r="I339" i="11" s="1"/>
  <c r="H329" i="11"/>
  <c r="I329" i="11" s="1"/>
  <c r="H319" i="11"/>
  <c r="I319" i="11" s="1"/>
  <c r="H309" i="11"/>
  <c r="I309" i="11" s="1"/>
  <c r="H299" i="11"/>
  <c r="I299" i="11" s="1"/>
  <c r="H289" i="11"/>
  <c r="I289" i="11" s="1"/>
  <c r="H279" i="11"/>
  <c r="I279" i="11" s="1"/>
  <c r="H269" i="11"/>
  <c r="I269" i="11" s="1"/>
  <c r="H259" i="11"/>
  <c r="I259" i="11" s="1"/>
  <c r="H249" i="11"/>
  <c r="I249" i="11" s="1"/>
  <c r="H239" i="11"/>
  <c r="I239" i="11" s="1"/>
  <c r="H229" i="11"/>
  <c r="I229" i="11" s="1"/>
  <c r="H219" i="11"/>
  <c r="I219" i="11" s="1"/>
  <c r="H209" i="11"/>
  <c r="I209" i="11" s="1"/>
  <c r="H199" i="11"/>
  <c r="I199" i="11" s="1"/>
  <c r="H189" i="11"/>
  <c r="I189" i="11" s="1"/>
  <c r="H179" i="11"/>
  <c r="I179" i="11" s="1"/>
  <c r="H169" i="11"/>
  <c r="I169" i="11" s="1"/>
  <c r="H159" i="11"/>
  <c r="I159" i="11" s="1"/>
  <c r="H149" i="11"/>
  <c r="I149" i="11" s="1"/>
  <c r="H139" i="11"/>
  <c r="I139" i="11" s="1"/>
  <c r="H129" i="11"/>
  <c r="I129" i="11" s="1"/>
  <c r="E120" i="11"/>
  <c r="E110" i="11"/>
  <c r="E100" i="11"/>
  <c r="E90" i="11"/>
  <c r="E80" i="11"/>
  <c r="E70" i="11"/>
  <c r="E60" i="11"/>
  <c r="E50" i="11"/>
  <c r="E40" i="11"/>
  <c r="E22" i="11"/>
  <c r="H427" i="11"/>
  <c r="I427" i="11" s="1"/>
  <c r="E358" i="11"/>
  <c r="E308" i="11"/>
  <c r="E268" i="11"/>
  <c r="E238" i="11"/>
  <c r="E198" i="11"/>
  <c r="E158" i="11"/>
  <c r="H98" i="11"/>
  <c r="I98" i="11" s="1"/>
  <c r="H78" i="11"/>
  <c r="I78" i="11" s="1"/>
  <c r="H38" i="11"/>
  <c r="I38" i="11" s="1"/>
  <c r="E29" i="11"/>
  <c r="H466" i="11"/>
  <c r="I466" i="11" s="1"/>
  <c r="H387" i="11"/>
  <c r="I387" i="11" s="1"/>
  <c r="H327" i="11"/>
  <c r="I327" i="11" s="1"/>
  <c r="H277" i="11"/>
  <c r="I277" i="11" s="1"/>
  <c r="H237" i="11"/>
  <c r="I237" i="11" s="1"/>
  <c r="H187" i="11"/>
  <c r="I187" i="11" s="1"/>
  <c r="H127" i="11"/>
  <c r="I127" i="11" s="1"/>
  <c r="E58" i="11"/>
  <c r="H436" i="11"/>
  <c r="I436" i="11" s="1"/>
  <c r="E347" i="11"/>
  <c r="E267" i="11"/>
  <c r="E177" i="11"/>
  <c r="H87" i="11"/>
  <c r="I87" i="11" s="1"/>
  <c r="E20" i="11"/>
  <c r="E426" i="11"/>
  <c r="H366" i="11"/>
  <c r="I366" i="11" s="1"/>
  <c r="H316" i="11"/>
  <c r="I316" i="11" s="1"/>
  <c r="H246" i="11"/>
  <c r="I246" i="11" s="1"/>
  <c r="H166" i="11"/>
  <c r="I166" i="11" s="1"/>
  <c r="E67" i="11"/>
  <c r="H445" i="11"/>
  <c r="I445" i="11" s="1"/>
  <c r="E386" i="11"/>
  <c r="E346" i="11"/>
  <c r="E276" i="11"/>
  <c r="E468" i="11"/>
  <c r="E458" i="11"/>
  <c r="H448" i="11"/>
  <c r="I448" i="11" s="1"/>
  <c r="H438" i="11"/>
  <c r="I438" i="11" s="1"/>
  <c r="H428" i="11"/>
  <c r="I428" i="11" s="1"/>
  <c r="H418" i="11"/>
  <c r="I418" i="11" s="1"/>
  <c r="H408" i="11"/>
  <c r="I408" i="11" s="1"/>
  <c r="E399" i="11"/>
  <c r="E389" i="11"/>
  <c r="E379" i="11"/>
  <c r="E369" i="11"/>
  <c r="E359" i="11"/>
  <c r="E349" i="11"/>
  <c r="E339" i="11"/>
  <c r="E329" i="11"/>
  <c r="E319" i="11"/>
  <c r="E309" i="11"/>
  <c r="E299" i="11"/>
  <c r="E289" i="11"/>
  <c r="E279" i="11"/>
  <c r="E269" i="11"/>
  <c r="E259" i="11"/>
  <c r="E249" i="11"/>
  <c r="E239" i="11"/>
  <c r="E229" i="11"/>
  <c r="E219" i="11"/>
  <c r="E209" i="11"/>
  <c r="E199" i="11"/>
  <c r="E189" i="11"/>
  <c r="E179" i="11"/>
  <c r="E169" i="11"/>
  <c r="E159" i="11"/>
  <c r="E149" i="11"/>
  <c r="E139" i="11"/>
  <c r="E129" i="11"/>
  <c r="H119" i="11"/>
  <c r="I119" i="11" s="1"/>
  <c r="H109" i="11"/>
  <c r="I109" i="11" s="1"/>
  <c r="H99" i="11"/>
  <c r="I99" i="11" s="1"/>
  <c r="H89" i="11"/>
  <c r="I89" i="11" s="1"/>
  <c r="H79" i="11"/>
  <c r="I79" i="11" s="1"/>
  <c r="H69" i="11"/>
  <c r="I69" i="11" s="1"/>
  <c r="H59" i="11"/>
  <c r="I59" i="11" s="1"/>
  <c r="H49" i="11"/>
  <c r="I49" i="11" s="1"/>
  <c r="H39" i="11"/>
  <c r="I39" i="11" s="1"/>
  <c r="E457" i="11"/>
  <c r="E338" i="11"/>
  <c r="E258" i="11"/>
  <c r="E208" i="11"/>
  <c r="E128" i="11"/>
  <c r="H68" i="11"/>
  <c r="I68" i="11" s="1"/>
  <c r="E447" i="11"/>
  <c r="H377" i="11"/>
  <c r="I377" i="11" s="1"/>
  <c r="H337" i="11"/>
  <c r="I337" i="11" s="1"/>
  <c r="H267" i="11"/>
  <c r="I267" i="11" s="1"/>
  <c r="H227" i="11"/>
  <c r="I227" i="11" s="1"/>
  <c r="H157" i="11"/>
  <c r="I157" i="11" s="1"/>
  <c r="E88" i="11"/>
  <c r="E38" i="11"/>
  <c r="E456" i="11"/>
  <c r="E297" i="11"/>
  <c r="E197" i="11"/>
  <c r="H107" i="11"/>
  <c r="I107" i="11" s="1"/>
  <c r="E28" i="11"/>
  <c r="E416" i="11"/>
  <c r="H376" i="11"/>
  <c r="I376" i="11" s="1"/>
  <c r="H346" i="11"/>
  <c r="I346" i="11" s="1"/>
  <c r="H296" i="11"/>
  <c r="I296" i="11" s="1"/>
  <c r="H256" i="11"/>
  <c r="I256" i="11" s="1"/>
  <c r="H226" i="11"/>
  <c r="I226" i="11" s="1"/>
  <c r="H206" i="11"/>
  <c r="I206" i="11" s="1"/>
  <c r="H176" i="11"/>
  <c r="I176" i="11" s="1"/>
  <c r="H146" i="11"/>
  <c r="I146" i="11" s="1"/>
  <c r="H126" i="11"/>
  <c r="I126" i="11" s="1"/>
  <c r="E117" i="11"/>
  <c r="E87" i="11"/>
  <c r="E47" i="11"/>
  <c r="E37" i="11"/>
  <c r="E465" i="11"/>
  <c r="E316" i="11"/>
  <c r="H467" i="11"/>
  <c r="I467" i="11" s="1"/>
  <c r="H457" i="11"/>
  <c r="I457" i="11" s="1"/>
  <c r="E448" i="11"/>
  <c r="E438" i="11"/>
  <c r="E428" i="11"/>
  <c r="E418" i="11"/>
  <c r="E408" i="11"/>
  <c r="H398" i="11"/>
  <c r="I398" i="11" s="1"/>
  <c r="H388" i="11"/>
  <c r="I388" i="11" s="1"/>
  <c r="H378" i="11"/>
  <c r="I378" i="11" s="1"/>
  <c r="H368" i="11"/>
  <c r="I368" i="11" s="1"/>
  <c r="H358" i="11"/>
  <c r="I358" i="11" s="1"/>
  <c r="H348" i="11"/>
  <c r="I348" i="11" s="1"/>
  <c r="H338" i="11"/>
  <c r="I338" i="11" s="1"/>
  <c r="H328" i="11"/>
  <c r="I328" i="11" s="1"/>
  <c r="H318" i="11"/>
  <c r="I318" i="11" s="1"/>
  <c r="H308" i="11"/>
  <c r="I308" i="11" s="1"/>
  <c r="H298" i="11"/>
  <c r="I298" i="11" s="1"/>
  <c r="H288" i="11"/>
  <c r="I288" i="11" s="1"/>
  <c r="H278" i="11"/>
  <c r="I278" i="11" s="1"/>
  <c r="H268" i="11"/>
  <c r="I268" i="11" s="1"/>
  <c r="H258" i="11"/>
  <c r="I258" i="11" s="1"/>
  <c r="H248" i="11"/>
  <c r="I248" i="11" s="1"/>
  <c r="H238" i="11"/>
  <c r="I238" i="11" s="1"/>
  <c r="H228" i="11"/>
  <c r="I228" i="11" s="1"/>
  <c r="H218" i="11"/>
  <c r="I218" i="11" s="1"/>
  <c r="H208" i="11"/>
  <c r="I208" i="11" s="1"/>
  <c r="H198" i="11"/>
  <c r="I198" i="11" s="1"/>
  <c r="H188" i="11"/>
  <c r="I188" i="11" s="1"/>
  <c r="H178" i="11"/>
  <c r="I178" i="11" s="1"/>
  <c r="H168" i="11"/>
  <c r="I168" i="11" s="1"/>
  <c r="H158" i="11"/>
  <c r="I158" i="11" s="1"/>
  <c r="H148" i="11"/>
  <c r="I148" i="11" s="1"/>
  <c r="H138" i="11"/>
  <c r="I138" i="11" s="1"/>
  <c r="H128" i="11"/>
  <c r="I128" i="11" s="1"/>
  <c r="E119" i="11"/>
  <c r="E109" i="11"/>
  <c r="E99" i="11"/>
  <c r="E89" i="11"/>
  <c r="E79" i="11"/>
  <c r="E69" i="11"/>
  <c r="E59" i="11"/>
  <c r="E49" i="11"/>
  <c r="E39" i="11"/>
  <c r="H29" i="11"/>
  <c r="I29" i="11" s="1"/>
  <c r="H417" i="11"/>
  <c r="I417" i="11" s="1"/>
  <c r="E388" i="11"/>
  <c r="E368" i="11"/>
  <c r="E348" i="11"/>
  <c r="E328" i="11"/>
  <c r="E288" i="11"/>
  <c r="E278" i="11"/>
  <c r="E248" i="11"/>
  <c r="E228" i="11"/>
  <c r="E188" i="11"/>
  <c r="E178" i="11"/>
  <c r="E148" i="11"/>
  <c r="H108" i="11"/>
  <c r="I108" i="11" s="1"/>
  <c r="H88" i="11"/>
  <c r="I88" i="11" s="1"/>
  <c r="H48" i="11"/>
  <c r="I48" i="11" s="1"/>
  <c r="E21" i="11"/>
  <c r="H456" i="11"/>
  <c r="I456" i="11" s="1"/>
  <c r="H297" i="11"/>
  <c r="I297" i="11" s="1"/>
  <c r="H207" i="11"/>
  <c r="I207" i="11" s="1"/>
  <c r="H137" i="11"/>
  <c r="I137" i="11" s="1"/>
  <c r="E68" i="11"/>
  <c r="H426" i="11"/>
  <c r="I426" i="11" s="1"/>
  <c r="E367" i="11"/>
  <c r="E317" i="11"/>
  <c r="E257" i="11"/>
  <c r="E207" i="11"/>
  <c r="E137" i="11"/>
  <c r="H67" i="11"/>
  <c r="I67" i="11" s="1"/>
  <c r="H37" i="11"/>
  <c r="I37" i="11" s="1"/>
  <c r="H455" i="11"/>
  <c r="I455" i="11" s="1"/>
  <c r="H396" i="11"/>
  <c r="I396" i="11" s="1"/>
  <c r="H336" i="11"/>
  <c r="I336" i="11" s="1"/>
  <c r="H286" i="11"/>
  <c r="I286" i="11" s="1"/>
  <c r="H236" i="11"/>
  <c r="I236" i="11" s="1"/>
  <c r="H156" i="11"/>
  <c r="I156" i="11" s="1"/>
  <c r="E57" i="11"/>
  <c r="H425" i="11"/>
  <c r="I425" i="11" s="1"/>
  <c r="E366" i="11"/>
  <c r="E326" i="11"/>
  <c r="E266" i="11"/>
  <c r="H447" i="11"/>
  <c r="I447" i="11" s="1"/>
  <c r="H407" i="11"/>
  <c r="I407" i="11" s="1"/>
  <c r="E398" i="11"/>
  <c r="E378" i="11"/>
  <c r="E318" i="11"/>
  <c r="E168" i="11"/>
  <c r="E417" i="11"/>
  <c r="H197" i="11"/>
  <c r="I197" i="11" s="1"/>
  <c r="E108" i="11"/>
  <c r="H20" i="11"/>
  <c r="I20" i="11" s="1"/>
  <c r="H416" i="11"/>
  <c r="I416" i="11" s="1"/>
  <c r="H406" i="11"/>
  <c r="I406" i="11" s="1"/>
  <c r="E397" i="11"/>
  <c r="E387" i="11"/>
  <c r="E377" i="11"/>
  <c r="E357" i="11"/>
  <c r="E337" i="11"/>
  <c r="E307" i="11"/>
  <c r="E277" i="11"/>
  <c r="E247" i="11"/>
  <c r="E237" i="11"/>
  <c r="E217" i="11"/>
  <c r="E167" i="11"/>
  <c r="E157" i="11"/>
  <c r="E147" i="11"/>
  <c r="H117" i="11"/>
  <c r="I117" i="11" s="1"/>
  <c r="H77" i="11"/>
  <c r="I77" i="11" s="1"/>
  <c r="H47" i="11"/>
  <c r="I47" i="11" s="1"/>
  <c r="H465" i="11"/>
  <c r="I465" i="11" s="1"/>
  <c r="H276" i="11"/>
  <c r="I276" i="11" s="1"/>
  <c r="H186" i="11"/>
  <c r="I186" i="11" s="1"/>
  <c r="E97" i="11"/>
  <c r="H435" i="11"/>
  <c r="I435" i="11" s="1"/>
  <c r="E396" i="11"/>
  <c r="E356" i="11"/>
  <c r="E286" i="11"/>
  <c r="H464" i="11"/>
  <c r="I464" i="11" s="1"/>
  <c r="E445" i="11"/>
  <c r="E425" i="11"/>
  <c r="E405" i="11"/>
  <c r="H385" i="11"/>
  <c r="I385" i="11" s="1"/>
  <c r="H365" i="11"/>
  <c r="I365" i="11" s="1"/>
  <c r="H345" i="11"/>
  <c r="I345" i="11" s="1"/>
  <c r="H325" i="11"/>
  <c r="I325" i="11" s="1"/>
  <c r="H305" i="11"/>
  <c r="I305" i="11" s="1"/>
  <c r="H285" i="11"/>
  <c r="I285" i="11" s="1"/>
  <c r="H265" i="11"/>
  <c r="I265" i="11" s="1"/>
  <c r="E246" i="11"/>
  <c r="H231" i="11"/>
  <c r="I231" i="11" s="1"/>
  <c r="H212" i="11"/>
  <c r="I212" i="11" s="1"/>
  <c r="H193" i="11"/>
  <c r="I193" i="11" s="1"/>
  <c r="H174" i="11"/>
  <c r="I174" i="11" s="1"/>
  <c r="H155" i="11"/>
  <c r="I155" i="11" s="1"/>
  <c r="E141" i="11"/>
  <c r="H122" i="11"/>
  <c r="I122" i="11" s="1"/>
  <c r="H103" i="11"/>
  <c r="I103" i="11" s="1"/>
  <c r="H84" i="11"/>
  <c r="I84" i="11" s="1"/>
  <c r="H65" i="11"/>
  <c r="I65" i="11" s="1"/>
  <c r="H46" i="11"/>
  <c r="I46" i="11" s="1"/>
  <c r="E32" i="11"/>
  <c r="E46" i="11"/>
  <c r="H31" i="11"/>
  <c r="I31" i="11" s="1"/>
  <c r="H102" i="11"/>
  <c r="I102" i="11" s="1"/>
  <c r="H64" i="11"/>
  <c r="I64" i="11" s="1"/>
  <c r="E83" i="11"/>
  <c r="E64" i="11"/>
  <c r="H172" i="11"/>
  <c r="I172" i="11" s="1"/>
  <c r="H63" i="11"/>
  <c r="I63" i="11" s="1"/>
  <c r="H422" i="11"/>
  <c r="I422" i="11" s="1"/>
  <c r="E323" i="11"/>
  <c r="H205" i="11"/>
  <c r="I205" i="11" s="1"/>
  <c r="H115" i="11"/>
  <c r="I115" i="11" s="1"/>
  <c r="E27" i="11"/>
  <c r="E422" i="11"/>
  <c r="H282" i="11"/>
  <c r="I282" i="11" s="1"/>
  <c r="H171" i="11"/>
  <c r="I171" i="11" s="1"/>
  <c r="H81" i="11"/>
  <c r="I81" i="11" s="1"/>
  <c r="H441" i="11"/>
  <c r="I441" i="11" s="1"/>
  <c r="E322" i="11"/>
  <c r="H204" i="11"/>
  <c r="I204" i="11" s="1"/>
  <c r="H95" i="11"/>
  <c r="I95" i="11" s="1"/>
  <c r="E441" i="11"/>
  <c r="H281" i="11"/>
  <c r="I281" i="11" s="1"/>
  <c r="E166" i="11"/>
  <c r="H61" i="11"/>
  <c r="I61" i="11" s="1"/>
  <c r="E381" i="11"/>
  <c r="E361" i="11"/>
  <c r="E301" i="11"/>
  <c r="H203" i="11"/>
  <c r="I203" i="11" s="1"/>
  <c r="E132" i="11"/>
  <c r="H56" i="11"/>
  <c r="I56" i="11" s="1"/>
  <c r="E435" i="11"/>
  <c r="E222" i="11"/>
  <c r="E56" i="11"/>
  <c r="E395" i="11"/>
  <c r="E315" i="11"/>
  <c r="H221" i="11"/>
  <c r="I221" i="11" s="1"/>
  <c r="H164" i="11"/>
  <c r="I164" i="11" s="1"/>
  <c r="H93" i="11"/>
  <c r="I93" i="11" s="1"/>
  <c r="H36" i="11"/>
  <c r="I36" i="11" s="1"/>
  <c r="E434" i="11"/>
  <c r="H294" i="11"/>
  <c r="I294" i="11" s="1"/>
  <c r="E145" i="11"/>
  <c r="H24" i="11"/>
  <c r="I24" i="11" s="1"/>
  <c r="E374" i="11"/>
  <c r="E294" i="11"/>
  <c r="E216" i="11"/>
  <c r="H92" i="11"/>
  <c r="I92" i="11" s="1"/>
  <c r="E433" i="11"/>
  <c r="E201" i="11"/>
  <c r="E353" i="11"/>
  <c r="E313" i="11"/>
  <c r="E196" i="11"/>
  <c r="E106" i="11"/>
  <c r="H53" i="11"/>
  <c r="I53" i="11" s="1"/>
  <c r="E432" i="11"/>
  <c r="E143" i="11"/>
  <c r="E352" i="11"/>
  <c r="E214" i="11"/>
  <c r="E105" i="11"/>
  <c r="E411" i="11"/>
  <c r="E464" i="11"/>
  <c r="H444" i="11"/>
  <c r="I444" i="11" s="1"/>
  <c r="H424" i="11"/>
  <c r="I424" i="11" s="1"/>
  <c r="H404" i="11"/>
  <c r="I404" i="11" s="1"/>
  <c r="E385" i="11"/>
  <c r="E365" i="11"/>
  <c r="E345" i="11"/>
  <c r="E325" i="11"/>
  <c r="E305" i="11"/>
  <c r="E285" i="11"/>
  <c r="E265" i="11"/>
  <c r="H245" i="11"/>
  <c r="I245" i="11" s="1"/>
  <c r="E231" i="11"/>
  <c r="E212" i="11"/>
  <c r="E193" i="11"/>
  <c r="E174" i="11"/>
  <c r="E155" i="11"/>
  <c r="E136" i="11"/>
  <c r="E122" i="11"/>
  <c r="E103" i="11"/>
  <c r="E84" i="11"/>
  <c r="E65" i="11"/>
  <c r="H45" i="11"/>
  <c r="I45" i="11" s="1"/>
  <c r="E102" i="11"/>
  <c r="H153" i="11"/>
  <c r="I153" i="11" s="1"/>
  <c r="H101" i="11"/>
  <c r="I101" i="11" s="1"/>
  <c r="E383" i="11"/>
  <c r="E263" i="11"/>
  <c r="E153" i="11"/>
  <c r="E44" i="11"/>
  <c r="E442" i="11"/>
  <c r="H302" i="11"/>
  <c r="I302" i="11" s="1"/>
  <c r="E186" i="11"/>
  <c r="E96" i="11"/>
  <c r="E402" i="11"/>
  <c r="E362" i="11"/>
  <c r="E302" i="11"/>
  <c r="H223" i="11"/>
  <c r="I223" i="11" s="1"/>
  <c r="E171" i="11"/>
  <c r="H76" i="11"/>
  <c r="I76" i="11" s="1"/>
  <c r="H460" i="11"/>
  <c r="I460" i="11" s="1"/>
  <c r="H321" i="11"/>
  <c r="I321" i="11" s="1"/>
  <c r="E204" i="11"/>
  <c r="E76" i="11"/>
  <c r="E401" i="11"/>
  <c r="E341" i="11"/>
  <c r="E261" i="11"/>
  <c r="H184" i="11"/>
  <c r="I184" i="11" s="1"/>
  <c r="H94" i="11"/>
  <c r="I94" i="11" s="1"/>
  <c r="H25" i="11"/>
  <c r="I25" i="11" s="1"/>
  <c r="H375" i="11"/>
  <c r="I375" i="11" s="1"/>
  <c r="E203" i="11"/>
  <c r="E94" i="11"/>
  <c r="H434" i="11"/>
  <c r="I434" i="11" s="1"/>
  <c r="E255" i="11"/>
  <c r="H112" i="11"/>
  <c r="I112" i="11" s="1"/>
  <c r="H394" i="11"/>
  <c r="I394" i="11" s="1"/>
  <c r="H274" i="11"/>
  <c r="I274" i="11" s="1"/>
  <c r="E164" i="11"/>
  <c r="E55" i="11"/>
  <c r="H413" i="11"/>
  <c r="I413" i="11" s="1"/>
  <c r="E254" i="11"/>
  <c r="H125" i="11"/>
  <c r="I125" i="11" s="1"/>
  <c r="H393" i="11"/>
  <c r="I393" i="11" s="1"/>
  <c r="H273" i="11"/>
  <c r="I273" i="11" s="1"/>
  <c r="E144" i="11"/>
  <c r="E35" i="11"/>
  <c r="E373" i="11"/>
  <c r="E215" i="11"/>
  <c r="H91" i="11"/>
  <c r="I91" i="11" s="1"/>
  <c r="E452" i="11"/>
  <c r="E181" i="11"/>
  <c r="E332" i="11"/>
  <c r="E272" i="11"/>
  <c r="E176" i="11"/>
  <c r="E124" i="11"/>
  <c r="H33" i="11"/>
  <c r="I33" i="11" s="1"/>
  <c r="E451" i="11"/>
  <c r="H232" i="11"/>
  <c r="I232" i="11" s="1"/>
  <c r="H463" i="11"/>
  <c r="I463" i="11" s="1"/>
  <c r="E444" i="11"/>
  <c r="E424" i="11"/>
  <c r="E404" i="11"/>
  <c r="H384" i="11"/>
  <c r="I384" i="11" s="1"/>
  <c r="H364" i="11"/>
  <c r="I364" i="11" s="1"/>
  <c r="H344" i="11"/>
  <c r="I344" i="11" s="1"/>
  <c r="H324" i="11"/>
  <c r="I324" i="11" s="1"/>
  <c r="H304" i="11"/>
  <c r="I304" i="11" s="1"/>
  <c r="H284" i="11"/>
  <c r="I284" i="11" s="1"/>
  <c r="H264" i="11"/>
  <c r="I264" i="11" s="1"/>
  <c r="E245" i="11"/>
  <c r="E226" i="11"/>
  <c r="H211" i="11"/>
  <c r="I211" i="11" s="1"/>
  <c r="H192" i="11"/>
  <c r="I192" i="11" s="1"/>
  <c r="H173" i="11"/>
  <c r="I173" i="11" s="1"/>
  <c r="H154" i="11"/>
  <c r="I154" i="11" s="1"/>
  <c r="H135" i="11"/>
  <c r="I135" i="11" s="1"/>
  <c r="H121" i="11"/>
  <c r="I121" i="11" s="1"/>
  <c r="H83" i="11"/>
  <c r="I83" i="11" s="1"/>
  <c r="E116" i="11"/>
  <c r="H44" i="11"/>
  <c r="I44" i="11" s="1"/>
  <c r="H442" i="11"/>
  <c r="I442" i="11" s="1"/>
  <c r="E283" i="11"/>
  <c r="E172" i="11"/>
  <c r="E82" i="11"/>
  <c r="H402" i="11"/>
  <c r="I402" i="11" s="1"/>
  <c r="H342" i="11"/>
  <c r="I342" i="11" s="1"/>
  <c r="E243" i="11"/>
  <c r="H152" i="11"/>
  <c r="I152" i="11" s="1"/>
  <c r="E115" i="11"/>
  <c r="H26" i="11"/>
  <c r="I26" i="11" s="1"/>
  <c r="H421" i="11"/>
  <c r="I421" i="11" s="1"/>
  <c r="H242" i="11"/>
  <c r="I242" i="11" s="1"/>
  <c r="E152" i="11"/>
  <c r="E43" i="11"/>
  <c r="H381" i="11"/>
  <c r="I381" i="11" s="1"/>
  <c r="H361" i="11"/>
  <c r="I361" i="11" s="1"/>
  <c r="H301" i="11"/>
  <c r="I301" i="11" s="1"/>
  <c r="E223" i="11"/>
  <c r="E114" i="11"/>
  <c r="H440" i="11"/>
  <c r="I440" i="11" s="1"/>
  <c r="H241" i="11"/>
  <c r="I241" i="11" s="1"/>
  <c r="H113" i="11"/>
  <c r="I113" i="11" s="1"/>
  <c r="H395" i="11"/>
  <c r="I395" i="11" s="1"/>
  <c r="H255" i="11"/>
  <c r="I255" i="11" s="1"/>
  <c r="E146" i="11"/>
  <c r="E25" i="11"/>
  <c r="E375" i="11"/>
  <c r="E335" i="11"/>
  <c r="E236" i="11"/>
  <c r="H183" i="11"/>
  <c r="I183" i="11" s="1"/>
  <c r="H74" i="11"/>
  <c r="I74" i="11" s="1"/>
  <c r="H453" i="11"/>
  <c r="I453" i="11" s="1"/>
  <c r="E202" i="11"/>
  <c r="E354" i="11"/>
  <c r="E274" i="11"/>
  <c r="H163" i="11"/>
  <c r="I163" i="11" s="1"/>
  <c r="H54" i="11"/>
  <c r="I54" i="11" s="1"/>
  <c r="E413" i="11"/>
  <c r="E182" i="11"/>
  <c r="E393" i="11"/>
  <c r="E253" i="11"/>
  <c r="H143" i="11"/>
  <c r="I143" i="11" s="1"/>
  <c r="H34" i="11"/>
  <c r="I34" i="11" s="1"/>
  <c r="H352" i="11"/>
  <c r="I352" i="11" s="1"/>
  <c r="H272" i="11"/>
  <c r="I272" i="11" s="1"/>
  <c r="H195" i="11"/>
  <c r="I195" i="11" s="1"/>
  <c r="E72" i="11"/>
  <c r="H451" i="11"/>
  <c r="I451" i="11" s="1"/>
  <c r="H161" i="11"/>
  <c r="I161" i="11" s="1"/>
  <c r="H331" i="11"/>
  <c r="I331" i="11" s="1"/>
  <c r="H311" i="11"/>
  <c r="I311" i="11" s="1"/>
  <c r="H213" i="11"/>
  <c r="I213" i="11" s="1"/>
  <c r="E463" i="11"/>
  <c r="H443" i="11"/>
  <c r="I443" i="11" s="1"/>
  <c r="H423" i="11"/>
  <c r="I423" i="11" s="1"/>
  <c r="H403" i="11"/>
  <c r="I403" i="11" s="1"/>
  <c r="E384" i="11"/>
  <c r="E364" i="11"/>
  <c r="E344" i="11"/>
  <c r="E324" i="11"/>
  <c r="E304" i="11"/>
  <c r="E284" i="11"/>
  <c r="E264" i="11"/>
  <c r="H244" i="11"/>
  <c r="I244" i="11" s="1"/>
  <c r="H225" i="11"/>
  <c r="I225" i="11" s="1"/>
  <c r="E211" i="11"/>
  <c r="E192" i="11"/>
  <c r="E173" i="11"/>
  <c r="E154" i="11"/>
  <c r="E135" i="11"/>
  <c r="H116" i="11"/>
  <c r="I116" i="11" s="1"/>
  <c r="E45" i="11"/>
  <c r="H27" i="11"/>
  <c r="I27" i="11" s="1"/>
  <c r="E462" i="11"/>
  <c r="H243" i="11"/>
  <c r="I243" i="11" s="1"/>
  <c r="E63" i="11"/>
  <c r="H382" i="11"/>
  <c r="I382" i="11" s="1"/>
  <c r="H362" i="11"/>
  <c r="I362" i="11" s="1"/>
  <c r="H322" i="11"/>
  <c r="I322" i="11" s="1"/>
  <c r="H262" i="11"/>
  <c r="I262" i="11" s="1"/>
  <c r="E224" i="11"/>
  <c r="H133" i="11"/>
  <c r="I133" i="11" s="1"/>
  <c r="H43" i="11"/>
  <c r="I43" i="11" s="1"/>
  <c r="E461" i="11"/>
  <c r="E262" i="11"/>
  <c r="E133" i="11"/>
  <c r="E62" i="11"/>
  <c r="H401" i="11"/>
  <c r="I401" i="11" s="1"/>
  <c r="H341" i="11"/>
  <c r="I341" i="11" s="1"/>
  <c r="E242" i="11"/>
  <c r="E185" i="11"/>
  <c r="H132" i="11"/>
  <c r="I132" i="11" s="1"/>
  <c r="E95" i="11"/>
  <c r="H42" i="11"/>
  <c r="I42" i="11" s="1"/>
  <c r="E460" i="11"/>
  <c r="E281" i="11"/>
  <c r="H165" i="11"/>
  <c r="I165" i="11" s="1"/>
  <c r="E42" i="11"/>
  <c r="H355" i="11"/>
  <c r="I355" i="11" s="1"/>
  <c r="E241" i="11"/>
  <c r="E165" i="11"/>
  <c r="H131" i="11"/>
  <c r="I131" i="11" s="1"/>
  <c r="E75" i="11"/>
  <c r="E454" i="11"/>
  <c r="E295" i="11"/>
  <c r="E131" i="11"/>
  <c r="H334" i="11"/>
  <c r="I334" i="11" s="1"/>
  <c r="H314" i="11"/>
  <c r="I314" i="11" s="1"/>
  <c r="H235" i="11"/>
  <c r="I235" i="11" s="1"/>
  <c r="E126" i="11"/>
  <c r="E36" i="11"/>
  <c r="H433" i="11"/>
  <c r="I433" i="11" s="1"/>
  <c r="H201" i="11"/>
  <c r="I201" i="11" s="1"/>
  <c r="H35" i="11"/>
  <c r="I35" i="11" s="1"/>
  <c r="H353" i="11"/>
  <c r="I353" i="11" s="1"/>
  <c r="H293" i="11"/>
  <c r="I293" i="11" s="1"/>
  <c r="H215" i="11"/>
  <c r="I215" i="11" s="1"/>
  <c r="H106" i="11"/>
  <c r="I106" i="11" s="1"/>
  <c r="H23" i="11"/>
  <c r="I23" i="11" s="1"/>
  <c r="H432" i="11"/>
  <c r="I432" i="11" s="1"/>
  <c r="E293" i="11"/>
  <c r="H162" i="11"/>
  <c r="I162" i="11" s="1"/>
  <c r="H372" i="11"/>
  <c r="I372" i="11" s="1"/>
  <c r="H312" i="11"/>
  <c r="I312" i="11" s="1"/>
  <c r="H233" i="11"/>
  <c r="I233" i="11" s="1"/>
  <c r="H124" i="11"/>
  <c r="I124" i="11" s="1"/>
  <c r="E53" i="11"/>
  <c r="H431" i="11"/>
  <c r="I431" i="11" s="1"/>
  <c r="E252" i="11"/>
  <c r="E86" i="11"/>
  <c r="H371" i="11"/>
  <c r="I371" i="11" s="1"/>
  <c r="H271" i="11"/>
  <c r="I271" i="11" s="1"/>
  <c r="E142" i="11"/>
  <c r="H462" i="11"/>
  <c r="I462" i="11" s="1"/>
  <c r="E443" i="11"/>
  <c r="E423" i="11"/>
  <c r="E403" i="11"/>
  <c r="H383" i="11"/>
  <c r="I383" i="11" s="1"/>
  <c r="H363" i="11"/>
  <c r="I363" i="11" s="1"/>
  <c r="H343" i="11"/>
  <c r="I343" i="11" s="1"/>
  <c r="H323" i="11"/>
  <c r="I323" i="11" s="1"/>
  <c r="H303" i="11"/>
  <c r="I303" i="11" s="1"/>
  <c r="H283" i="11"/>
  <c r="I283" i="11" s="1"/>
  <c r="H263" i="11"/>
  <c r="I263" i="11" s="1"/>
  <c r="E244" i="11"/>
  <c r="E225" i="11"/>
  <c r="E206" i="11"/>
  <c r="H191" i="11"/>
  <c r="I191" i="11" s="1"/>
  <c r="H134" i="11"/>
  <c r="I134" i="11" s="1"/>
  <c r="H82" i="11"/>
  <c r="I82" i="11" s="1"/>
  <c r="E363" i="11"/>
  <c r="E343" i="11"/>
  <c r="E303" i="11"/>
  <c r="H224" i="11"/>
  <c r="I224" i="11" s="1"/>
  <c r="E191" i="11"/>
  <c r="E134" i="11"/>
  <c r="H96" i="11"/>
  <c r="I96" i="11" s="1"/>
  <c r="H461" i="11"/>
  <c r="I461" i="11" s="1"/>
  <c r="E205" i="11"/>
  <c r="H62" i="11"/>
  <c r="I62" i="11" s="1"/>
  <c r="E382" i="11"/>
  <c r="E342" i="11"/>
  <c r="E282" i="11"/>
  <c r="H185" i="11"/>
  <c r="I185" i="11" s="1"/>
  <c r="H114" i="11"/>
  <c r="I114" i="11" s="1"/>
  <c r="E26" i="11"/>
  <c r="E421" i="11"/>
  <c r="H261" i="11"/>
  <c r="I261" i="11" s="1"/>
  <c r="H151" i="11"/>
  <c r="I151" i="11" s="1"/>
  <c r="H420" i="11"/>
  <c r="I420" i="11" s="1"/>
  <c r="E321" i="11"/>
  <c r="H222" i="11"/>
  <c r="I222" i="11" s="1"/>
  <c r="E151" i="11"/>
  <c r="H75" i="11"/>
  <c r="I75" i="11" s="1"/>
  <c r="H335" i="11"/>
  <c r="I335" i="11" s="1"/>
  <c r="H295" i="11"/>
  <c r="I295" i="11" s="1"/>
  <c r="E184" i="11"/>
  <c r="E113" i="11"/>
  <c r="H41" i="11"/>
  <c r="I41" i="11" s="1"/>
  <c r="H414" i="11"/>
  <c r="I414" i="11" s="1"/>
  <c r="E275" i="11"/>
  <c r="H145" i="11"/>
  <c r="I145" i="11" s="1"/>
  <c r="H354" i="11"/>
  <c r="I354" i="11" s="1"/>
  <c r="H254" i="11"/>
  <c r="I254" i="11" s="1"/>
  <c r="E183" i="11"/>
  <c r="E93" i="11"/>
  <c r="E453" i="11"/>
  <c r="H144" i="11"/>
  <c r="I144" i="11" s="1"/>
  <c r="H333" i="11"/>
  <c r="I333" i="11" s="1"/>
  <c r="H313" i="11"/>
  <c r="I313" i="11" s="1"/>
  <c r="H234" i="11"/>
  <c r="I234" i="11" s="1"/>
  <c r="E163" i="11"/>
  <c r="E92" i="11"/>
  <c r="E54" i="11"/>
  <c r="H452" i="11"/>
  <c r="I452" i="11" s="1"/>
  <c r="E234" i="11"/>
  <c r="H72" i="11"/>
  <c r="I72" i="11" s="1"/>
  <c r="H332" i="11"/>
  <c r="I332" i="11" s="1"/>
  <c r="H214" i="11"/>
  <c r="I214" i="11" s="1"/>
  <c r="H86" i="11"/>
  <c r="I86" i="11" s="1"/>
  <c r="H411" i="11"/>
  <c r="I411" i="11" s="1"/>
  <c r="E233" i="11"/>
  <c r="H52" i="11"/>
  <c r="I52" i="11" s="1"/>
  <c r="H391" i="11"/>
  <c r="I391" i="11" s="1"/>
  <c r="H291" i="11"/>
  <c r="I291" i="11" s="1"/>
  <c r="E161" i="11"/>
  <c r="H315" i="11"/>
  <c r="I315" i="11" s="1"/>
  <c r="E355" i="11"/>
  <c r="H202" i="11"/>
  <c r="I202" i="11" s="1"/>
  <c r="H55" i="11"/>
  <c r="I55" i="11" s="1"/>
  <c r="H374" i="11"/>
  <c r="I374" i="11" s="1"/>
  <c r="E221" i="11"/>
  <c r="E74" i="11"/>
  <c r="E394" i="11"/>
  <c r="E314" i="11"/>
  <c r="H182" i="11"/>
  <c r="I182" i="11" s="1"/>
  <c r="H73" i="11"/>
  <c r="I73" i="11" s="1"/>
  <c r="E73" i="11"/>
  <c r="E333" i="11"/>
  <c r="H181" i="11"/>
  <c r="I181" i="11" s="1"/>
  <c r="H392" i="11"/>
  <c r="I392" i="11" s="1"/>
  <c r="H292" i="11"/>
  <c r="I292" i="11" s="1"/>
  <c r="E162" i="11"/>
  <c r="E34" i="11"/>
  <c r="E392" i="11"/>
  <c r="E312" i="11"/>
  <c r="E195" i="11"/>
  <c r="H71" i="11"/>
  <c r="I71" i="11" s="1"/>
  <c r="E431" i="11"/>
  <c r="H454" i="11"/>
  <c r="I454" i="11" s="1"/>
  <c r="E415" i="11"/>
  <c r="H275" i="11"/>
  <c r="I275" i="11" s="1"/>
  <c r="E414" i="11"/>
  <c r="E112" i="11"/>
  <c r="E334" i="11"/>
  <c r="E235" i="11"/>
  <c r="H111" i="11"/>
  <c r="I111" i="11" s="1"/>
  <c r="E24" i="11"/>
  <c r="H373" i="11"/>
  <c r="I373" i="11" s="1"/>
  <c r="H253" i="11"/>
  <c r="I253" i="11" s="1"/>
  <c r="E125" i="11"/>
  <c r="H412" i="11"/>
  <c r="I412" i="11" s="1"/>
  <c r="E273" i="11"/>
  <c r="E412" i="11"/>
  <c r="H252" i="11"/>
  <c r="I252" i="11" s="1"/>
  <c r="H105" i="11"/>
  <c r="I105" i="11" s="1"/>
  <c r="E19" i="11"/>
  <c r="E372" i="11"/>
  <c r="E292" i="11"/>
  <c r="H142" i="11"/>
  <c r="I142" i="11" s="1"/>
  <c r="H351" i="11"/>
  <c r="I351" i="11" s="1"/>
  <c r="H251" i="11"/>
  <c r="I251" i="11" s="1"/>
  <c r="H450" i="11"/>
  <c r="I450" i="11" s="1"/>
  <c r="E123" i="11"/>
  <c r="H410" i="11"/>
  <c r="I410" i="11" s="1"/>
  <c r="E104" i="11"/>
  <c r="E391" i="11"/>
  <c r="H85" i="11"/>
  <c r="I85" i="11" s="1"/>
  <c r="E371" i="11"/>
  <c r="E85" i="11"/>
  <c r="H66" i="11"/>
  <c r="I66" i="11" s="1"/>
  <c r="E66" i="11"/>
  <c r="E291" i="11"/>
  <c r="E271" i="11"/>
  <c r="H32" i="11"/>
  <c r="I32" i="11" s="1"/>
  <c r="H194" i="11"/>
  <c r="I194" i="11" s="1"/>
  <c r="H123" i="11"/>
  <c r="I123" i="11" s="1"/>
  <c r="H430" i="11"/>
  <c r="I430" i="11" s="1"/>
  <c r="H104" i="11"/>
  <c r="I104" i="11" s="1"/>
  <c r="E351" i="11"/>
  <c r="E331" i="11"/>
  <c r="E311" i="11"/>
  <c r="H51" i="11"/>
  <c r="I51" i="11" s="1"/>
  <c r="E33" i="11"/>
  <c r="E232" i="11"/>
  <c r="H175" i="11"/>
  <c r="I175" i="11" s="1"/>
  <c r="H141" i="11"/>
  <c r="I141" i="11" s="1"/>
  <c r="E52" i="11"/>
  <c r="E251" i="11"/>
  <c r="E213" i="11"/>
  <c r="E194" i="11"/>
  <c r="E156" i="11"/>
  <c r="E175" i="11"/>
  <c r="V9" i="11"/>
  <c r="R17" i="11"/>
  <c r="G464" i="11"/>
  <c r="G444" i="11"/>
  <c r="G424" i="11"/>
  <c r="G404" i="11"/>
  <c r="G384" i="11"/>
  <c r="G364" i="11"/>
  <c r="G344" i="11"/>
  <c r="G324" i="11"/>
  <c r="M324" i="11" s="1"/>
  <c r="N324" i="11" s="1"/>
  <c r="G304" i="11"/>
  <c r="G284" i="11"/>
  <c r="G264" i="11"/>
  <c r="G244" i="11"/>
  <c r="M244" i="11" s="1"/>
  <c r="N244" i="11" s="1"/>
  <c r="G224" i="11"/>
  <c r="G204" i="11"/>
  <c r="G184" i="11"/>
  <c r="G164" i="11"/>
  <c r="K164" i="11" s="1"/>
  <c r="G144" i="11"/>
  <c r="K144" i="11" s="1"/>
  <c r="G458" i="11"/>
  <c r="G469" i="11"/>
  <c r="G406" i="11"/>
  <c r="K406" i="11" s="1"/>
  <c r="G403" i="11"/>
  <c r="G326" i="11"/>
  <c r="G323" i="11"/>
  <c r="G246" i="11"/>
  <c r="G243" i="11"/>
  <c r="G166" i="11"/>
  <c r="M166" i="11" s="1"/>
  <c r="G163" i="11"/>
  <c r="G119" i="11"/>
  <c r="G99" i="11"/>
  <c r="M99" i="11" s="1"/>
  <c r="G79" i="11"/>
  <c r="G59" i="11"/>
  <c r="G39" i="11"/>
  <c r="G397" i="11"/>
  <c r="G394" i="11"/>
  <c r="K394" i="11" s="1"/>
  <c r="G391" i="11"/>
  <c r="K391" i="11" s="1"/>
  <c r="G388" i="11"/>
  <c r="K388" i="11" s="1"/>
  <c r="G320" i="11"/>
  <c r="K320" i="11" s="1"/>
  <c r="G317" i="11"/>
  <c r="G314" i="11"/>
  <c r="G311" i="11"/>
  <c r="K311" i="11" s="1"/>
  <c r="G308" i="11"/>
  <c r="G240" i="11"/>
  <c r="G237" i="11"/>
  <c r="G234" i="11"/>
  <c r="G231" i="11"/>
  <c r="M231" i="11" s="1"/>
  <c r="N231" i="11" s="1"/>
  <c r="G228" i="11"/>
  <c r="G160" i="11"/>
  <c r="G400" i="11"/>
  <c r="M400" i="11" s="1"/>
  <c r="G462" i="11"/>
  <c r="G456" i="11"/>
  <c r="G453" i="11"/>
  <c r="G450" i="11"/>
  <c r="G447" i="11"/>
  <c r="M447" i="11" s="1"/>
  <c r="G379" i="11"/>
  <c r="K379" i="11" s="1"/>
  <c r="G376" i="11"/>
  <c r="K376" i="11" s="1"/>
  <c r="G373" i="11"/>
  <c r="K373" i="11" s="1"/>
  <c r="G370" i="11"/>
  <c r="K370" i="11" s="1"/>
  <c r="G367" i="11"/>
  <c r="M367" i="11" s="1"/>
  <c r="G420" i="11"/>
  <c r="G417" i="11"/>
  <c r="K417" i="11" s="1"/>
  <c r="G414" i="11"/>
  <c r="G411" i="11"/>
  <c r="G408" i="11"/>
  <c r="G340" i="11"/>
  <c r="G337" i="11"/>
  <c r="G334" i="11"/>
  <c r="M334" i="11" s="1"/>
  <c r="G331" i="11"/>
  <c r="M331" i="11" s="1"/>
  <c r="G328" i="11"/>
  <c r="G468" i="11"/>
  <c r="G399" i="11"/>
  <c r="G396" i="11"/>
  <c r="M396" i="11" s="1"/>
  <c r="N396" i="11" s="1"/>
  <c r="G393" i="11"/>
  <c r="G390" i="11"/>
  <c r="G387" i="11"/>
  <c r="K387" i="11" s="1"/>
  <c r="G319" i="11"/>
  <c r="K319" i="11" s="1"/>
  <c r="G316" i="11"/>
  <c r="K316" i="11" s="1"/>
  <c r="G313" i="11"/>
  <c r="K313" i="11" s="1"/>
  <c r="G310" i="11"/>
  <c r="G307" i="11"/>
  <c r="G239" i="11"/>
  <c r="K239" i="11" s="1"/>
  <c r="G236" i="11"/>
  <c r="G233" i="11"/>
  <c r="G230" i="11"/>
  <c r="G227" i="11"/>
  <c r="G159" i="11"/>
  <c r="G156" i="11"/>
  <c r="G153" i="11"/>
  <c r="M153" i="11" s="1"/>
  <c r="N153" i="11" s="1"/>
  <c r="G150" i="11"/>
  <c r="G147" i="11"/>
  <c r="G115" i="11"/>
  <c r="G455" i="11"/>
  <c r="G452" i="11"/>
  <c r="G449" i="11"/>
  <c r="G381" i="11"/>
  <c r="K381" i="11" s="1"/>
  <c r="G378" i="11"/>
  <c r="K378" i="11" s="1"/>
  <c r="G375" i="11"/>
  <c r="K375" i="11" s="1"/>
  <c r="G372" i="11"/>
  <c r="G369" i="11"/>
  <c r="G301" i="11"/>
  <c r="G298" i="11"/>
  <c r="K298" i="11" s="1"/>
  <c r="G295" i="11"/>
  <c r="G292" i="11"/>
  <c r="G289" i="11"/>
  <c r="G221" i="11"/>
  <c r="G218" i="11"/>
  <c r="G215" i="11"/>
  <c r="G212" i="11"/>
  <c r="G209" i="11"/>
  <c r="G461" i="11"/>
  <c r="G446" i="11"/>
  <c r="G443" i="11"/>
  <c r="G366" i="11"/>
  <c r="G363" i="11"/>
  <c r="G286" i="11"/>
  <c r="K286" i="11" s="1"/>
  <c r="G283" i="11"/>
  <c r="K283" i="11" s="1"/>
  <c r="G206" i="11"/>
  <c r="K206" i="11" s="1"/>
  <c r="G203" i="11"/>
  <c r="K203" i="11" s="1"/>
  <c r="G416" i="11"/>
  <c r="G412" i="11"/>
  <c r="G392" i="11"/>
  <c r="G305" i="11"/>
  <c r="G226" i="11"/>
  <c r="G194" i="11"/>
  <c r="G179" i="11"/>
  <c r="G168" i="11"/>
  <c r="G138" i="11"/>
  <c r="M138" i="11" s="1"/>
  <c r="N138" i="11" s="1"/>
  <c r="G107" i="11"/>
  <c r="G101" i="11"/>
  <c r="M101" i="11" s="1"/>
  <c r="N101" i="11" s="1"/>
  <c r="G98" i="11"/>
  <c r="G30" i="11"/>
  <c r="G25" i="11"/>
  <c r="G20" i="11"/>
  <c r="G110" i="11"/>
  <c r="M110" i="11" s="1"/>
  <c r="G377" i="11"/>
  <c r="K377" i="11" s="1"/>
  <c r="G365" i="11"/>
  <c r="K365" i="11" s="1"/>
  <c r="G361" i="11"/>
  <c r="G357" i="11"/>
  <c r="K357" i="11" s="1"/>
  <c r="G258" i="11"/>
  <c r="G154" i="11"/>
  <c r="G141" i="11"/>
  <c r="K141" i="11" s="1"/>
  <c r="G113" i="11"/>
  <c r="G95" i="11"/>
  <c r="G92" i="11"/>
  <c r="G89" i="11"/>
  <c r="G86" i="11"/>
  <c r="G83" i="11"/>
  <c r="G432" i="11"/>
  <c r="G353" i="11"/>
  <c r="M353" i="11" s="1"/>
  <c r="G333" i="11"/>
  <c r="G322" i="11"/>
  <c r="G280" i="11"/>
  <c r="G265" i="11"/>
  <c r="G254" i="11"/>
  <c r="M254" i="11" s="1"/>
  <c r="N254" i="11" s="1"/>
  <c r="G250" i="11"/>
  <c r="K250" i="11" s="1"/>
  <c r="G201" i="11"/>
  <c r="G190" i="11"/>
  <c r="K190" i="11" s="1"/>
  <c r="G182" i="11"/>
  <c r="K182" i="11" s="1"/>
  <c r="G157" i="11"/>
  <c r="G125" i="11"/>
  <c r="G74" i="11"/>
  <c r="K74" i="11" s="1"/>
  <c r="G71" i="11"/>
  <c r="G68" i="11"/>
  <c r="G65" i="11"/>
  <c r="G62" i="11"/>
  <c r="M62" i="11" s="1"/>
  <c r="G22" i="11"/>
  <c r="L10" i="11"/>
  <c r="M402" i="11" s="1"/>
  <c r="N402" i="11" s="1"/>
  <c r="G463" i="11"/>
  <c r="G419" i="11"/>
  <c r="M419" i="11" s="1"/>
  <c r="N419" i="11" s="1"/>
  <c r="G415" i="11"/>
  <c r="M415" i="11" s="1"/>
  <c r="G380" i="11"/>
  <c r="G368" i="11"/>
  <c r="G360" i="11"/>
  <c r="G348" i="11"/>
  <c r="G325" i="11"/>
  <c r="K325" i="11" s="1"/>
  <c r="G276" i="11"/>
  <c r="K276" i="11" s="1"/>
  <c r="G272" i="11"/>
  <c r="K272" i="11" s="1"/>
  <c r="G225" i="11"/>
  <c r="K225" i="11" s="1"/>
  <c r="G178" i="11"/>
  <c r="G134" i="11"/>
  <c r="G106" i="11"/>
  <c r="K106" i="11" s="1"/>
  <c r="G103" i="11"/>
  <c r="G35" i="11"/>
  <c r="G32" i="11"/>
  <c r="G467" i="11"/>
  <c r="G435" i="11"/>
  <c r="G410" i="11"/>
  <c r="G383" i="11"/>
  <c r="K383" i="11" s="1"/>
  <c r="G356" i="11"/>
  <c r="M356" i="11" s="1"/>
  <c r="N356" i="11" s="1"/>
  <c r="G336" i="11"/>
  <c r="G321" i="11"/>
  <c r="G297" i="11"/>
  <c r="G235" i="11"/>
  <c r="G211" i="11"/>
  <c r="M211" i="11" s="1"/>
  <c r="G200" i="11"/>
  <c r="K200" i="11" s="1"/>
  <c r="G185" i="11"/>
  <c r="K185" i="11" s="1"/>
  <c r="G439" i="11"/>
  <c r="K439" i="11" s="1"/>
  <c r="G427" i="11"/>
  <c r="K427" i="11" s="1"/>
  <c r="G332" i="11"/>
  <c r="G249" i="11"/>
  <c r="G242" i="11"/>
  <c r="K242" i="11" s="1"/>
  <c r="G402" i="11"/>
  <c r="G398" i="11"/>
  <c r="G293" i="11"/>
  <c r="G279" i="11"/>
  <c r="G275" i="11"/>
  <c r="G409" i="11"/>
  <c r="K409" i="11" s="1"/>
  <c r="G300" i="11"/>
  <c r="K300" i="11" s="1"/>
  <c r="G291" i="11"/>
  <c r="M291" i="11" s="1"/>
  <c r="N291" i="11" s="1"/>
  <c r="G282" i="11"/>
  <c r="G277" i="11"/>
  <c r="G219" i="11"/>
  <c r="G198" i="11"/>
  <c r="G189" i="11"/>
  <c r="G176" i="11"/>
  <c r="K176" i="11" s="1"/>
  <c r="G172" i="11"/>
  <c r="G88" i="11"/>
  <c r="K88" i="11" s="1"/>
  <c r="E4" i="11"/>
  <c r="E13" i="11" s="1"/>
  <c r="G105" i="11"/>
  <c r="G23" i="11"/>
  <c r="G434" i="11"/>
  <c r="K434" i="11" s="1"/>
  <c r="G371" i="11"/>
  <c r="G167" i="11"/>
  <c r="G122" i="11"/>
  <c r="G430" i="11"/>
  <c r="G425" i="11"/>
  <c r="G346" i="11"/>
  <c r="K346" i="11" s="1"/>
  <c r="G223" i="11"/>
  <c r="K223" i="11" s="1"/>
  <c r="G148" i="11"/>
  <c r="K148" i="11" s="1"/>
  <c r="G137" i="11"/>
  <c r="G126" i="11"/>
  <c r="G112" i="11"/>
  <c r="G81" i="11"/>
  <c r="G56" i="11"/>
  <c r="M56" i="11" s="1"/>
  <c r="N56" i="11" s="1"/>
  <c r="G49" i="11"/>
  <c r="K49" i="11" s="1"/>
  <c r="G385" i="11"/>
  <c r="K385" i="11" s="1"/>
  <c r="G341" i="11"/>
  <c r="K341" i="11" s="1"/>
  <c r="G389" i="11"/>
  <c r="K389" i="11" s="1"/>
  <c r="G271" i="11"/>
  <c r="G267" i="11"/>
  <c r="G262" i="11"/>
  <c r="G202" i="11"/>
  <c r="G193" i="11"/>
  <c r="G180" i="11"/>
  <c r="G155" i="11"/>
  <c r="G133" i="11"/>
  <c r="G91" i="11"/>
  <c r="K91" i="11" s="1"/>
  <c r="G84" i="11"/>
  <c r="K84" i="11" s="1"/>
  <c r="G70" i="11"/>
  <c r="K70" i="11" s="1"/>
  <c r="G38" i="11"/>
  <c r="M38" i="11" s="1"/>
  <c r="G448" i="11"/>
  <c r="G355" i="11"/>
  <c r="G345" i="11"/>
  <c r="G253" i="11"/>
  <c r="G350" i="11"/>
  <c r="K350" i="11" s="1"/>
  <c r="G312" i="11"/>
  <c r="G303" i="11"/>
  <c r="K303" i="11" s="1"/>
  <c r="G294" i="11"/>
  <c r="K294" i="11" s="1"/>
  <c r="G248" i="11"/>
  <c r="G94" i="11"/>
  <c r="G87" i="11"/>
  <c r="G66" i="11"/>
  <c r="G41" i="11"/>
  <c r="G438" i="11"/>
  <c r="G418" i="11"/>
  <c r="M418" i="11" s="1"/>
  <c r="G407" i="11"/>
  <c r="G257" i="11"/>
  <c r="K257" i="11" s="1"/>
  <c r="G192" i="11"/>
  <c r="G457" i="11"/>
  <c r="K457" i="11" s="1"/>
  <c r="G442" i="11"/>
  <c r="G428" i="11"/>
  <c r="G354" i="11"/>
  <c r="G266" i="11"/>
  <c r="G261" i="11"/>
  <c r="G252" i="11"/>
  <c r="G205" i="11"/>
  <c r="K205" i="11" s="1"/>
  <c r="G162" i="11"/>
  <c r="K162" i="11" s="1"/>
  <c r="G158" i="11"/>
  <c r="K158" i="11" s="1"/>
  <c r="G121" i="11"/>
  <c r="M121" i="11" s="1"/>
  <c r="G111" i="11"/>
  <c r="G97" i="11"/>
  <c r="K97" i="11" s="1"/>
  <c r="G48" i="11"/>
  <c r="G34" i="11"/>
  <c r="G19" i="11"/>
  <c r="G433" i="11"/>
  <c r="G423" i="11"/>
  <c r="G349" i="11"/>
  <c r="G339" i="11"/>
  <c r="K339" i="11" s="1"/>
  <c r="G329" i="11"/>
  <c r="K329" i="11" s="1"/>
  <c r="G285" i="11"/>
  <c r="G196" i="11"/>
  <c r="G183" i="11"/>
  <c r="G132" i="11"/>
  <c r="G90" i="11"/>
  <c r="G58" i="11"/>
  <c r="K58" i="11" s="1"/>
  <c r="G44" i="11"/>
  <c r="K44" i="11" s="1"/>
  <c r="G466" i="11"/>
  <c r="G347" i="11"/>
  <c r="K347" i="11" s="1"/>
  <c r="G335" i="11"/>
  <c r="G318" i="11"/>
  <c r="G191" i="11"/>
  <c r="K191" i="11" s="1"/>
  <c r="G173" i="11"/>
  <c r="G149" i="11"/>
  <c r="G145" i="11"/>
  <c r="G102" i="11"/>
  <c r="G63" i="11"/>
  <c r="G50" i="11"/>
  <c r="K50" i="11" s="1"/>
  <c r="G37" i="11"/>
  <c r="K37" i="11" s="1"/>
  <c r="G33" i="11"/>
  <c r="K33" i="11" s="1"/>
  <c r="G29" i="11"/>
  <c r="G278" i="11"/>
  <c r="G80" i="11"/>
  <c r="G437" i="11"/>
  <c r="G413" i="11"/>
  <c r="G222" i="11"/>
  <c r="K222" i="11" s="1"/>
  <c r="G386" i="11"/>
  <c r="K386" i="11" s="1"/>
  <c r="G263" i="11"/>
  <c r="K263" i="11" s="1"/>
  <c r="G199" i="11"/>
  <c r="K199" i="11" s="1"/>
  <c r="G108" i="11"/>
  <c r="G43" i="11"/>
  <c r="G69" i="11"/>
  <c r="K69" i="11" s="1"/>
  <c r="G73" i="11"/>
  <c r="G238" i="11"/>
  <c r="G207" i="11"/>
  <c r="G401" i="11"/>
  <c r="M401" i="11" s="1"/>
  <c r="N401" i="11" s="1"/>
  <c r="G123" i="11"/>
  <c r="G76" i="11"/>
  <c r="K76" i="11" s="1"/>
  <c r="G72" i="11"/>
  <c r="K72" i="11" s="1"/>
  <c r="G327" i="11"/>
  <c r="K327" i="11" s="1"/>
  <c r="G287" i="11"/>
  <c r="G181" i="11"/>
  <c r="G459" i="11"/>
  <c r="G422" i="11"/>
  <c r="G268" i="11"/>
  <c r="G51" i="11"/>
  <c r="K51" i="11" s="1"/>
  <c r="G165" i="11"/>
  <c r="K165" i="11" s="1"/>
  <c r="G116" i="11"/>
  <c r="K116" i="11" s="1"/>
  <c r="G120" i="11"/>
  <c r="K120" i="11" s="1"/>
  <c r="G421" i="11"/>
  <c r="G395" i="11"/>
  <c r="G260" i="11"/>
  <c r="K260" i="11" s="1"/>
  <c r="G255" i="11"/>
  <c r="G217" i="11"/>
  <c r="G127" i="11"/>
  <c r="G93" i="11"/>
  <c r="G67" i="11"/>
  <c r="G45" i="11"/>
  <c r="K45" i="11" s="1"/>
  <c r="G359" i="11"/>
  <c r="K359" i="11" s="1"/>
  <c r="G306" i="11"/>
  <c r="K306" i="11" s="1"/>
  <c r="G140" i="11"/>
  <c r="G136" i="11"/>
  <c r="G131" i="11"/>
  <c r="G118" i="11"/>
  <c r="G114" i="11"/>
  <c r="G54" i="11"/>
  <c r="K54" i="11" s="1"/>
  <c r="G426" i="11"/>
  <c r="G195" i="11"/>
  <c r="K195" i="11" s="1"/>
  <c r="G27" i="11"/>
  <c r="K27" i="11" s="1"/>
  <c r="G309" i="11"/>
  <c r="G343" i="11"/>
  <c r="G281" i="11"/>
  <c r="G330" i="11"/>
  <c r="G142" i="11"/>
  <c r="G440" i="11"/>
  <c r="G24" i="11"/>
  <c r="G374" i="11"/>
  <c r="G274" i="11"/>
  <c r="K274" i="11" s="1"/>
  <c r="G429" i="11"/>
  <c r="G187" i="11"/>
  <c r="K187" i="11" s="1"/>
  <c r="G245" i="11"/>
  <c r="G78" i="11"/>
  <c r="G64" i="11"/>
  <c r="G174" i="11"/>
  <c r="G124" i="11"/>
  <c r="M124" i="11" s="1"/>
  <c r="N124" i="11" s="1"/>
  <c r="G431" i="11"/>
  <c r="K431" i="11" s="1"/>
  <c r="G382" i="11"/>
  <c r="K382" i="11" s="1"/>
  <c r="G352" i="11"/>
  <c r="G40" i="11"/>
  <c r="K40" i="11" s="1"/>
  <c r="G28" i="11"/>
  <c r="G177" i="11"/>
  <c r="G152" i="11"/>
  <c r="G460" i="11"/>
  <c r="G441" i="11"/>
  <c r="G269" i="11"/>
  <c r="G151" i="11"/>
  <c r="G338" i="11"/>
  <c r="G52" i="11"/>
  <c r="K52" i="11" s="1"/>
  <c r="G175" i="11"/>
  <c r="K175" i="11" s="1"/>
  <c r="G129" i="11"/>
  <c r="K129" i="11" s="1"/>
  <c r="G220" i="11"/>
  <c r="G60" i="11"/>
  <c r="G259" i="11"/>
  <c r="G232" i="11"/>
  <c r="G36" i="11"/>
  <c r="G31" i="11"/>
  <c r="K31" i="11" s="1"/>
  <c r="G454" i="11"/>
  <c r="K454" i="11" s="1"/>
  <c r="G146" i="11"/>
  <c r="K146" i="11" s="1"/>
  <c r="G358" i="11"/>
  <c r="K358" i="11" s="1"/>
  <c r="G299" i="11"/>
  <c r="G270" i="11"/>
  <c r="G247" i="11"/>
  <c r="K247" i="11" s="1"/>
  <c r="G216" i="11"/>
  <c r="G117" i="11"/>
  <c r="G109" i="11"/>
  <c r="G100" i="11"/>
  <c r="G61" i="11"/>
  <c r="G53" i="11"/>
  <c r="K53" i="11" s="1"/>
  <c r="G405" i="11"/>
  <c r="K405" i="11" s="1"/>
  <c r="G351" i="11"/>
  <c r="K351" i="11" s="1"/>
  <c r="G288" i="11"/>
  <c r="G241" i="11"/>
  <c r="G171" i="11"/>
  <c r="G139" i="11"/>
  <c r="G135" i="11"/>
  <c r="G75" i="11"/>
  <c r="K75" i="11" s="1"/>
  <c r="G57" i="11"/>
  <c r="K57" i="11" s="1"/>
  <c r="G21" i="11"/>
  <c r="K21" i="11" s="1"/>
  <c r="G436" i="11"/>
  <c r="K436" i="11" s="1"/>
  <c r="G315" i="11"/>
  <c r="G210" i="11"/>
  <c r="G188" i="11"/>
  <c r="K188" i="11" s="1"/>
  <c r="G161" i="11"/>
  <c r="G143" i="11"/>
  <c r="G130" i="11"/>
  <c r="G104" i="11"/>
  <c r="G96" i="11"/>
  <c r="G82" i="11"/>
  <c r="K82" i="11" s="1"/>
  <c r="G47" i="11"/>
  <c r="K47" i="11" s="1"/>
  <c r="G214" i="11"/>
  <c r="K214" i="11" s="1"/>
  <c r="G170" i="11"/>
  <c r="G362" i="11"/>
  <c r="G465" i="11"/>
  <c r="G42" i="11"/>
  <c r="G256" i="11"/>
  <c r="G445" i="11"/>
  <c r="K445" i="11" s="1"/>
  <c r="G229" i="11"/>
  <c r="K229" i="11" s="1"/>
  <c r="G128" i="11"/>
  <c r="K128" i="11" s="1"/>
  <c r="G77" i="11"/>
  <c r="K77" i="11" s="1"/>
  <c r="G302" i="11"/>
  <c r="G213" i="11"/>
  <c r="G197" i="11"/>
  <c r="K197" i="11" s="1"/>
  <c r="G55" i="11"/>
  <c r="G186" i="11"/>
  <c r="G169" i="11"/>
  <c r="G451" i="11"/>
  <c r="G251" i="11"/>
  <c r="G26" i="11"/>
  <c r="K26" i="11" s="1"/>
  <c r="G46" i="11"/>
  <c r="K46" i="11" s="1"/>
  <c r="G85" i="11"/>
  <c r="K85" i="11" s="1"/>
  <c r="G290" i="11"/>
  <c r="G273" i="11"/>
  <c r="G296" i="11"/>
  <c r="G208" i="11"/>
  <c r="G342" i="11"/>
  <c r="M355" i="11"/>
  <c r="N355" i="11" s="1"/>
  <c r="M346" i="11"/>
  <c r="M278" i="11"/>
  <c r="N278" i="11" s="1"/>
  <c r="M275" i="11"/>
  <c r="M405" i="11"/>
  <c r="M123" i="11"/>
  <c r="M333" i="11"/>
  <c r="M219" i="11"/>
  <c r="M41" i="11"/>
  <c r="M403" i="11"/>
  <c r="M304" i="11"/>
  <c r="N304" i="11" s="1"/>
  <c r="M340" i="11"/>
  <c r="M279" i="11"/>
  <c r="M264" i="11"/>
  <c r="M156" i="11"/>
  <c r="N156" i="11" s="1"/>
  <c r="M61" i="11"/>
  <c r="N61" i="11" s="1"/>
  <c r="M24" i="11"/>
  <c r="N24" i="11" s="1"/>
  <c r="M238" i="11"/>
  <c r="M289" i="11"/>
  <c r="M430" i="11"/>
  <c r="M371" i="11"/>
  <c r="N371" i="11" s="1"/>
  <c r="M175" i="11"/>
  <c r="M55" i="11"/>
  <c r="N55" i="11" s="1"/>
  <c r="M398" i="11"/>
  <c r="M325" i="11"/>
  <c r="N325" i="11" s="1"/>
  <c r="M83" i="11"/>
  <c r="M37" i="11"/>
  <c r="M344" i="11"/>
  <c r="N344" i="11" s="1"/>
  <c r="M243" i="11"/>
  <c r="M233" i="11"/>
  <c r="N233" i="11" s="1"/>
  <c r="M163" i="11"/>
  <c r="M122" i="11"/>
  <c r="M75" i="11"/>
  <c r="M160" i="11"/>
  <c r="M142" i="11"/>
  <c r="M26" i="11"/>
  <c r="M136" i="11"/>
  <c r="M71" i="11"/>
  <c r="N71" i="11" s="1"/>
  <c r="U9" i="11"/>
  <c r="M273" i="11"/>
  <c r="N273" i="11" s="1"/>
  <c r="M234" i="11"/>
  <c r="N234" i="11" s="1"/>
  <c r="M216" i="11"/>
  <c r="N216" i="11" s="1"/>
  <c r="M113" i="11"/>
  <c r="N113" i="11" s="1"/>
  <c r="M48" i="11"/>
  <c r="M112" i="11"/>
  <c r="M393" i="11"/>
  <c r="N393" i="11" s="1"/>
  <c r="M326" i="11"/>
  <c r="M82" i="11"/>
  <c r="M34" i="11"/>
  <c r="N34" i="11" s="1"/>
  <c r="M338" i="11"/>
  <c r="M296" i="11"/>
  <c r="M102" i="11"/>
  <c r="M463" i="11"/>
  <c r="M19" i="11"/>
  <c r="N19" i="11" s="1"/>
  <c r="M202" i="11"/>
  <c r="M119" i="11"/>
  <c r="M168" i="11"/>
  <c r="N168" i="11" s="1"/>
  <c r="M223" i="11"/>
  <c r="M68" i="11"/>
  <c r="N68" i="11" s="1"/>
  <c r="M30" i="11"/>
  <c r="R21" i="11"/>
  <c r="V21" i="11" s="1"/>
  <c r="O8" i="5"/>
  <c r="H11" i="5"/>
  <c r="G3" i="5"/>
  <c r="B11" i="5"/>
  <c r="H5" i="9"/>
  <c r="H5" i="8"/>
  <c r="O15" i="9"/>
  <c r="S9" i="9" s="1"/>
  <c r="H19" i="9"/>
  <c r="E8" i="9"/>
  <c r="K8" i="9"/>
  <c r="H469" i="9"/>
  <c r="E469" i="9"/>
  <c r="H468" i="9"/>
  <c r="E468" i="9"/>
  <c r="H467" i="9"/>
  <c r="E467" i="9"/>
  <c r="H466" i="9"/>
  <c r="E466" i="9"/>
  <c r="H465" i="9"/>
  <c r="E465" i="9"/>
  <c r="H464" i="9"/>
  <c r="E464" i="9"/>
  <c r="H463" i="9"/>
  <c r="E463" i="9"/>
  <c r="H462" i="9"/>
  <c r="E462" i="9"/>
  <c r="H461" i="9"/>
  <c r="E461" i="9"/>
  <c r="H460" i="9"/>
  <c r="E460" i="9"/>
  <c r="H459" i="9"/>
  <c r="E459" i="9"/>
  <c r="H458" i="9"/>
  <c r="E458" i="9"/>
  <c r="H457" i="9"/>
  <c r="E457" i="9"/>
  <c r="H456" i="9"/>
  <c r="E456" i="9"/>
  <c r="H455" i="9"/>
  <c r="E455" i="9"/>
  <c r="H454" i="9"/>
  <c r="E454" i="9"/>
  <c r="H453" i="9"/>
  <c r="E453" i="9"/>
  <c r="H452" i="9"/>
  <c r="E452" i="9"/>
  <c r="H451" i="9"/>
  <c r="E451" i="9"/>
  <c r="H450" i="9"/>
  <c r="E450" i="9"/>
  <c r="H449" i="9"/>
  <c r="E449" i="9"/>
  <c r="H448" i="9"/>
  <c r="E448" i="9"/>
  <c r="H447" i="9"/>
  <c r="E447" i="9"/>
  <c r="H446" i="9"/>
  <c r="E446" i="9"/>
  <c r="H445" i="9"/>
  <c r="E445" i="9"/>
  <c r="H444" i="9"/>
  <c r="E444" i="9"/>
  <c r="H443" i="9"/>
  <c r="E443" i="9"/>
  <c r="H442" i="9"/>
  <c r="E442" i="9"/>
  <c r="H441" i="9"/>
  <c r="E441" i="9"/>
  <c r="H440" i="9"/>
  <c r="E440" i="9"/>
  <c r="H439" i="9"/>
  <c r="E439" i="9"/>
  <c r="H438" i="9"/>
  <c r="E438" i="9"/>
  <c r="H437" i="9"/>
  <c r="E437" i="9"/>
  <c r="H436" i="9"/>
  <c r="E436" i="9"/>
  <c r="H435" i="9"/>
  <c r="E435" i="9"/>
  <c r="H434" i="9"/>
  <c r="E434" i="9"/>
  <c r="H433" i="9"/>
  <c r="E433" i="9"/>
  <c r="H432" i="9"/>
  <c r="E432" i="9"/>
  <c r="H431" i="9"/>
  <c r="E431" i="9"/>
  <c r="H430" i="9"/>
  <c r="E430" i="9"/>
  <c r="H429" i="9"/>
  <c r="E429" i="9"/>
  <c r="H428" i="9"/>
  <c r="E428" i="9"/>
  <c r="H427" i="9"/>
  <c r="E427" i="9"/>
  <c r="H426" i="9"/>
  <c r="E426" i="9"/>
  <c r="H425" i="9"/>
  <c r="E425" i="9"/>
  <c r="H424" i="9"/>
  <c r="E424" i="9"/>
  <c r="H423" i="9"/>
  <c r="E423" i="9"/>
  <c r="H422" i="9"/>
  <c r="E422" i="9"/>
  <c r="H421" i="9"/>
  <c r="E421" i="9"/>
  <c r="H420" i="9"/>
  <c r="E420" i="9"/>
  <c r="H419" i="9"/>
  <c r="E419" i="9"/>
  <c r="H418" i="9"/>
  <c r="E418" i="9"/>
  <c r="H417" i="9"/>
  <c r="E417" i="9"/>
  <c r="H416" i="9"/>
  <c r="E416" i="9"/>
  <c r="H415" i="9"/>
  <c r="E415" i="9"/>
  <c r="H414" i="9"/>
  <c r="E414" i="9"/>
  <c r="H413" i="9"/>
  <c r="E413" i="9"/>
  <c r="H412" i="9"/>
  <c r="E412" i="9"/>
  <c r="H411" i="9"/>
  <c r="E411" i="9"/>
  <c r="H410" i="9"/>
  <c r="E410" i="9"/>
  <c r="H409" i="9"/>
  <c r="E409" i="9"/>
  <c r="H408" i="9"/>
  <c r="E408" i="9"/>
  <c r="H407" i="9"/>
  <c r="E407" i="9"/>
  <c r="H406" i="9"/>
  <c r="E406" i="9"/>
  <c r="H405" i="9"/>
  <c r="E405" i="9"/>
  <c r="H404" i="9"/>
  <c r="E404" i="9"/>
  <c r="H403" i="9"/>
  <c r="E403" i="9"/>
  <c r="H402" i="9"/>
  <c r="E402" i="9"/>
  <c r="H401" i="9"/>
  <c r="E401" i="9"/>
  <c r="H400" i="9"/>
  <c r="E400" i="9"/>
  <c r="H399" i="9"/>
  <c r="E399" i="9"/>
  <c r="H398" i="9"/>
  <c r="E398" i="9"/>
  <c r="H397" i="9"/>
  <c r="E397" i="9"/>
  <c r="H396" i="9"/>
  <c r="E396" i="9"/>
  <c r="H395" i="9"/>
  <c r="E395" i="9"/>
  <c r="H394" i="9"/>
  <c r="E394" i="9"/>
  <c r="H393" i="9"/>
  <c r="E393" i="9"/>
  <c r="H392" i="9"/>
  <c r="E392" i="9"/>
  <c r="H391" i="9"/>
  <c r="E391" i="9"/>
  <c r="H390" i="9"/>
  <c r="E390" i="9"/>
  <c r="H389" i="9"/>
  <c r="E389" i="9"/>
  <c r="H388" i="9"/>
  <c r="E388" i="9"/>
  <c r="H387" i="9"/>
  <c r="E387" i="9"/>
  <c r="H386" i="9"/>
  <c r="E386" i="9"/>
  <c r="H385" i="9"/>
  <c r="E385" i="9"/>
  <c r="H384" i="9"/>
  <c r="E384" i="9"/>
  <c r="H383" i="9"/>
  <c r="E383" i="9"/>
  <c r="H382" i="9"/>
  <c r="E382" i="9"/>
  <c r="H381" i="9"/>
  <c r="E381" i="9"/>
  <c r="H380" i="9"/>
  <c r="E380" i="9"/>
  <c r="H379" i="9"/>
  <c r="E379" i="9"/>
  <c r="H378" i="9"/>
  <c r="E378" i="9"/>
  <c r="H377" i="9"/>
  <c r="E377" i="9"/>
  <c r="H376" i="9"/>
  <c r="E376" i="9"/>
  <c r="H375" i="9"/>
  <c r="E375" i="9"/>
  <c r="H374" i="9"/>
  <c r="E374" i="9"/>
  <c r="H373" i="9"/>
  <c r="E373" i="9"/>
  <c r="H372" i="9"/>
  <c r="E372" i="9"/>
  <c r="H371" i="9"/>
  <c r="E371" i="9"/>
  <c r="H370" i="9"/>
  <c r="E370" i="9"/>
  <c r="H369" i="9"/>
  <c r="E369" i="9"/>
  <c r="H368" i="9"/>
  <c r="E368" i="9"/>
  <c r="H367" i="9"/>
  <c r="E367" i="9"/>
  <c r="H366" i="9"/>
  <c r="E366" i="9"/>
  <c r="H365" i="9"/>
  <c r="E365" i="9"/>
  <c r="H364" i="9"/>
  <c r="E364" i="9"/>
  <c r="H363" i="9"/>
  <c r="E363" i="9"/>
  <c r="H362" i="9"/>
  <c r="E362" i="9"/>
  <c r="H361" i="9"/>
  <c r="E361" i="9"/>
  <c r="H360" i="9"/>
  <c r="E360" i="9"/>
  <c r="H359" i="9"/>
  <c r="E359" i="9"/>
  <c r="H358" i="9"/>
  <c r="E358" i="9"/>
  <c r="H357" i="9"/>
  <c r="E357" i="9"/>
  <c r="H356" i="9"/>
  <c r="E356" i="9"/>
  <c r="H355" i="9"/>
  <c r="E355" i="9"/>
  <c r="H354" i="9"/>
  <c r="E354" i="9"/>
  <c r="H353" i="9"/>
  <c r="E353" i="9"/>
  <c r="H352" i="9"/>
  <c r="E352" i="9"/>
  <c r="H351" i="9"/>
  <c r="E351" i="9"/>
  <c r="H350" i="9"/>
  <c r="E350" i="9"/>
  <c r="H349" i="9"/>
  <c r="E349" i="9"/>
  <c r="H348" i="9"/>
  <c r="E348" i="9"/>
  <c r="H347" i="9"/>
  <c r="E347" i="9"/>
  <c r="H346" i="9"/>
  <c r="E346" i="9"/>
  <c r="H345" i="9"/>
  <c r="E345" i="9"/>
  <c r="H344" i="9"/>
  <c r="E344" i="9"/>
  <c r="H343" i="9"/>
  <c r="E343" i="9"/>
  <c r="H342" i="9"/>
  <c r="E342" i="9"/>
  <c r="H341" i="9"/>
  <c r="E341" i="9"/>
  <c r="H340" i="9"/>
  <c r="E340" i="9"/>
  <c r="H339" i="9"/>
  <c r="E339" i="9"/>
  <c r="H338" i="9"/>
  <c r="E338" i="9"/>
  <c r="H337" i="9"/>
  <c r="E337" i="9"/>
  <c r="H336" i="9"/>
  <c r="E336" i="9"/>
  <c r="H335" i="9"/>
  <c r="E335" i="9"/>
  <c r="H334" i="9"/>
  <c r="E334" i="9"/>
  <c r="J333" i="9"/>
  <c r="H333" i="9"/>
  <c r="E333" i="9"/>
  <c r="H332" i="9"/>
  <c r="E332" i="9"/>
  <c r="H331" i="9"/>
  <c r="E331" i="9"/>
  <c r="H330" i="9"/>
  <c r="E330" i="9"/>
  <c r="H329" i="9"/>
  <c r="E329" i="9"/>
  <c r="H328" i="9"/>
  <c r="E328" i="9"/>
  <c r="H327" i="9"/>
  <c r="E327" i="9"/>
  <c r="H326" i="9"/>
  <c r="E326" i="9"/>
  <c r="H325" i="9"/>
  <c r="E325" i="9"/>
  <c r="H324" i="9"/>
  <c r="E324" i="9"/>
  <c r="H323" i="9"/>
  <c r="E323" i="9"/>
  <c r="H322" i="9"/>
  <c r="E322" i="9"/>
  <c r="H321" i="9"/>
  <c r="E321" i="9"/>
  <c r="H320" i="9"/>
  <c r="E320" i="9"/>
  <c r="H319" i="9"/>
  <c r="E319" i="9"/>
  <c r="H318" i="9"/>
  <c r="E318" i="9"/>
  <c r="H317" i="9"/>
  <c r="E317" i="9"/>
  <c r="H316" i="9"/>
  <c r="E316" i="9"/>
  <c r="H315" i="9"/>
  <c r="E315" i="9"/>
  <c r="H314" i="9"/>
  <c r="E314" i="9"/>
  <c r="H313" i="9"/>
  <c r="E313" i="9"/>
  <c r="H312" i="9"/>
  <c r="E312" i="9"/>
  <c r="H311" i="9"/>
  <c r="E311" i="9"/>
  <c r="H310" i="9"/>
  <c r="E310" i="9"/>
  <c r="H309" i="9"/>
  <c r="E309" i="9"/>
  <c r="H308" i="9"/>
  <c r="E308" i="9"/>
  <c r="H307" i="9"/>
  <c r="E307" i="9"/>
  <c r="H306" i="9"/>
  <c r="E306" i="9"/>
  <c r="H305" i="9"/>
  <c r="E305" i="9"/>
  <c r="H304" i="9"/>
  <c r="E304" i="9"/>
  <c r="H303" i="9"/>
  <c r="E303" i="9"/>
  <c r="H302" i="9"/>
  <c r="E302" i="9"/>
  <c r="H301" i="9"/>
  <c r="E301" i="9"/>
  <c r="H300" i="9"/>
  <c r="E300" i="9"/>
  <c r="H299" i="9"/>
  <c r="E299" i="9"/>
  <c r="H298" i="9"/>
  <c r="E298" i="9"/>
  <c r="H297" i="9"/>
  <c r="E297" i="9"/>
  <c r="H296" i="9"/>
  <c r="E296" i="9"/>
  <c r="H295" i="9"/>
  <c r="E295" i="9"/>
  <c r="H294" i="9"/>
  <c r="E294" i="9"/>
  <c r="H293" i="9"/>
  <c r="E293" i="9"/>
  <c r="H292" i="9"/>
  <c r="E292" i="9"/>
  <c r="H291" i="9"/>
  <c r="E291" i="9"/>
  <c r="H290" i="9"/>
  <c r="E290" i="9"/>
  <c r="H289" i="9"/>
  <c r="E289" i="9"/>
  <c r="H288" i="9"/>
  <c r="E288" i="9"/>
  <c r="H287" i="9"/>
  <c r="E287" i="9"/>
  <c r="H286" i="9"/>
  <c r="E286" i="9"/>
  <c r="H285" i="9"/>
  <c r="E285" i="9"/>
  <c r="H284" i="9"/>
  <c r="E284" i="9"/>
  <c r="H283" i="9"/>
  <c r="E283" i="9"/>
  <c r="H282" i="9"/>
  <c r="E282" i="9"/>
  <c r="H281" i="9"/>
  <c r="E281" i="9"/>
  <c r="H280" i="9"/>
  <c r="E280" i="9"/>
  <c r="H279" i="9"/>
  <c r="E279" i="9"/>
  <c r="H278" i="9"/>
  <c r="E278" i="9"/>
  <c r="H277" i="9"/>
  <c r="E277" i="9"/>
  <c r="H276" i="9"/>
  <c r="E276" i="9"/>
  <c r="H275" i="9"/>
  <c r="E275" i="9"/>
  <c r="H274" i="9"/>
  <c r="E274" i="9"/>
  <c r="H273" i="9"/>
  <c r="E273" i="9"/>
  <c r="H272" i="9"/>
  <c r="E272" i="9"/>
  <c r="H271" i="9"/>
  <c r="E271" i="9"/>
  <c r="H270" i="9"/>
  <c r="E270" i="9"/>
  <c r="H269" i="9"/>
  <c r="E269" i="9"/>
  <c r="H268" i="9"/>
  <c r="E268" i="9"/>
  <c r="H267" i="9"/>
  <c r="E267" i="9"/>
  <c r="H266" i="9"/>
  <c r="E266" i="9"/>
  <c r="H265" i="9"/>
  <c r="E265" i="9"/>
  <c r="H264" i="9"/>
  <c r="E264" i="9"/>
  <c r="H263" i="9"/>
  <c r="E263" i="9"/>
  <c r="H262" i="9"/>
  <c r="E262" i="9"/>
  <c r="H261" i="9"/>
  <c r="E261" i="9"/>
  <c r="H260" i="9"/>
  <c r="E260" i="9"/>
  <c r="H259" i="9"/>
  <c r="E259" i="9"/>
  <c r="H258" i="9"/>
  <c r="E258" i="9"/>
  <c r="H257" i="9"/>
  <c r="E257" i="9"/>
  <c r="H256" i="9"/>
  <c r="E256" i="9"/>
  <c r="H255" i="9"/>
  <c r="E255" i="9"/>
  <c r="H254" i="9"/>
  <c r="E254" i="9"/>
  <c r="H253" i="9"/>
  <c r="E253" i="9"/>
  <c r="H252" i="9"/>
  <c r="E252" i="9"/>
  <c r="H251" i="9"/>
  <c r="E251" i="9"/>
  <c r="H250" i="9"/>
  <c r="E250" i="9"/>
  <c r="H249" i="9"/>
  <c r="E249" i="9"/>
  <c r="H248" i="9"/>
  <c r="E248" i="9"/>
  <c r="H247" i="9"/>
  <c r="E247" i="9"/>
  <c r="H246" i="9"/>
  <c r="E246" i="9"/>
  <c r="H245" i="9"/>
  <c r="E245" i="9"/>
  <c r="H244" i="9"/>
  <c r="E244" i="9"/>
  <c r="H243" i="9"/>
  <c r="E243" i="9"/>
  <c r="H242" i="9"/>
  <c r="E242" i="9"/>
  <c r="H241" i="9"/>
  <c r="E241" i="9"/>
  <c r="H240" i="9"/>
  <c r="E240" i="9"/>
  <c r="H239" i="9"/>
  <c r="E239" i="9"/>
  <c r="H238" i="9"/>
  <c r="E238" i="9"/>
  <c r="H237" i="9"/>
  <c r="E237" i="9"/>
  <c r="H236" i="9"/>
  <c r="E236" i="9"/>
  <c r="H235" i="9"/>
  <c r="E235" i="9"/>
  <c r="H234" i="9"/>
  <c r="E234" i="9"/>
  <c r="H233" i="9"/>
  <c r="E233" i="9"/>
  <c r="H232" i="9"/>
  <c r="E232" i="9"/>
  <c r="H231" i="9"/>
  <c r="E231" i="9"/>
  <c r="H230" i="9"/>
  <c r="E230" i="9"/>
  <c r="H229" i="9"/>
  <c r="E229" i="9"/>
  <c r="H228" i="9"/>
  <c r="E228" i="9"/>
  <c r="H227" i="9"/>
  <c r="E227" i="9"/>
  <c r="H226" i="9"/>
  <c r="E226" i="9"/>
  <c r="H225" i="9"/>
  <c r="E225" i="9"/>
  <c r="H224" i="9"/>
  <c r="E224" i="9"/>
  <c r="H223" i="9"/>
  <c r="E223" i="9"/>
  <c r="H222" i="9"/>
  <c r="E222" i="9"/>
  <c r="H221" i="9"/>
  <c r="E221" i="9"/>
  <c r="H220" i="9"/>
  <c r="E220" i="9"/>
  <c r="H219" i="9"/>
  <c r="E219" i="9"/>
  <c r="H218" i="9"/>
  <c r="E218" i="9"/>
  <c r="H217" i="9"/>
  <c r="E217" i="9"/>
  <c r="H216" i="9"/>
  <c r="E216" i="9"/>
  <c r="H215" i="9"/>
  <c r="E215" i="9"/>
  <c r="H214" i="9"/>
  <c r="E214" i="9"/>
  <c r="H213" i="9"/>
  <c r="E213" i="9"/>
  <c r="H212" i="9"/>
  <c r="E212" i="9"/>
  <c r="H211" i="9"/>
  <c r="E211" i="9"/>
  <c r="H210" i="9"/>
  <c r="E210" i="9"/>
  <c r="H209" i="9"/>
  <c r="E209" i="9"/>
  <c r="H208" i="9"/>
  <c r="E208" i="9"/>
  <c r="H207" i="9"/>
  <c r="E207" i="9"/>
  <c r="H206" i="9"/>
  <c r="E206" i="9"/>
  <c r="H205" i="9"/>
  <c r="E205" i="9"/>
  <c r="H204" i="9"/>
  <c r="E204" i="9"/>
  <c r="H203" i="9"/>
  <c r="E203" i="9"/>
  <c r="H202" i="9"/>
  <c r="E202" i="9"/>
  <c r="H201" i="9"/>
  <c r="E201" i="9"/>
  <c r="H200" i="9"/>
  <c r="E200" i="9"/>
  <c r="H199" i="9"/>
  <c r="E199" i="9"/>
  <c r="H198" i="9"/>
  <c r="E198" i="9"/>
  <c r="H197" i="9"/>
  <c r="E197" i="9"/>
  <c r="H196" i="9"/>
  <c r="E196" i="9"/>
  <c r="H195" i="9"/>
  <c r="E195" i="9"/>
  <c r="H194" i="9"/>
  <c r="E194" i="9"/>
  <c r="H193" i="9"/>
  <c r="E193" i="9"/>
  <c r="H192" i="9"/>
  <c r="E192" i="9"/>
  <c r="H191" i="9"/>
  <c r="E191" i="9"/>
  <c r="H190" i="9"/>
  <c r="E190" i="9"/>
  <c r="H189" i="9"/>
  <c r="E189" i="9"/>
  <c r="H188" i="9"/>
  <c r="E188" i="9"/>
  <c r="H187" i="9"/>
  <c r="E187" i="9"/>
  <c r="H186" i="9"/>
  <c r="E186" i="9"/>
  <c r="H185" i="9"/>
  <c r="E185" i="9"/>
  <c r="H184" i="9"/>
  <c r="E184" i="9"/>
  <c r="H183" i="9"/>
  <c r="E183" i="9"/>
  <c r="H182" i="9"/>
  <c r="E182" i="9"/>
  <c r="H181" i="9"/>
  <c r="E181" i="9"/>
  <c r="H180" i="9"/>
  <c r="E180" i="9"/>
  <c r="H179" i="9"/>
  <c r="E179" i="9"/>
  <c r="H178" i="9"/>
  <c r="E178" i="9"/>
  <c r="H177" i="9"/>
  <c r="E177" i="9"/>
  <c r="H176" i="9"/>
  <c r="E176" i="9"/>
  <c r="H175" i="9"/>
  <c r="E175" i="9"/>
  <c r="H174" i="9"/>
  <c r="E174" i="9"/>
  <c r="H173" i="9"/>
  <c r="E173" i="9"/>
  <c r="H172" i="9"/>
  <c r="E172" i="9"/>
  <c r="H171" i="9"/>
  <c r="E171" i="9"/>
  <c r="H170" i="9"/>
  <c r="E170" i="9"/>
  <c r="H169" i="9"/>
  <c r="E169" i="9"/>
  <c r="H168" i="9"/>
  <c r="E168" i="9"/>
  <c r="H167" i="9"/>
  <c r="E167" i="9"/>
  <c r="H166" i="9"/>
  <c r="E166" i="9"/>
  <c r="H165" i="9"/>
  <c r="E165" i="9"/>
  <c r="H164" i="9"/>
  <c r="E164" i="9"/>
  <c r="H163" i="9"/>
  <c r="E163" i="9"/>
  <c r="H162" i="9"/>
  <c r="E162" i="9"/>
  <c r="H161" i="9"/>
  <c r="E161" i="9"/>
  <c r="H160" i="9"/>
  <c r="E160" i="9"/>
  <c r="H159" i="9"/>
  <c r="E159" i="9"/>
  <c r="H158" i="9"/>
  <c r="E158" i="9"/>
  <c r="H157" i="9"/>
  <c r="E157" i="9"/>
  <c r="H156" i="9"/>
  <c r="E156" i="9"/>
  <c r="H155" i="9"/>
  <c r="E155" i="9"/>
  <c r="H154" i="9"/>
  <c r="E154" i="9"/>
  <c r="H153" i="9"/>
  <c r="E153" i="9"/>
  <c r="H152" i="9"/>
  <c r="E152" i="9"/>
  <c r="H151" i="9"/>
  <c r="E151" i="9"/>
  <c r="H150" i="9"/>
  <c r="E150" i="9"/>
  <c r="H149" i="9"/>
  <c r="E149" i="9"/>
  <c r="H148" i="9"/>
  <c r="E148" i="9"/>
  <c r="H147" i="9"/>
  <c r="E147" i="9"/>
  <c r="H146" i="9"/>
  <c r="E146" i="9"/>
  <c r="H145" i="9"/>
  <c r="E145" i="9"/>
  <c r="H144" i="9"/>
  <c r="E144" i="9"/>
  <c r="H143" i="9"/>
  <c r="E143" i="9"/>
  <c r="H142" i="9"/>
  <c r="E142" i="9"/>
  <c r="H141" i="9"/>
  <c r="E141" i="9"/>
  <c r="H140" i="9"/>
  <c r="E140" i="9"/>
  <c r="H139" i="9"/>
  <c r="E139" i="9"/>
  <c r="H138" i="9"/>
  <c r="E138" i="9"/>
  <c r="H137" i="9"/>
  <c r="E137" i="9"/>
  <c r="H136" i="9"/>
  <c r="E136" i="9"/>
  <c r="H135" i="9"/>
  <c r="E135" i="9"/>
  <c r="H134" i="9"/>
  <c r="E134" i="9"/>
  <c r="H133" i="9"/>
  <c r="E133" i="9"/>
  <c r="H132" i="9"/>
  <c r="E132" i="9"/>
  <c r="H131" i="9"/>
  <c r="E131" i="9"/>
  <c r="H130" i="9"/>
  <c r="E130" i="9"/>
  <c r="H129" i="9"/>
  <c r="E129" i="9"/>
  <c r="H128" i="9"/>
  <c r="E128" i="9"/>
  <c r="H127" i="9"/>
  <c r="E127" i="9"/>
  <c r="H126" i="9"/>
  <c r="E126" i="9"/>
  <c r="H125" i="9"/>
  <c r="E125" i="9"/>
  <c r="H124" i="9"/>
  <c r="E124" i="9"/>
  <c r="H123" i="9"/>
  <c r="E123" i="9"/>
  <c r="H122" i="9"/>
  <c r="E122" i="9"/>
  <c r="H121" i="9"/>
  <c r="E121" i="9"/>
  <c r="H120" i="9"/>
  <c r="E120" i="9"/>
  <c r="H119" i="9"/>
  <c r="E119" i="9"/>
  <c r="H118" i="9"/>
  <c r="E118" i="9"/>
  <c r="H117" i="9"/>
  <c r="E117" i="9"/>
  <c r="H116" i="9"/>
  <c r="E116" i="9"/>
  <c r="H115" i="9"/>
  <c r="E115" i="9"/>
  <c r="H114" i="9"/>
  <c r="E114" i="9"/>
  <c r="H113" i="9"/>
  <c r="E113" i="9"/>
  <c r="H112" i="9"/>
  <c r="E112" i="9"/>
  <c r="H111" i="9"/>
  <c r="E111" i="9"/>
  <c r="H110" i="9"/>
  <c r="E110" i="9"/>
  <c r="H109" i="9"/>
  <c r="E109" i="9"/>
  <c r="H108" i="9"/>
  <c r="E108" i="9"/>
  <c r="H107" i="9"/>
  <c r="E107" i="9"/>
  <c r="H106" i="9"/>
  <c r="E106" i="9"/>
  <c r="H105" i="9"/>
  <c r="E105" i="9"/>
  <c r="H104" i="9"/>
  <c r="E104" i="9"/>
  <c r="H103" i="9"/>
  <c r="E103" i="9"/>
  <c r="H102" i="9"/>
  <c r="E102" i="9"/>
  <c r="H101" i="9"/>
  <c r="E101" i="9"/>
  <c r="H100" i="9"/>
  <c r="E100" i="9"/>
  <c r="H99" i="9"/>
  <c r="E99" i="9"/>
  <c r="H98" i="9"/>
  <c r="E98" i="9"/>
  <c r="H97" i="9"/>
  <c r="E97" i="9"/>
  <c r="H96" i="9"/>
  <c r="E96" i="9"/>
  <c r="H95" i="9"/>
  <c r="E95" i="9"/>
  <c r="H94" i="9"/>
  <c r="E94" i="9"/>
  <c r="H93" i="9"/>
  <c r="E93" i="9"/>
  <c r="H92" i="9"/>
  <c r="E92" i="9"/>
  <c r="H91" i="9"/>
  <c r="E91" i="9"/>
  <c r="H90" i="9"/>
  <c r="E90" i="9"/>
  <c r="H89" i="9"/>
  <c r="E89" i="9"/>
  <c r="H88" i="9"/>
  <c r="E88" i="9"/>
  <c r="H87" i="9"/>
  <c r="E87" i="9"/>
  <c r="H86" i="9"/>
  <c r="E86" i="9"/>
  <c r="H85" i="9"/>
  <c r="E85" i="9"/>
  <c r="H84" i="9"/>
  <c r="E84" i="9"/>
  <c r="H83" i="9"/>
  <c r="E83" i="9"/>
  <c r="H82" i="9"/>
  <c r="E82" i="9"/>
  <c r="H81" i="9"/>
  <c r="E81" i="9"/>
  <c r="H80" i="9"/>
  <c r="E80" i="9"/>
  <c r="H79" i="9"/>
  <c r="E79" i="9"/>
  <c r="H78" i="9"/>
  <c r="E78" i="9"/>
  <c r="H77" i="9"/>
  <c r="E77" i="9"/>
  <c r="H76" i="9"/>
  <c r="E76" i="9"/>
  <c r="H75" i="9"/>
  <c r="E75" i="9"/>
  <c r="H74" i="9"/>
  <c r="E74" i="9"/>
  <c r="H73" i="9"/>
  <c r="E73" i="9"/>
  <c r="H72" i="9"/>
  <c r="E72" i="9"/>
  <c r="H71" i="9"/>
  <c r="E71" i="9"/>
  <c r="H70" i="9"/>
  <c r="E70" i="9"/>
  <c r="H69" i="9"/>
  <c r="E69" i="9"/>
  <c r="H68" i="9"/>
  <c r="E68" i="9"/>
  <c r="H67" i="9"/>
  <c r="E67" i="9"/>
  <c r="H66" i="9"/>
  <c r="E66" i="9"/>
  <c r="H65" i="9"/>
  <c r="E65" i="9"/>
  <c r="H64" i="9"/>
  <c r="E64" i="9"/>
  <c r="H63" i="9"/>
  <c r="E63" i="9"/>
  <c r="H62" i="9"/>
  <c r="E62" i="9"/>
  <c r="H61" i="9"/>
  <c r="E61" i="9"/>
  <c r="H60" i="9"/>
  <c r="E60" i="9"/>
  <c r="H59" i="9"/>
  <c r="E59" i="9"/>
  <c r="H58" i="9"/>
  <c r="E58" i="9"/>
  <c r="H57" i="9"/>
  <c r="E57" i="9"/>
  <c r="H56" i="9"/>
  <c r="E56" i="9"/>
  <c r="H55" i="9"/>
  <c r="E55" i="9"/>
  <c r="H54" i="9"/>
  <c r="E54" i="9"/>
  <c r="H53" i="9"/>
  <c r="E53" i="9"/>
  <c r="H52" i="9"/>
  <c r="E52" i="9"/>
  <c r="H51" i="9"/>
  <c r="E51" i="9"/>
  <c r="H50" i="9"/>
  <c r="E50" i="9"/>
  <c r="H49" i="9"/>
  <c r="E49" i="9"/>
  <c r="H48" i="9"/>
  <c r="E48" i="9"/>
  <c r="H47" i="9"/>
  <c r="E47" i="9"/>
  <c r="H46" i="9"/>
  <c r="E46" i="9"/>
  <c r="H45" i="9"/>
  <c r="E45" i="9"/>
  <c r="H44" i="9"/>
  <c r="E44" i="9"/>
  <c r="H43" i="9"/>
  <c r="E43" i="9"/>
  <c r="H42" i="9"/>
  <c r="E42" i="9"/>
  <c r="H41" i="9"/>
  <c r="E41" i="9"/>
  <c r="H40" i="9"/>
  <c r="E40" i="9"/>
  <c r="H39" i="9"/>
  <c r="E39" i="9"/>
  <c r="H38" i="9"/>
  <c r="E38" i="9"/>
  <c r="H37" i="9"/>
  <c r="E37" i="9"/>
  <c r="H36" i="9"/>
  <c r="E36" i="9"/>
  <c r="H35" i="9"/>
  <c r="E35" i="9"/>
  <c r="H34" i="9"/>
  <c r="E34" i="9"/>
  <c r="H33" i="9"/>
  <c r="E33" i="9"/>
  <c r="H32" i="9"/>
  <c r="E32" i="9"/>
  <c r="H31" i="9"/>
  <c r="E31" i="9"/>
  <c r="H30" i="9"/>
  <c r="E30" i="9"/>
  <c r="R29" i="9"/>
  <c r="H29" i="9"/>
  <c r="E29" i="9"/>
  <c r="H28" i="9"/>
  <c r="E28" i="9"/>
  <c r="Y27" i="9"/>
  <c r="H27" i="9"/>
  <c r="E27" i="9"/>
  <c r="H26" i="9"/>
  <c r="E26" i="9"/>
  <c r="W25" i="9"/>
  <c r="W28" i="9" s="1"/>
  <c r="W29" i="9" s="1"/>
  <c r="H25" i="9"/>
  <c r="E25" i="9"/>
  <c r="H24" i="9"/>
  <c r="E24" i="9"/>
  <c r="H23" i="9"/>
  <c r="E23" i="9"/>
  <c r="H22" i="9"/>
  <c r="E22" i="9"/>
  <c r="T21" i="9"/>
  <c r="H21" i="9"/>
  <c r="E21" i="9"/>
  <c r="H20" i="9"/>
  <c r="E20" i="9"/>
  <c r="E19" i="9"/>
  <c r="R17" i="9"/>
  <c r="B15" i="9"/>
  <c r="E12" i="9"/>
  <c r="H11" i="9"/>
  <c r="K11" i="9" s="1"/>
  <c r="B11" i="9"/>
  <c r="AA9" i="9"/>
  <c r="Z9" i="9"/>
  <c r="V9" i="9"/>
  <c r="U9" i="9"/>
  <c r="T9" i="9"/>
  <c r="H7" i="9"/>
  <c r="H6" i="9"/>
  <c r="AA5" i="9"/>
  <c r="Z5" i="9"/>
  <c r="V5" i="9"/>
  <c r="U5" i="9"/>
  <c r="T5" i="9"/>
  <c r="K5" i="9"/>
  <c r="J382" i="9" s="1"/>
  <c r="O3" i="9"/>
  <c r="K3" i="9"/>
  <c r="J3" i="9"/>
  <c r="H3" i="9"/>
  <c r="E3" i="9"/>
  <c r="W24" i="9" s="1"/>
  <c r="D3" i="9"/>
  <c r="V24" i="9" s="1"/>
  <c r="J1" i="9"/>
  <c r="D1" i="9"/>
  <c r="E12" i="7"/>
  <c r="H469" i="8"/>
  <c r="E469" i="8"/>
  <c r="H468" i="8"/>
  <c r="E468" i="8"/>
  <c r="H467" i="8"/>
  <c r="E467" i="8"/>
  <c r="H466" i="8"/>
  <c r="E466" i="8"/>
  <c r="H465" i="8"/>
  <c r="E465" i="8"/>
  <c r="H464" i="8"/>
  <c r="E464" i="8"/>
  <c r="H463" i="8"/>
  <c r="E463" i="8"/>
  <c r="H462" i="8"/>
  <c r="E462" i="8"/>
  <c r="H461" i="8"/>
  <c r="E461" i="8"/>
  <c r="H460" i="8"/>
  <c r="E460" i="8"/>
  <c r="H459" i="8"/>
  <c r="E459" i="8"/>
  <c r="H458" i="8"/>
  <c r="E458" i="8"/>
  <c r="H457" i="8"/>
  <c r="E457" i="8"/>
  <c r="H456" i="8"/>
  <c r="E456" i="8"/>
  <c r="H455" i="8"/>
  <c r="E455" i="8"/>
  <c r="H454" i="8"/>
  <c r="E454" i="8"/>
  <c r="H453" i="8"/>
  <c r="E453" i="8"/>
  <c r="H452" i="8"/>
  <c r="E452" i="8"/>
  <c r="H451" i="8"/>
  <c r="E451" i="8"/>
  <c r="H450" i="8"/>
  <c r="E450" i="8"/>
  <c r="H449" i="8"/>
  <c r="E449" i="8"/>
  <c r="H448" i="8"/>
  <c r="E448" i="8"/>
  <c r="H447" i="8"/>
  <c r="E447" i="8"/>
  <c r="H446" i="8"/>
  <c r="E446" i="8"/>
  <c r="H445" i="8"/>
  <c r="E445" i="8"/>
  <c r="H444" i="8"/>
  <c r="E444" i="8"/>
  <c r="H443" i="8"/>
  <c r="E443" i="8"/>
  <c r="H442" i="8"/>
  <c r="E442" i="8"/>
  <c r="H441" i="8"/>
  <c r="E441" i="8"/>
  <c r="H440" i="8"/>
  <c r="E440" i="8"/>
  <c r="H439" i="8"/>
  <c r="E439" i="8"/>
  <c r="H438" i="8"/>
  <c r="E438" i="8"/>
  <c r="H437" i="8"/>
  <c r="E437" i="8"/>
  <c r="H436" i="8"/>
  <c r="E436" i="8"/>
  <c r="H435" i="8"/>
  <c r="E435" i="8"/>
  <c r="H434" i="8"/>
  <c r="E434" i="8"/>
  <c r="H433" i="8"/>
  <c r="E433" i="8"/>
  <c r="H432" i="8"/>
  <c r="E432" i="8"/>
  <c r="H431" i="8"/>
  <c r="E431" i="8"/>
  <c r="H430" i="8"/>
  <c r="E430" i="8"/>
  <c r="H429" i="8"/>
  <c r="E429" i="8"/>
  <c r="H428" i="8"/>
  <c r="E428" i="8"/>
  <c r="H427" i="8"/>
  <c r="E427" i="8"/>
  <c r="H426" i="8"/>
  <c r="E426" i="8"/>
  <c r="H425" i="8"/>
  <c r="E425" i="8"/>
  <c r="H424" i="8"/>
  <c r="E424" i="8"/>
  <c r="H423" i="8"/>
  <c r="E423" i="8"/>
  <c r="H422" i="8"/>
  <c r="E422" i="8"/>
  <c r="H421" i="8"/>
  <c r="E421" i="8"/>
  <c r="H420" i="8"/>
  <c r="E420" i="8"/>
  <c r="H419" i="8"/>
  <c r="E419" i="8"/>
  <c r="H418" i="8"/>
  <c r="E418" i="8"/>
  <c r="H417" i="8"/>
  <c r="E417" i="8"/>
  <c r="H416" i="8"/>
  <c r="E416" i="8"/>
  <c r="H415" i="8"/>
  <c r="E415" i="8"/>
  <c r="H414" i="8"/>
  <c r="E414" i="8"/>
  <c r="H413" i="8"/>
  <c r="E413" i="8"/>
  <c r="H412" i="8"/>
  <c r="E412" i="8"/>
  <c r="H411" i="8"/>
  <c r="E411" i="8"/>
  <c r="H410" i="8"/>
  <c r="E410" i="8"/>
  <c r="H409" i="8"/>
  <c r="E409" i="8"/>
  <c r="H408" i="8"/>
  <c r="E408" i="8"/>
  <c r="H407" i="8"/>
  <c r="E407" i="8"/>
  <c r="H406" i="8"/>
  <c r="E406" i="8"/>
  <c r="H405" i="8"/>
  <c r="E405" i="8"/>
  <c r="H404" i="8"/>
  <c r="E404" i="8"/>
  <c r="H403" i="8"/>
  <c r="E403" i="8"/>
  <c r="H402" i="8"/>
  <c r="E402" i="8"/>
  <c r="H401" i="8"/>
  <c r="E401" i="8"/>
  <c r="H400" i="8"/>
  <c r="E400" i="8"/>
  <c r="H399" i="8"/>
  <c r="E399" i="8"/>
  <c r="H398" i="8"/>
  <c r="E398" i="8"/>
  <c r="H397" i="8"/>
  <c r="E397" i="8"/>
  <c r="H396" i="8"/>
  <c r="E396" i="8"/>
  <c r="H395" i="8"/>
  <c r="E395" i="8"/>
  <c r="H394" i="8"/>
  <c r="E394" i="8"/>
  <c r="H393" i="8"/>
  <c r="E393" i="8"/>
  <c r="H392" i="8"/>
  <c r="E392" i="8"/>
  <c r="H391" i="8"/>
  <c r="E391" i="8"/>
  <c r="H390" i="8"/>
  <c r="E390" i="8"/>
  <c r="H389" i="8"/>
  <c r="E389" i="8"/>
  <c r="H388" i="8"/>
  <c r="E388" i="8"/>
  <c r="H387" i="8"/>
  <c r="E387" i="8"/>
  <c r="H386" i="8"/>
  <c r="E386" i="8"/>
  <c r="H385" i="8"/>
  <c r="E385" i="8"/>
  <c r="H384" i="8"/>
  <c r="E384" i="8"/>
  <c r="H383" i="8"/>
  <c r="E383" i="8"/>
  <c r="H382" i="8"/>
  <c r="E382" i="8"/>
  <c r="H381" i="8"/>
  <c r="E381" i="8"/>
  <c r="H380" i="8"/>
  <c r="E380" i="8"/>
  <c r="H379" i="8"/>
  <c r="E379" i="8"/>
  <c r="H378" i="8"/>
  <c r="E378" i="8"/>
  <c r="H377" i="8"/>
  <c r="E377" i="8"/>
  <c r="H376" i="8"/>
  <c r="E376" i="8"/>
  <c r="H375" i="8"/>
  <c r="E375" i="8"/>
  <c r="H374" i="8"/>
  <c r="E374" i="8"/>
  <c r="H373" i="8"/>
  <c r="E373" i="8"/>
  <c r="H372" i="8"/>
  <c r="E372" i="8"/>
  <c r="H371" i="8"/>
  <c r="E371" i="8"/>
  <c r="H370" i="8"/>
  <c r="E370" i="8"/>
  <c r="H369" i="8"/>
  <c r="E369" i="8"/>
  <c r="H368" i="8"/>
  <c r="E368" i="8"/>
  <c r="H367" i="8"/>
  <c r="E367" i="8"/>
  <c r="H366" i="8"/>
  <c r="E366" i="8"/>
  <c r="H365" i="8"/>
  <c r="E365" i="8"/>
  <c r="H364" i="8"/>
  <c r="E364" i="8"/>
  <c r="H363" i="8"/>
  <c r="E363" i="8"/>
  <c r="H362" i="8"/>
  <c r="E362" i="8"/>
  <c r="H361" i="8"/>
  <c r="E361" i="8"/>
  <c r="H360" i="8"/>
  <c r="E360" i="8"/>
  <c r="H359" i="8"/>
  <c r="E359" i="8"/>
  <c r="H358" i="8"/>
  <c r="E358" i="8"/>
  <c r="H357" i="8"/>
  <c r="E357" i="8"/>
  <c r="H356" i="8"/>
  <c r="E356" i="8"/>
  <c r="H355" i="8"/>
  <c r="E355" i="8"/>
  <c r="H354" i="8"/>
  <c r="E354" i="8"/>
  <c r="H353" i="8"/>
  <c r="E353" i="8"/>
  <c r="H352" i="8"/>
  <c r="E352" i="8"/>
  <c r="H351" i="8"/>
  <c r="E351" i="8"/>
  <c r="H350" i="8"/>
  <c r="E350" i="8"/>
  <c r="H349" i="8"/>
  <c r="E349" i="8"/>
  <c r="H348" i="8"/>
  <c r="E348" i="8"/>
  <c r="H347" i="8"/>
  <c r="E347" i="8"/>
  <c r="H346" i="8"/>
  <c r="E346" i="8"/>
  <c r="H345" i="8"/>
  <c r="E345" i="8"/>
  <c r="H344" i="8"/>
  <c r="E344" i="8"/>
  <c r="H343" i="8"/>
  <c r="E343" i="8"/>
  <c r="H342" i="8"/>
  <c r="E342" i="8"/>
  <c r="H341" i="8"/>
  <c r="E341" i="8"/>
  <c r="H340" i="8"/>
  <c r="E340" i="8"/>
  <c r="H339" i="8"/>
  <c r="E339" i="8"/>
  <c r="H338" i="8"/>
  <c r="E338" i="8"/>
  <c r="H337" i="8"/>
  <c r="E337" i="8"/>
  <c r="H336" i="8"/>
  <c r="E336" i="8"/>
  <c r="H335" i="8"/>
  <c r="E335" i="8"/>
  <c r="H334" i="8"/>
  <c r="E334" i="8"/>
  <c r="H333" i="8"/>
  <c r="E333" i="8"/>
  <c r="H332" i="8"/>
  <c r="E332" i="8"/>
  <c r="H331" i="8"/>
  <c r="E331" i="8"/>
  <c r="H330" i="8"/>
  <c r="E330" i="8"/>
  <c r="H329" i="8"/>
  <c r="E329" i="8"/>
  <c r="H328" i="8"/>
  <c r="E328" i="8"/>
  <c r="H327" i="8"/>
  <c r="E327" i="8"/>
  <c r="H326" i="8"/>
  <c r="E326" i="8"/>
  <c r="H325" i="8"/>
  <c r="E325" i="8"/>
  <c r="H324" i="8"/>
  <c r="E324" i="8"/>
  <c r="H323" i="8"/>
  <c r="E323" i="8"/>
  <c r="H322" i="8"/>
  <c r="E322" i="8"/>
  <c r="H321" i="8"/>
  <c r="E321" i="8"/>
  <c r="H320" i="8"/>
  <c r="E320" i="8"/>
  <c r="H319" i="8"/>
  <c r="E319" i="8"/>
  <c r="H318" i="8"/>
  <c r="E318" i="8"/>
  <c r="H317" i="8"/>
  <c r="E317" i="8"/>
  <c r="H316" i="8"/>
  <c r="E316" i="8"/>
  <c r="H315" i="8"/>
  <c r="E315" i="8"/>
  <c r="H314" i="8"/>
  <c r="E314" i="8"/>
  <c r="H313" i="8"/>
  <c r="E313" i="8"/>
  <c r="H312" i="8"/>
  <c r="E312" i="8"/>
  <c r="H311" i="8"/>
  <c r="E311" i="8"/>
  <c r="H310" i="8"/>
  <c r="E310" i="8"/>
  <c r="H309" i="8"/>
  <c r="E309" i="8"/>
  <c r="H308" i="8"/>
  <c r="E308" i="8"/>
  <c r="H307" i="8"/>
  <c r="E307" i="8"/>
  <c r="H306" i="8"/>
  <c r="E306" i="8"/>
  <c r="H305" i="8"/>
  <c r="E305" i="8"/>
  <c r="H304" i="8"/>
  <c r="E304" i="8"/>
  <c r="H303" i="8"/>
  <c r="E303" i="8"/>
  <c r="H302" i="8"/>
  <c r="E302" i="8"/>
  <c r="H301" i="8"/>
  <c r="E301" i="8"/>
  <c r="H300" i="8"/>
  <c r="E300" i="8"/>
  <c r="H299" i="8"/>
  <c r="E299" i="8"/>
  <c r="H298" i="8"/>
  <c r="E298" i="8"/>
  <c r="H297" i="8"/>
  <c r="E297" i="8"/>
  <c r="H296" i="8"/>
  <c r="E296" i="8"/>
  <c r="H295" i="8"/>
  <c r="E295" i="8"/>
  <c r="H294" i="8"/>
  <c r="E294" i="8"/>
  <c r="H293" i="8"/>
  <c r="E293" i="8"/>
  <c r="H292" i="8"/>
  <c r="E292" i="8"/>
  <c r="H291" i="8"/>
  <c r="E291" i="8"/>
  <c r="H290" i="8"/>
  <c r="E290" i="8"/>
  <c r="H289" i="8"/>
  <c r="E289" i="8"/>
  <c r="H288" i="8"/>
  <c r="E288" i="8"/>
  <c r="H287" i="8"/>
  <c r="E287" i="8"/>
  <c r="H286" i="8"/>
  <c r="E286" i="8"/>
  <c r="H285" i="8"/>
  <c r="E285" i="8"/>
  <c r="H284" i="8"/>
  <c r="E284" i="8"/>
  <c r="H283" i="8"/>
  <c r="E283" i="8"/>
  <c r="H282" i="8"/>
  <c r="E282" i="8"/>
  <c r="H281" i="8"/>
  <c r="E281" i="8"/>
  <c r="H280" i="8"/>
  <c r="E280" i="8"/>
  <c r="H279" i="8"/>
  <c r="E279" i="8"/>
  <c r="H278" i="8"/>
  <c r="E278" i="8"/>
  <c r="H277" i="8"/>
  <c r="E277" i="8"/>
  <c r="H276" i="8"/>
  <c r="E276" i="8"/>
  <c r="H275" i="8"/>
  <c r="E275" i="8"/>
  <c r="H274" i="8"/>
  <c r="E274" i="8"/>
  <c r="H273" i="8"/>
  <c r="E273" i="8"/>
  <c r="H272" i="8"/>
  <c r="E272" i="8"/>
  <c r="H271" i="8"/>
  <c r="E271" i="8"/>
  <c r="H270" i="8"/>
  <c r="E270" i="8"/>
  <c r="H269" i="8"/>
  <c r="E269" i="8"/>
  <c r="H268" i="8"/>
  <c r="E268" i="8"/>
  <c r="H267" i="8"/>
  <c r="E267" i="8"/>
  <c r="H266" i="8"/>
  <c r="E266" i="8"/>
  <c r="H265" i="8"/>
  <c r="E265" i="8"/>
  <c r="H264" i="8"/>
  <c r="E264" i="8"/>
  <c r="H263" i="8"/>
  <c r="E263" i="8"/>
  <c r="H262" i="8"/>
  <c r="E262" i="8"/>
  <c r="H261" i="8"/>
  <c r="E261" i="8"/>
  <c r="H260" i="8"/>
  <c r="E260" i="8"/>
  <c r="H259" i="8"/>
  <c r="E259" i="8"/>
  <c r="H258" i="8"/>
  <c r="E258" i="8"/>
  <c r="H257" i="8"/>
  <c r="E257" i="8"/>
  <c r="H256" i="8"/>
  <c r="E256" i="8"/>
  <c r="H255" i="8"/>
  <c r="E255" i="8"/>
  <c r="H254" i="8"/>
  <c r="E254" i="8"/>
  <c r="H253" i="8"/>
  <c r="E253" i="8"/>
  <c r="H252" i="8"/>
  <c r="E252" i="8"/>
  <c r="H251" i="8"/>
  <c r="E251" i="8"/>
  <c r="H250" i="8"/>
  <c r="E250" i="8"/>
  <c r="H249" i="8"/>
  <c r="E249" i="8"/>
  <c r="H248" i="8"/>
  <c r="E248" i="8"/>
  <c r="H247" i="8"/>
  <c r="E247" i="8"/>
  <c r="H246" i="8"/>
  <c r="E246" i="8"/>
  <c r="H245" i="8"/>
  <c r="E245" i="8"/>
  <c r="H244" i="8"/>
  <c r="E244" i="8"/>
  <c r="H243" i="8"/>
  <c r="E243" i="8"/>
  <c r="H242" i="8"/>
  <c r="E242" i="8"/>
  <c r="H241" i="8"/>
  <c r="E241" i="8"/>
  <c r="H240" i="8"/>
  <c r="E240" i="8"/>
  <c r="H239" i="8"/>
  <c r="E239" i="8"/>
  <c r="H238" i="8"/>
  <c r="E238" i="8"/>
  <c r="H237" i="8"/>
  <c r="E237" i="8"/>
  <c r="H236" i="8"/>
  <c r="E236" i="8"/>
  <c r="H235" i="8"/>
  <c r="E235" i="8"/>
  <c r="H234" i="8"/>
  <c r="E234" i="8"/>
  <c r="H233" i="8"/>
  <c r="E233" i="8"/>
  <c r="H232" i="8"/>
  <c r="E232" i="8"/>
  <c r="H231" i="8"/>
  <c r="E231" i="8"/>
  <c r="H230" i="8"/>
  <c r="E230" i="8"/>
  <c r="H229" i="8"/>
  <c r="E229" i="8"/>
  <c r="H228" i="8"/>
  <c r="E228" i="8"/>
  <c r="H227" i="8"/>
  <c r="E227" i="8"/>
  <c r="H226" i="8"/>
  <c r="E226" i="8"/>
  <c r="H225" i="8"/>
  <c r="E225" i="8"/>
  <c r="H224" i="8"/>
  <c r="E224" i="8"/>
  <c r="H223" i="8"/>
  <c r="E223" i="8"/>
  <c r="H222" i="8"/>
  <c r="E222" i="8"/>
  <c r="H221" i="8"/>
  <c r="E221" i="8"/>
  <c r="H220" i="8"/>
  <c r="E220" i="8"/>
  <c r="H219" i="8"/>
  <c r="E219" i="8"/>
  <c r="H218" i="8"/>
  <c r="E218" i="8"/>
  <c r="H217" i="8"/>
  <c r="E217" i="8"/>
  <c r="H216" i="8"/>
  <c r="E216" i="8"/>
  <c r="H215" i="8"/>
  <c r="E215" i="8"/>
  <c r="H214" i="8"/>
  <c r="E214" i="8"/>
  <c r="H213" i="8"/>
  <c r="E213" i="8"/>
  <c r="H212" i="8"/>
  <c r="E212" i="8"/>
  <c r="H211" i="8"/>
  <c r="E211" i="8"/>
  <c r="H210" i="8"/>
  <c r="E210" i="8"/>
  <c r="H209" i="8"/>
  <c r="E209" i="8"/>
  <c r="H208" i="8"/>
  <c r="E208" i="8"/>
  <c r="H207" i="8"/>
  <c r="E207" i="8"/>
  <c r="H206" i="8"/>
  <c r="E206" i="8"/>
  <c r="H205" i="8"/>
  <c r="E205" i="8"/>
  <c r="H204" i="8"/>
  <c r="E204" i="8"/>
  <c r="H203" i="8"/>
  <c r="E203" i="8"/>
  <c r="H202" i="8"/>
  <c r="E202" i="8"/>
  <c r="H201" i="8"/>
  <c r="E201" i="8"/>
  <c r="H200" i="8"/>
  <c r="E200" i="8"/>
  <c r="H199" i="8"/>
  <c r="E199" i="8"/>
  <c r="H198" i="8"/>
  <c r="E198" i="8"/>
  <c r="H197" i="8"/>
  <c r="E197" i="8"/>
  <c r="H196" i="8"/>
  <c r="E196" i="8"/>
  <c r="H195" i="8"/>
  <c r="E195" i="8"/>
  <c r="H194" i="8"/>
  <c r="E194" i="8"/>
  <c r="H193" i="8"/>
  <c r="E193" i="8"/>
  <c r="H192" i="8"/>
  <c r="E192" i="8"/>
  <c r="H191" i="8"/>
  <c r="E191" i="8"/>
  <c r="H190" i="8"/>
  <c r="E190" i="8"/>
  <c r="H189" i="8"/>
  <c r="E189" i="8"/>
  <c r="H188" i="8"/>
  <c r="E188" i="8"/>
  <c r="H187" i="8"/>
  <c r="E187" i="8"/>
  <c r="H186" i="8"/>
  <c r="E186" i="8"/>
  <c r="H185" i="8"/>
  <c r="E185" i="8"/>
  <c r="H184" i="8"/>
  <c r="E184" i="8"/>
  <c r="H183" i="8"/>
  <c r="E183" i="8"/>
  <c r="H182" i="8"/>
  <c r="E182" i="8"/>
  <c r="H181" i="8"/>
  <c r="E181" i="8"/>
  <c r="H180" i="8"/>
  <c r="E180" i="8"/>
  <c r="H179" i="8"/>
  <c r="E179" i="8"/>
  <c r="H178" i="8"/>
  <c r="E178" i="8"/>
  <c r="H177" i="8"/>
  <c r="E177" i="8"/>
  <c r="H176" i="8"/>
  <c r="E176" i="8"/>
  <c r="H175" i="8"/>
  <c r="E175" i="8"/>
  <c r="H174" i="8"/>
  <c r="E174" i="8"/>
  <c r="H173" i="8"/>
  <c r="E173" i="8"/>
  <c r="H172" i="8"/>
  <c r="E172" i="8"/>
  <c r="H171" i="8"/>
  <c r="E171" i="8"/>
  <c r="H170" i="8"/>
  <c r="E170" i="8"/>
  <c r="H169" i="8"/>
  <c r="E169" i="8"/>
  <c r="H168" i="8"/>
  <c r="E168" i="8"/>
  <c r="H167" i="8"/>
  <c r="E167" i="8"/>
  <c r="H166" i="8"/>
  <c r="E166" i="8"/>
  <c r="H165" i="8"/>
  <c r="E165" i="8"/>
  <c r="H164" i="8"/>
  <c r="E164" i="8"/>
  <c r="H163" i="8"/>
  <c r="E163" i="8"/>
  <c r="H162" i="8"/>
  <c r="E162" i="8"/>
  <c r="H161" i="8"/>
  <c r="E161" i="8"/>
  <c r="H160" i="8"/>
  <c r="E160" i="8"/>
  <c r="H159" i="8"/>
  <c r="E159" i="8"/>
  <c r="H158" i="8"/>
  <c r="E158" i="8"/>
  <c r="H157" i="8"/>
  <c r="E157" i="8"/>
  <c r="H156" i="8"/>
  <c r="E156" i="8"/>
  <c r="H155" i="8"/>
  <c r="E155" i="8"/>
  <c r="H154" i="8"/>
  <c r="E154" i="8"/>
  <c r="H153" i="8"/>
  <c r="E153" i="8"/>
  <c r="H152" i="8"/>
  <c r="E152" i="8"/>
  <c r="H151" i="8"/>
  <c r="E151" i="8"/>
  <c r="H150" i="8"/>
  <c r="E150" i="8"/>
  <c r="H149" i="8"/>
  <c r="E149" i="8"/>
  <c r="H148" i="8"/>
  <c r="E148" i="8"/>
  <c r="H147" i="8"/>
  <c r="E147" i="8"/>
  <c r="H146" i="8"/>
  <c r="E146" i="8"/>
  <c r="H145" i="8"/>
  <c r="E145" i="8"/>
  <c r="H144" i="8"/>
  <c r="E144" i="8"/>
  <c r="H143" i="8"/>
  <c r="E143" i="8"/>
  <c r="H142" i="8"/>
  <c r="E142" i="8"/>
  <c r="H141" i="8"/>
  <c r="E141" i="8"/>
  <c r="H140" i="8"/>
  <c r="E140" i="8"/>
  <c r="H139" i="8"/>
  <c r="E139" i="8"/>
  <c r="H138" i="8"/>
  <c r="E138" i="8"/>
  <c r="H137" i="8"/>
  <c r="E137" i="8"/>
  <c r="H136" i="8"/>
  <c r="E136" i="8"/>
  <c r="H135" i="8"/>
  <c r="E135" i="8"/>
  <c r="H134" i="8"/>
  <c r="E134" i="8"/>
  <c r="H133" i="8"/>
  <c r="E133" i="8"/>
  <c r="H132" i="8"/>
  <c r="E132" i="8"/>
  <c r="H131" i="8"/>
  <c r="E131" i="8"/>
  <c r="H130" i="8"/>
  <c r="E130" i="8"/>
  <c r="H129" i="8"/>
  <c r="E129" i="8"/>
  <c r="H128" i="8"/>
  <c r="E128" i="8"/>
  <c r="H127" i="8"/>
  <c r="E127" i="8"/>
  <c r="H126" i="8"/>
  <c r="E126" i="8"/>
  <c r="H125" i="8"/>
  <c r="E125" i="8"/>
  <c r="H124" i="8"/>
  <c r="E124" i="8"/>
  <c r="H123" i="8"/>
  <c r="E123" i="8"/>
  <c r="H122" i="8"/>
  <c r="E122" i="8"/>
  <c r="H121" i="8"/>
  <c r="E121" i="8"/>
  <c r="H120" i="8"/>
  <c r="E120" i="8"/>
  <c r="H119" i="8"/>
  <c r="E119" i="8"/>
  <c r="H118" i="8"/>
  <c r="E118" i="8"/>
  <c r="H117" i="8"/>
  <c r="E117" i="8"/>
  <c r="H116" i="8"/>
  <c r="E116" i="8"/>
  <c r="H115" i="8"/>
  <c r="E115" i="8"/>
  <c r="H114" i="8"/>
  <c r="E114" i="8"/>
  <c r="H113" i="8"/>
  <c r="E113" i="8"/>
  <c r="H112" i="8"/>
  <c r="E112" i="8"/>
  <c r="H111" i="8"/>
  <c r="E111" i="8"/>
  <c r="H110" i="8"/>
  <c r="E110" i="8"/>
  <c r="H109" i="8"/>
  <c r="E109" i="8"/>
  <c r="H108" i="8"/>
  <c r="E108" i="8"/>
  <c r="H107" i="8"/>
  <c r="E107" i="8"/>
  <c r="H106" i="8"/>
  <c r="E106" i="8"/>
  <c r="H105" i="8"/>
  <c r="E105" i="8"/>
  <c r="H104" i="8"/>
  <c r="E104" i="8"/>
  <c r="H103" i="8"/>
  <c r="E103" i="8"/>
  <c r="H102" i="8"/>
  <c r="E102" i="8"/>
  <c r="H101" i="8"/>
  <c r="E101" i="8"/>
  <c r="H100" i="8"/>
  <c r="E100" i="8"/>
  <c r="H99" i="8"/>
  <c r="E99" i="8"/>
  <c r="H98" i="8"/>
  <c r="E98" i="8"/>
  <c r="H97" i="8"/>
  <c r="E97" i="8"/>
  <c r="H96" i="8"/>
  <c r="E96" i="8"/>
  <c r="H95" i="8"/>
  <c r="E95" i="8"/>
  <c r="H94" i="8"/>
  <c r="E94" i="8"/>
  <c r="H93" i="8"/>
  <c r="E93" i="8"/>
  <c r="H92" i="8"/>
  <c r="E92" i="8"/>
  <c r="H91" i="8"/>
  <c r="E91" i="8"/>
  <c r="H90" i="8"/>
  <c r="E90" i="8"/>
  <c r="H89" i="8"/>
  <c r="E89" i="8"/>
  <c r="H88" i="8"/>
  <c r="E88" i="8"/>
  <c r="H87" i="8"/>
  <c r="E87" i="8"/>
  <c r="H86" i="8"/>
  <c r="E86" i="8"/>
  <c r="H85" i="8"/>
  <c r="E85" i="8"/>
  <c r="H84" i="8"/>
  <c r="E84" i="8"/>
  <c r="H83" i="8"/>
  <c r="E83" i="8"/>
  <c r="H82" i="8"/>
  <c r="E82" i="8"/>
  <c r="H81" i="8"/>
  <c r="E81" i="8"/>
  <c r="H80" i="8"/>
  <c r="E80" i="8"/>
  <c r="H79" i="8"/>
  <c r="E79" i="8"/>
  <c r="H78" i="8"/>
  <c r="E78" i="8"/>
  <c r="H77" i="8"/>
  <c r="E77" i="8"/>
  <c r="H76" i="8"/>
  <c r="E76" i="8"/>
  <c r="H75" i="8"/>
  <c r="E75" i="8"/>
  <c r="H74" i="8"/>
  <c r="E74" i="8"/>
  <c r="H73" i="8"/>
  <c r="E73" i="8"/>
  <c r="H72" i="8"/>
  <c r="E72" i="8"/>
  <c r="H71" i="8"/>
  <c r="E71" i="8"/>
  <c r="H70" i="8"/>
  <c r="E70" i="8"/>
  <c r="H69" i="8"/>
  <c r="E69" i="8"/>
  <c r="H68" i="8"/>
  <c r="E68" i="8"/>
  <c r="H67" i="8"/>
  <c r="E67" i="8"/>
  <c r="H66" i="8"/>
  <c r="E66" i="8"/>
  <c r="H65" i="8"/>
  <c r="E65" i="8"/>
  <c r="H64" i="8"/>
  <c r="E64" i="8"/>
  <c r="H63" i="8"/>
  <c r="E63" i="8"/>
  <c r="H62" i="8"/>
  <c r="E62" i="8"/>
  <c r="H61" i="8"/>
  <c r="E61" i="8"/>
  <c r="H60" i="8"/>
  <c r="E60" i="8"/>
  <c r="H59" i="8"/>
  <c r="E59" i="8"/>
  <c r="H58" i="8"/>
  <c r="E58" i="8"/>
  <c r="H57" i="8"/>
  <c r="E57" i="8"/>
  <c r="H56" i="8"/>
  <c r="E56" i="8"/>
  <c r="H55" i="8"/>
  <c r="E55" i="8"/>
  <c r="H54" i="8"/>
  <c r="E54" i="8"/>
  <c r="H53" i="8"/>
  <c r="E53" i="8"/>
  <c r="H52" i="8"/>
  <c r="E52" i="8"/>
  <c r="H51" i="8"/>
  <c r="E51" i="8"/>
  <c r="H50" i="8"/>
  <c r="E50" i="8"/>
  <c r="H49" i="8"/>
  <c r="E49" i="8"/>
  <c r="H48" i="8"/>
  <c r="E48" i="8"/>
  <c r="H47" i="8"/>
  <c r="E47" i="8"/>
  <c r="H46" i="8"/>
  <c r="E46" i="8"/>
  <c r="H45" i="8"/>
  <c r="E45" i="8"/>
  <c r="H44" i="8"/>
  <c r="E44" i="8"/>
  <c r="H43" i="8"/>
  <c r="E43" i="8"/>
  <c r="H42" i="8"/>
  <c r="E42" i="8"/>
  <c r="H41" i="8"/>
  <c r="E41" i="8"/>
  <c r="H40" i="8"/>
  <c r="E40" i="8"/>
  <c r="H39" i="8"/>
  <c r="E39" i="8"/>
  <c r="H38" i="8"/>
  <c r="E38" i="8"/>
  <c r="H37" i="8"/>
  <c r="E37" i="8"/>
  <c r="H36" i="8"/>
  <c r="E36" i="8"/>
  <c r="H35" i="8"/>
  <c r="E35" i="8"/>
  <c r="H34" i="8"/>
  <c r="E34" i="8"/>
  <c r="H33" i="8"/>
  <c r="E33" i="8"/>
  <c r="H32" i="8"/>
  <c r="E32" i="8"/>
  <c r="H31" i="8"/>
  <c r="E31" i="8"/>
  <c r="H30" i="8"/>
  <c r="E30" i="8"/>
  <c r="R29" i="8"/>
  <c r="H29" i="8"/>
  <c r="E29" i="8"/>
  <c r="H28" i="8"/>
  <c r="E28" i="8"/>
  <c r="Y27" i="8"/>
  <c r="H27" i="8"/>
  <c r="E27" i="8"/>
  <c r="H26" i="8"/>
  <c r="E26" i="8"/>
  <c r="W25" i="8"/>
  <c r="H25" i="8"/>
  <c r="E25" i="8"/>
  <c r="H24" i="8"/>
  <c r="E24" i="8"/>
  <c r="H23" i="8"/>
  <c r="E23" i="8"/>
  <c r="H22" i="8"/>
  <c r="E22" i="8"/>
  <c r="T21" i="8"/>
  <c r="H21" i="8"/>
  <c r="E21" i="8"/>
  <c r="H20" i="8"/>
  <c r="E20" i="8"/>
  <c r="H19" i="8"/>
  <c r="E19" i="8"/>
  <c r="R17" i="8"/>
  <c r="O15" i="8"/>
  <c r="R21" i="8" s="1"/>
  <c r="V21" i="8" s="1"/>
  <c r="B15" i="8"/>
  <c r="E12" i="8"/>
  <c r="H11" i="8"/>
  <c r="B11" i="8"/>
  <c r="E11" i="8" s="1"/>
  <c r="AA9" i="8"/>
  <c r="Z9" i="8"/>
  <c r="V9" i="8"/>
  <c r="U9" i="8"/>
  <c r="T9" i="8"/>
  <c r="E8" i="8"/>
  <c r="H7" i="8"/>
  <c r="H6" i="8"/>
  <c r="K12" i="8" s="1"/>
  <c r="AA5" i="8"/>
  <c r="Z5" i="8"/>
  <c r="V5" i="8"/>
  <c r="U5" i="8"/>
  <c r="T5" i="8"/>
  <c r="K5" i="8"/>
  <c r="J329" i="8" s="1"/>
  <c r="O3" i="8"/>
  <c r="K3" i="8"/>
  <c r="J3" i="8"/>
  <c r="H3" i="8"/>
  <c r="E3" i="8"/>
  <c r="W24" i="8" s="1"/>
  <c r="D3" i="8"/>
  <c r="V24" i="8" s="1"/>
  <c r="J1" i="8"/>
  <c r="D1" i="8"/>
  <c r="H11" i="7"/>
  <c r="K11" i="7" s="1"/>
  <c r="H19" i="7"/>
  <c r="O15" i="7"/>
  <c r="R17" i="7"/>
  <c r="B15" i="7"/>
  <c r="K8" i="7"/>
  <c r="T9" i="7"/>
  <c r="AA5" i="7"/>
  <c r="Z5" i="7"/>
  <c r="Z9" i="7"/>
  <c r="T5" i="7"/>
  <c r="E3" i="4"/>
  <c r="AD4" i="3"/>
  <c r="E8" i="4"/>
  <c r="H6" i="7"/>
  <c r="H3" i="7"/>
  <c r="H7" i="7"/>
  <c r="O3" i="7"/>
  <c r="K3" i="7"/>
  <c r="J3" i="7"/>
  <c r="J1" i="7"/>
  <c r="D1" i="7"/>
  <c r="B12" i="5" l="1"/>
  <c r="H13" i="5"/>
  <c r="I13" i="5" s="1"/>
  <c r="O6" i="5"/>
  <c r="L5" i="5"/>
  <c r="L5" i="4"/>
  <c r="O6" i="4"/>
  <c r="L4" i="4" s="1"/>
  <c r="N166" i="11"/>
  <c r="N175" i="11"/>
  <c r="N338" i="11"/>
  <c r="N37" i="11"/>
  <c r="N110" i="11"/>
  <c r="N340" i="11"/>
  <c r="N430" i="11"/>
  <c r="N75" i="11"/>
  <c r="N279" i="11"/>
  <c r="N334" i="11"/>
  <c r="N346" i="11"/>
  <c r="N211" i="11"/>
  <c r="N136" i="11"/>
  <c r="N202" i="11"/>
  <c r="N142" i="11"/>
  <c r="N353" i="11"/>
  <c r="N400" i="11"/>
  <c r="N264" i="11"/>
  <c r="N331" i="11"/>
  <c r="N405" i="11"/>
  <c r="N30" i="11"/>
  <c r="N447" i="11"/>
  <c r="N289" i="11"/>
  <c r="N223" i="11"/>
  <c r="N238" i="11"/>
  <c r="N119" i="11"/>
  <c r="N26" i="11"/>
  <c r="N38" i="11"/>
  <c r="N415" i="11"/>
  <c r="N99" i="11"/>
  <c r="N160" i="11"/>
  <c r="N102" i="11"/>
  <c r="N122" i="11"/>
  <c r="N296" i="11"/>
  <c r="N243" i="11"/>
  <c r="N41" i="11"/>
  <c r="N82" i="11"/>
  <c r="N219" i="11"/>
  <c r="N463" i="11"/>
  <c r="N163" i="11"/>
  <c r="N326" i="11"/>
  <c r="N333" i="11"/>
  <c r="N418" i="11"/>
  <c r="N83" i="11"/>
  <c r="N123" i="11"/>
  <c r="N62" i="11"/>
  <c r="N112" i="11"/>
  <c r="N121" i="11"/>
  <c r="N367" i="11"/>
  <c r="N403" i="11"/>
  <c r="N48" i="11"/>
  <c r="N398" i="11"/>
  <c r="N275" i="11"/>
  <c r="M305" i="11"/>
  <c r="N305" i="11" s="1"/>
  <c r="M115" i="11"/>
  <c r="N115" i="11" s="1"/>
  <c r="M360" i="11"/>
  <c r="N360" i="11" s="1"/>
  <c r="K208" i="11"/>
  <c r="K42" i="11"/>
  <c r="K139" i="11"/>
  <c r="K174" i="11"/>
  <c r="K118" i="11"/>
  <c r="K437" i="11"/>
  <c r="K266" i="11"/>
  <c r="M72" i="11"/>
  <c r="N72" i="11" s="1"/>
  <c r="M95" i="11"/>
  <c r="N95" i="11" s="1"/>
  <c r="M32" i="11"/>
  <c r="N32" i="11" s="1"/>
  <c r="M453" i="11"/>
  <c r="N453" i="11" s="1"/>
  <c r="K296" i="11"/>
  <c r="K171" i="11"/>
  <c r="K259" i="11"/>
  <c r="K64" i="11"/>
  <c r="K131" i="11"/>
  <c r="K80" i="11"/>
  <c r="K183" i="11"/>
  <c r="K354" i="11"/>
  <c r="K355" i="11"/>
  <c r="K112" i="11"/>
  <c r="K219" i="11"/>
  <c r="K297" i="11"/>
  <c r="K368" i="11"/>
  <c r="K280" i="11"/>
  <c r="K25" i="11"/>
  <c r="K396" i="11"/>
  <c r="K453" i="11"/>
  <c r="K59" i="11"/>
  <c r="K264" i="11"/>
  <c r="M323" i="11"/>
  <c r="N323" i="11" s="1"/>
  <c r="M84" i="11"/>
  <c r="N84" i="11" s="1"/>
  <c r="M52" i="11"/>
  <c r="N52" i="11" s="1"/>
  <c r="M181" i="11"/>
  <c r="N181" i="11" s="1"/>
  <c r="M321" i="11"/>
  <c r="N321" i="11" s="1"/>
  <c r="M322" i="11"/>
  <c r="N322" i="11" s="1"/>
  <c r="M89" i="11"/>
  <c r="N89" i="11" s="1"/>
  <c r="M91" i="11"/>
  <c r="N91" i="11" s="1"/>
  <c r="M337" i="11"/>
  <c r="N337" i="11" s="1"/>
  <c r="M170" i="11"/>
  <c r="N170" i="11" s="1"/>
  <c r="M220" i="11"/>
  <c r="N220" i="11" s="1"/>
  <c r="M245" i="11"/>
  <c r="N245" i="11" s="1"/>
  <c r="M140" i="11"/>
  <c r="N140" i="11" s="1"/>
  <c r="M287" i="11"/>
  <c r="N287" i="11" s="1"/>
  <c r="M180" i="11"/>
  <c r="N180" i="11" s="1"/>
  <c r="M93" i="11"/>
  <c r="N93" i="11" s="1"/>
  <c r="M359" i="11"/>
  <c r="N359" i="11" s="1"/>
  <c r="M236" i="11"/>
  <c r="N236" i="11" s="1"/>
  <c r="K251" i="11"/>
  <c r="K96" i="11"/>
  <c r="K61" i="11"/>
  <c r="K338" i="11"/>
  <c r="K374" i="11"/>
  <c r="K123" i="11"/>
  <c r="M63" i="11"/>
  <c r="N63" i="11" s="1"/>
  <c r="M133" i="11"/>
  <c r="N133" i="11" s="1"/>
  <c r="M22" i="11"/>
  <c r="N22" i="11" s="1"/>
  <c r="M86" i="11"/>
  <c r="N86" i="11" s="1"/>
  <c r="M159" i="11"/>
  <c r="N159" i="11" s="1"/>
  <c r="M384" i="11"/>
  <c r="N384" i="11" s="1"/>
  <c r="M362" i="11"/>
  <c r="N362" i="11" s="1"/>
  <c r="M274" i="11"/>
  <c r="N274" i="11" s="1"/>
  <c r="M329" i="11"/>
  <c r="N329" i="11" s="1"/>
  <c r="M100" i="11"/>
  <c r="N100" i="11" s="1"/>
  <c r="M151" i="11"/>
  <c r="N151" i="11" s="1"/>
  <c r="M221" i="11"/>
  <c r="N221" i="11" s="1"/>
  <c r="M227" i="11"/>
  <c r="N227" i="11" s="1"/>
  <c r="M240" i="11"/>
  <c r="N240" i="11" s="1"/>
  <c r="M383" i="11"/>
  <c r="N383" i="11" s="1"/>
  <c r="M379" i="11"/>
  <c r="N379" i="11" s="1"/>
  <c r="M130" i="11"/>
  <c r="N130" i="11" s="1"/>
  <c r="M293" i="11"/>
  <c r="N293" i="11" s="1"/>
  <c r="M65" i="11"/>
  <c r="N65" i="11" s="1"/>
  <c r="M408" i="11"/>
  <c r="N408" i="11" s="1"/>
  <c r="M237" i="11"/>
  <c r="N237" i="11" s="1"/>
  <c r="M35" i="11"/>
  <c r="N35" i="11" s="1"/>
  <c r="M300" i="11"/>
  <c r="N300" i="11" s="1"/>
  <c r="M217" i="11"/>
  <c r="N217" i="11" s="1"/>
  <c r="K186" i="11"/>
  <c r="K143" i="11"/>
  <c r="K117" i="11"/>
  <c r="M155" i="11"/>
  <c r="N155" i="11" s="1"/>
  <c r="M167" i="11"/>
  <c r="N167" i="11" s="1"/>
  <c r="M96" i="11"/>
  <c r="N96" i="11" s="1"/>
  <c r="M351" i="11"/>
  <c r="N351" i="11" s="1"/>
  <c r="M387" i="11"/>
  <c r="N387" i="11" s="1"/>
  <c r="M31" i="11"/>
  <c r="N31" i="11" s="1"/>
  <c r="M85" i="11"/>
  <c r="N85" i="11" s="1"/>
  <c r="M327" i="11"/>
  <c r="N327" i="11" s="1"/>
  <c r="M149" i="11"/>
  <c r="N149" i="11" s="1"/>
  <c r="M193" i="11"/>
  <c r="N193" i="11" s="1"/>
  <c r="M226" i="11"/>
  <c r="N226" i="11" s="1"/>
  <c r="M411" i="11"/>
  <c r="N411" i="11" s="1"/>
  <c r="M444" i="11"/>
  <c r="N444" i="11" s="1"/>
  <c r="M385" i="11"/>
  <c r="N385" i="11" s="1"/>
  <c r="M445" i="11"/>
  <c r="N445" i="11" s="1"/>
  <c r="M251" i="11"/>
  <c r="N251" i="11" s="1"/>
  <c r="M257" i="11"/>
  <c r="N257" i="11" s="1"/>
  <c r="M330" i="11"/>
  <c r="N330" i="11" s="1"/>
  <c r="M164" i="11"/>
  <c r="N164" i="11" s="1"/>
  <c r="M47" i="11"/>
  <c r="N47" i="11" s="1"/>
  <c r="M150" i="11"/>
  <c r="N150" i="11" s="1"/>
  <c r="M194" i="11"/>
  <c r="N194" i="11" s="1"/>
  <c r="M117" i="11"/>
  <c r="N117" i="11" s="1"/>
  <c r="M464" i="11"/>
  <c r="N464" i="11" s="1"/>
  <c r="M277" i="11"/>
  <c r="N277" i="11" s="1"/>
  <c r="M397" i="11"/>
  <c r="N397" i="11" s="1"/>
  <c r="M218" i="11"/>
  <c r="N218" i="11" s="1"/>
  <c r="M306" i="11"/>
  <c r="N306" i="11" s="1"/>
  <c r="M70" i="11"/>
  <c r="N70" i="11" s="1"/>
  <c r="M50" i="11"/>
  <c r="N50" i="11" s="1"/>
  <c r="M229" i="11"/>
  <c r="N229" i="11" s="1"/>
  <c r="M186" i="11"/>
  <c r="N186" i="11" s="1"/>
  <c r="K213" i="11"/>
  <c r="K210" i="11"/>
  <c r="K270" i="11"/>
  <c r="K177" i="11"/>
  <c r="K343" i="11"/>
  <c r="K395" i="11"/>
  <c r="K43" i="11"/>
  <c r="K318" i="11"/>
  <c r="K111" i="11"/>
  <c r="K94" i="11"/>
  <c r="K267" i="11"/>
  <c r="K23" i="11"/>
  <c r="K249" i="11"/>
  <c r="K134" i="11"/>
  <c r="K125" i="11"/>
  <c r="K154" i="11"/>
  <c r="K301" i="11"/>
  <c r="K307" i="11"/>
  <c r="K420" i="11"/>
  <c r="K314" i="11"/>
  <c r="M288" i="11"/>
  <c r="N288" i="11" s="1"/>
  <c r="M174" i="11"/>
  <c r="N174" i="11" s="1"/>
  <c r="M380" i="11"/>
  <c r="N380" i="11" s="1"/>
  <c r="M409" i="11"/>
  <c r="N409" i="11" s="1"/>
  <c r="M73" i="11"/>
  <c r="N73" i="11" s="1"/>
  <c r="M131" i="11"/>
  <c r="N131" i="11" s="1"/>
  <c r="M241" i="11"/>
  <c r="N241" i="11" s="1"/>
  <c r="M266" i="11"/>
  <c r="N266" i="11" s="1"/>
  <c r="K302" i="11"/>
  <c r="K315" i="11"/>
  <c r="K299" i="11"/>
  <c r="K28" i="11"/>
  <c r="K309" i="11"/>
  <c r="K421" i="11"/>
  <c r="K108" i="11"/>
  <c r="K335" i="11"/>
  <c r="K121" i="11"/>
  <c r="K248" i="11"/>
  <c r="K271" i="11"/>
  <c r="K105" i="11"/>
  <c r="K178" i="11"/>
  <c r="K157" i="11"/>
  <c r="K258" i="11"/>
  <c r="K416" i="11"/>
  <c r="K369" i="11"/>
  <c r="K310" i="11"/>
  <c r="K367" i="11"/>
  <c r="K317" i="11"/>
  <c r="K458" i="11"/>
  <c r="M27" i="11"/>
  <c r="N27" i="11" s="1"/>
  <c r="K184" i="11"/>
  <c r="M373" i="11"/>
  <c r="N373" i="11" s="1"/>
  <c r="M427" i="11"/>
  <c r="N427" i="11" s="1"/>
  <c r="M49" i="11"/>
  <c r="N49" i="11" s="1"/>
  <c r="M118" i="11"/>
  <c r="N118" i="11" s="1"/>
  <c r="M328" i="11"/>
  <c r="N328" i="11" s="1"/>
  <c r="M53" i="11"/>
  <c r="N53" i="11" s="1"/>
  <c r="M404" i="11"/>
  <c r="N404" i="11" s="1"/>
  <c r="K256" i="11"/>
  <c r="K135" i="11"/>
  <c r="K36" i="11"/>
  <c r="K124" i="11"/>
  <c r="K114" i="11"/>
  <c r="K268" i="11"/>
  <c r="K90" i="11"/>
  <c r="K261" i="11"/>
  <c r="K253" i="11"/>
  <c r="K56" i="11"/>
  <c r="K211" i="11"/>
  <c r="K348" i="11"/>
  <c r="K254" i="11"/>
  <c r="K110" i="11"/>
  <c r="K363" i="11"/>
  <c r="K449" i="11"/>
  <c r="K390" i="11"/>
  <c r="K447" i="11"/>
  <c r="K397" i="11"/>
  <c r="K224" i="11"/>
  <c r="M51" i="11"/>
  <c r="N51" i="11" s="1"/>
  <c r="M44" i="11"/>
  <c r="N44" i="11" s="1"/>
  <c r="K81" i="11"/>
  <c r="K198" i="11"/>
  <c r="K235" i="11"/>
  <c r="K360" i="11"/>
  <c r="K20" i="11"/>
  <c r="K366" i="11"/>
  <c r="K393" i="11"/>
  <c r="K450" i="11"/>
  <c r="K39" i="11"/>
  <c r="K244" i="11"/>
  <c r="M98" i="11"/>
  <c r="N98" i="11" s="1"/>
  <c r="M215" i="11"/>
  <c r="N215" i="11" s="1"/>
  <c r="M460" i="11"/>
  <c r="N460" i="11" s="1"/>
  <c r="M440" i="11"/>
  <c r="N440" i="11" s="1"/>
  <c r="M228" i="11"/>
  <c r="N228" i="11" s="1"/>
  <c r="M255" i="11"/>
  <c r="N255" i="11" s="1"/>
  <c r="M209" i="11"/>
  <c r="N209" i="11" s="1"/>
  <c r="M308" i="11"/>
  <c r="N308" i="11" s="1"/>
  <c r="M462" i="11"/>
  <c r="N462" i="11" s="1"/>
  <c r="M59" i="11"/>
  <c r="N59" i="11" s="1"/>
  <c r="M173" i="11"/>
  <c r="N173" i="11" s="1"/>
  <c r="K273" i="11"/>
  <c r="K362" i="11"/>
  <c r="K241" i="11"/>
  <c r="K60" i="11"/>
  <c r="K78" i="11"/>
  <c r="K136" i="11"/>
  <c r="K181" i="11"/>
  <c r="K278" i="11"/>
  <c r="K196" i="11"/>
  <c r="K428" i="11"/>
  <c r="K448" i="11"/>
  <c r="K126" i="11"/>
  <c r="K277" i="11"/>
  <c r="K321" i="11"/>
  <c r="K380" i="11"/>
  <c r="K322" i="11"/>
  <c r="K30" i="11"/>
  <c r="K115" i="11"/>
  <c r="K399" i="11"/>
  <c r="K456" i="11"/>
  <c r="K79" i="11"/>
  <c r="M120" i="11"/>
  <c r="N120" i="11" s="1"/>
  <c r="M285" i="11"/>
  <c r="N285" i="11" s="1"/>
  <c r="M246" i="11"/>
  <c r="N246" i="11" s="1"/>
  <c r="M23" i="11"/>
  <c r="N23" i="11" s="1"/>
  <c r="M230" i="11"/>
  <c r="N230" i="11" s="1"/>
  <c r="M377" i="11"/>
  <c r="N377" i="11" s="1"/>
  <c r="M374" i="11"/>
  <c r="N374" i="11" s="1"/>
  <c r="M448" i="11"/>
  <c r="N448" i="11" s="1"/>
  <c r="M207" i="11"/>
  <c r="N207" i="11" s="1"/>
  <c r="M239" i="11"/>
  <c r="N239" i="11" s="1"/>
  <c r="M147" i="11"/>
  <c r="N147" i="11" s="1"/>
  <c r="M179" i="11"/>
  <c r="N179" i="11" s="1"/>
  <c r="K290" i="11"/>
  <c r="K170" i="11"/>
  <c r="K288" i="11"/>
  <c r="K220" i="11"/>
  <c r="K245" i="11"/>
  <c r="K140" i="11"/>
  <c r="K287" i="11"/>
  <c r="K29" i="11"/>
  <c r="K285" i="11"/>
  <c r="K442" i="11"/>
  <c r="K38" i="11"/>
  <c r="K137" i="11"/>
  <c r="K282" i="11"/>
  <c r="K336" i="11"/>
  <c r="K415" i="11"/>
  <c r="K333" i="11"/>
  <c r="K98" i="11"/>
  <c r="K147" i="11"/>
  <c r="K462" i="11"/>
  <c r="K99" i="11"/>
  <c r="K304" i="11"/>
  <c r="M46" i="11"/>
  <c r="N46" i="11" s="1"/>
  <c r="M40" i="11"/>
  <c r="N40" i="11" s="1"/>
  <c r="M316" i="11"/>
  <c r="N316" i="11" s="1"/>
  <c r="M171" i="11"/>
  <c r="N171" i="11" s="1"/>
  <c r="M259" i="11"/>
  <c r="N259" i="11" s="1"/>
  <c r="K291" i="11"/>
  <c r="K356" i="11"/>
  <c r="K419" i="11"/>
  <c r="K353" i="11"/>
  <c r="K101" i="11"/>
  <c r="K209" i="11"/>
  <c r="K150" i="11"/>
  <c r="K328" i="11"/>
  <c r="K400" i="11"/>
  <c r="K324" i="11"/>
  <c r="M320" i="11"/>
  <c r="N320" i="11" s="1"/>
  <c r="M74" i="11"/>
  <c r="N74" i="11" s="1"/>
  <c r="M433" i="11"/>
  <c r="N433" i="11" s="1"/>
  <c r="M381" i="11"/>
  <c r="N381" i="11" s="1"/>
  <c r="M368" i="11"/>
  <c r="N368" i="11" s="1"/>
  <c r="M431" i="11"/>
  <c r="N431" i="11" s="1"/>
  <c r="M57" i="11"/>
  <c r="N57" i="11" s="1"/>
  <c r="M103" i="11"/>
  <c r="N103" i="11" s="1"/>
  <c r="M457" i="11"/>
  <c r="N457" i="11" s="1"/>
  <c r="M414" i="11"/>
  <c r="N414" i="11" s="1"/>
  <c r="M391" i="11"/>
  <c r="N391" i="11" s="1"/>
  <c r="M336" i="11"/>
  <c r="N336" i="11" s="1"/>
  <c r="K451" i="11"/>
  <c r="K104" i="11"/>
  <c r="K100" i="11"/>
  <c r="M143" i="11"/>
  <c r="N143" i="11" s="1"/>
  <c r="M36" i="11"/>
  <c r="N36" i="11" s="1"/>
  <c r="M66" i="11"/>
  <c r="N66" i="11" s="1"/>
  <c r="M169" i="11"/>
  <c r="N169" i="11" s="1"/>
  <c r="M25" i="11"/>
  <c r="N25" i="11" s="1"/>
  <c r="M454" i="11"/>
  <c r="N454" i="11" s="1"/>
  <c r="M399" i="11"/>
  <c r="N399" i="11" s="1"/>
  <c r="M424" i="11"/>
  <c r="N424" i="11" s="1"/>
  <c r="M339" i="11"/>
  <c r="N339" i="11" s="1"/>
  <c r="K169" i="11"/>
  <c r="K130" i="11"/>
  <c r="K109" i="11"/>
  <c r="M145" i="11"/>
  <c r="N145" i="11" s="1"/>
  <c r="M64" i="11"/>
  <c r="N64" i="11" s="1"/>
  <c r="M92" i="11"/>
  <c r="N92" i="11" s="1"/>
  <c r="M148" i="11"/>
  <c r="N148" i="11" s="1"/>
  <c r="M109" i="11"/>
  <c r="N109" i="11" s="1"/>
  <c r="M76" i="11"/>
  <c r="N76" i="11" s="1"/>
  <c r="M104" i="11"/>
  <c r="N104" i="11" s="1"/>
  <c r="M295" i="11"/>
  <c r="N295" i="11" s="1"/>
  <c r="M58" i="11"/>
  <c r="N58" i="11" s="1"/>
  <c r="M451" i="11"/>
  <c r="N451" i="11" s="1"/>
  <c r="M161" i="11"/>
  <c r="N161" i="11" s="1"/>
  <c r="M116" i="11"/>
  <c r="N116" i="11" s="1"/>
  <c r="M182" i="11"/>
  <c r="N182" i="11" s="1"/>
  <c r="K342" i="11"/>
  <c r="M342" i="11"/>
  <c r="N342" i="11" s="1"/>
  <c r="K413" i="11"/>
  <c r="M413" i="11"/>
  <c r="N413" i="11" s="1"/>
  <c r="K189" i="11"/>
  <c r="M189" i="11"/>
  <c r="N189" i="11" s="1"/>
  <c r="K332" i="11"/>
  <c r="M332" i="11"/>
  <c r="N332" i="11" s="1"/>
  <c r="M165" i="11"/>
  <c r="N165" i="11" s="1"/>
  <c r="M177" i="11"/>
  <c r="N177" i="11" s="1"/>
  <c r="M69" i="11"/>
  <c r="N69" i="11" s="1"/>
  <c r="M200" i="11"/>
  <c r="N200" i="11" s="1"/>
  <c r="M389" i="11"/>
  <c r="N389" i="11" s="1"/>
  <c r="M185" i="11"/>
  <c r="N185" i="11" s="1"/>
  <c r="K232" i="11"/>
  <c r="M232" i="11"/>
  <c r="N232" i="11" s="1"/>
  <c r="K422" i="11"/>
  <c r="M422" i="11"/>
  <c r="N422" i="11" s="1"/>
  <c r="K132" i="11"/>
  <c r="M132" i="11"/>
  <c r="N132" i="11" s="1"/>
  <c r="K345" i="11"/>
  <c r="M345" i="11"/>
  <c r="N345" i="11" s="1"/>
  <c r="K265" i="11"/>
  <c r="M265" i="11"/>
  <c r="N265" i="11" s="1"/>
  <c r="M452" i="11"/>
  <c r="N452" i="11" s="1"/>
  <c r="K452" i="11"/>
  <c r="M28" i="11"/>
  <c r="N28" i="11" s="1"/>
  <c r="M141" i="11"/>
  <c r="N141" i="11" s="1"/>
  <c r="M416" i="11"/>
  <c r="N416" i="11" s="1"/>
  <c r="M146" i="11"/>
  <c r="N146" i="11" s="1"/>
  <c r="M190" i="11"/>
  <c r="N190" i="11" s="1"/>
  <c r="M249" i="11"/>
  <c r="N249" i="11" s="1"/>
  <c r="M302" i="11"/>
  <c r="N302" i="11" s="1"/>
  <c r="M184" i="11"/>
  <c r="N184" i="11" s="1"/>
  <c r="M363" i="11"/>
  <c r="N363" i="11" s="1"/>
  <c r="M465" i="11"/>
  <c r="N465" i="11" s="1"/>
  <c r="K465" i="11"/>
  <c r="K459" i="11"/>
  <c r="M459" i="11"/>
  <c r="N459" i="11" s="1"/>
  <c r="K443" i="11"/>
  <c r="M443" i="11"/>
  <c r="N443" i="11" s="1"/>
  <c r="K455" i="11"/>
  <c r="M455" i="11"/>
  <c r="N455" i="11" s="1"/>
  <c r="M128" i="11"/>
  <c r="N128" i="11" s="1"/>
  <c r="K204" i="11"/>
  <c r="M204" i="11"/>
  <c r="N204" i="11" s="1"/>
  <c r="M94" i="11"/>
  <c r="N94" i="11" s="1"/>
  <c r="M348" i="11"/>
  <c r="N348" i="11" s="1"/>
  <c r="M105" i="11"/>
  <c r="N105" i="11" s="1"/>
  <c r="M315" i="11"/>
  <c r="N315" i="11" s="1"/>
  <c r="M90" i="11"/>
  <c r="N90" i="11" s="1"/>
  <c r="M267" i="11"/>
  <c r="N267" i="11" s="1"/>
  <c r="M366" i="11"/>
  <c r="N366" i="11" s="1"/>
  <c r="K446" i="11"/>
  <c r="M446" i="11"/>
  <c r="N446" i="11" s="1"/>
  <c r="K284" i="11"/>
  <c r="M284" i="11"/>
  <c r="N284" i="11" s="1"/>
  <c r="M203" i="11"/>
  <c r="N203" i="11" s="1"/>
  <c r="M382" i="11"/>
  <c r="N382" i="11" s="1"/>
  <c r="M395" i="11"/>
  <c r="N395" i="11" s="1"/>
  <c r="M54" i="11"/>
  <c r="N54" i="11" s="1"/>
  <c r="M417" i="11"/>
  <c r="N417" i="11" s="1"/>
  <c r="M114" i="11"/>
  <c r="N114" i="11" s="1"/>
  <c r="M188" i="11"/>
  <c r="N188" i="11" s="1"/>
  <c r="M439" i="11"/>
  <c r="N439" i="11" s="1"/>
  <c r="M286" i="11"/>
  <c r="N286" i="11" s="1"/>
  <c r="M375" i="11"/>
  <c r="N375" i="11" s="1"/>
  <c r="K461" i="11"/>
  <c r="M461" i="11"/>
  <c r="N461" i="11" s="1"/>
  <c r="K468" i="11"/>
  <c r="M468" i="11"/>
  <c r="N468" i="11" s="1"/>
  <c r="M258" i="11"/>
  <c r="N258" i="11" s="1"/>
  <c r="M272" i="11"/>
  <c r="N272" i="11" s="1"/>
  <c r="M205" i="11"/>
  <c r="N205" i="11" s="1"/>
  <c r="M449" i="11"/>
  <c r="N449" i="11" s="1"/>
  <c r="M437" i="11"/>
  <c r="N437" i="11" s="1"/>
  <c r="M154" i="11"/>
  <c r="N154" i="11" s="1"/>
  <c r="M208" i="11"/>
  <c r="N208" i="11" s="1"/>
  <c r="M341" i="11"/>
  <c r="N341" i="11" s="1"/>
  <c r="M378" i="11"/>
  <c r="N378" i="11" s="1"/>
  <c r="K119" i="11"/>
  <c r="O12" i="11"/>
  <c r="K152" i="11"/>
  <c r="M152" i="11"/>
  <c r="N152" i="11" s="1"/>
  <c r="K372" i="11"/>
  <c r="M372" i="11"/>
  <c r="N372" i="11" s="1"/>
  <c r="K466" i="11"/>
  <c r="M466" i="11"/>
  <c r="N466" i="11" s="1"/>
  <c r="M144" i="11"/>
  <c r="N144" i="11" s="1"/>
  <c r="M458" i="11"/>
  <c r="N458" i="11" s="1"/>
  <c r="M242" i="11"/>
  <c r="N242" i="11" s="1"/>
  <c r="M33" i="11"/>
  <c r="N33" i="11" s="1"/>
  <c r="M125" i="11"/>
  <c r="N125" i="11" s="1"/>
  <c r="M60" i="11"/>
  <c r="N60" i="11" s="1"/>
  <c r="M77" i="11"/>
  <c r="N77" i="11" s="1"/>
  <c r="M196" i="11"/>
  <c r="N196" i="11" s="1"/>
  <c r="M290" i="11"/>
  <c r="N290" i="11" s="1"/>
  <c r="M303" i="11"/>
  <c r="N303" i="11" s="1"/>
  <c r="M97" i="11"/>
  <c r="N97" i="11" s="1"/>
  <c r="M222" i="11"/>
  <c r="N222" i="11" s="1"/>
  <c r="K429" i="11"/>
  <c r="M429" i="11"/>
  <c r="N429" i="11" s="1"/>
  <c r="K192" i="11"/>
  <c r="M192" i="11"/>
  <c r="N192" i="11" s="1"/>
  <c r="K463" i="11"/>
  <c r="M432" i="11"/>
  <c r="N432" i="11" s="1"/>
  <c r="K432" i="11"/>
  <c r="K107" i="11"/>
  <c r="M107" i="11"/>
  <c r="N107" i="11" s="1"/>
  <c r="K212" i="11"/>
  <c r="M212" i="11"/>
  <c r="N212" i="11" s="1"/>
  <c r="K153" i="11"/>
  <c r="K331" i="11"/>
  <c r="K160" i="11"/>
  <c r="K163" i="11"/>
  <c r="K344" i="11"/>
  <c r="K392" i="11"/>
  <c r="M392" i="11"/>
  <c r="N392" i="11" s="1"/>
  <c r="M309" i="11"/>
  <c r="N309" i="11" s="1"/>
  <c r="K426" i="11"/>
  <c r="M426" i="11"/>
  <c r="N426" i="11" s="1"/>
  <c r="K312" i="11"/>
  <c r="M312" i="11"/>
  <c r="N312" i="11" s="1"/>
  <c r="M199" i="11"/>
  <c r="N199" i="11" s="1"/>
  <c r="M421" i="11"/>
  <c r="N421" i="11" s="1"/>
  <c r="M357" i="11"/>
  <c r="N357" i="11" s="1"/>
  <c r="M224" i="11"/>
  <c r="N224" i="11" s="1"/>
  <c r="M268" i="11"/>
  <c r="N268" i="11" s="1"/>
  <c r="M158" i="11"/>
  <c r="N158" i="11" s="1"/>
  <c r="M187" i="11"/>
  <c r="N187" i="11" s="1"/>
  <c r="M299" i="11"/>
  <c r="N299" i="11" s="1"/>
  <c r="M129" i="11"/>
  <c r="N129" i="11" s="1"/>
  <c r="M434" i="11"/>
  <c r="N434" i="11" s="1"/>
  <c r="M310" i="11"/>
  <c r="N310" i="11" s="1"/>
  <c r="M261" i="11"/>
  <c r="N261" i="11" s="1"/>
  <c r="M420" i="11"/>
  <c r="N420" i="11" s="1"/>
  <c r="M176" i="11"/>
  <c r="N176" i="11" s="1"/>
  <c r="K349" i="11"/>
  <c r="M349" i="11"/>
  <c r="N349" i="11" s="1"/>
  <c r="M410" i="11"/>
  <c r="N410" i="11" s="1"/>
  <c r="K410" i="11"/>
  <c r="X5" i="11"/>
  <c r="W5" i="11"/>
  <c r="X9" i="11"/>
  <c r="R5" i="11"/>
  <c r="W9" i="11"/>
  <c r="R9" i="11"/>
  <c r="K83" i="11"/>
  <c r="K138" i="11"/>
  <c r="K215" i="11"/>
  <c r="K156" i="11"/>
  <c r="K334" i="11"/>
  <c r="K228" i="11"/>
  <c r="K166" i="11"/>
  <c r="K364" i="11"/>
  <c r="M364" i="11"/>
  <c r="N364" i="11" s="1"/>
  <c r="K412" i="11"/>
  <c r="M412" i="11"/>
  <c r="N412" i="11" s="1"/>
  <c r="K352" i="11"/>
  <c r="M352" i="11"/>
  <c r="N352" i="11" s="1"/>
  <c r="K361" i="11"/>
  <c r="M361" i="11"/>
  <c r="N361" i="11" s="1"/>
  <c r="K252" i="11"/>
  <c r="M252" i="11"/>
  <c r="N252" i="11" s="1"/>
  <c r="M376" i="11"/>
  <c r="N376" i="11" s="1"/>
  <c r="M191" i="11"/>
  <c r="N191" i="11" s="1"/>
  <c r="M43" i="11"/>
  <c r="N43" i="11" s="1"/>
  <c r="M370" i="11"/>
  <c r="N370" i="11" s="1"/>
  <c r="M111" i="11"/>
  <c r="N111" i="11" s="1"/>
  <c r="M20" i="11"/>
  <c r="N20" i="11" s="1"/>
  <c r="M213" i="11"/>
  <c r="N213" i="11" s="1"/>
  <c r="M270" i="11"/>
  <c r="N270" i="11" s="1"/>
  <c r="M365" i="11"/>
  <c r="N365" i="11" s="1"/>
  <c r="M210" i="11"/>
  <c r="N210" i="11" s="1"/>
  <c r="M450" i="11"/>
  <c r="N450" i="11" s="1"/>
  <c r="M317" i="11"/>
  <c r="N317" i="11" s="1"/>
  <c r="M106" i="11"/>
  <c r="N106" i="11" s="1"/>
  <c r="M280" i="11"/>
  <c r="N280" i="11" s="1"/>
  <c r="M183" i="11"/>
  <c r="N183" i="11" s="1"/>
  <c r="K67" i="11"/>
  <c r="M67" i="11"/>
  <c r="N67" i="11" s="1"/>
  <c r="K63" i="11"/>
  <c r="K423" i="11"/>
  <c r="M423" i="11"/>
  <c r="N423" i="11" s="1"/>
  <c r="K407" i="11"/>
  <c r="M407" i="11"/>
  <c r="N407" i="11" s="1"/>
  <c r="K133" i="11"/>
  <c r="M425" i="11"/>
  <c r="N425" i="11" s="1"/>
  <c r="K425" i="11"/>
  <c r="K275" i="11"/>
  <c r="K435" i="11"/>
  <c r="M435" i="11"/>
  <c r="N435" i="11" s="1"/>
  <c r="K22" i="11"/>
  <c r="K86" i="11"/>
  <c r="K168" i="11"/>
  <c r="K218" i="11"/>
  <c r="K159" i="11"/>
  <c r="K337" i="11"/>
  <c r="K231" i="11"/>
  <c r="K243" i="11"/>
  <c r="K384" i="11"/>
  <c r="M108" i="11"/>
  <c r="N108" i="11" s="1"/>
  <c r="K172" i="11"/>
  <c r="M172" i="11"/>
  <c r="N172" i="11" s="1"/>
  <c r="K201" i="11"/>
  <c r="M201" i="11"/>
  <c r="N201" i="11" s="1"/>
  <c r="M386" i="11"/>
  <c r="N386" i="11" s="1"/>
  <c r="M126" i="11"/>
  <c r="N126" i="11" s="1"/>
  <c r="M79" i="11"/>
  <c r="N79" i="11" s="1"/>
  <c r="M42" i="11"/>
  <c r="N42" i="11" s="1"/>
  <c r="M298" i="11"/>
  <c r="N298" i="11" s="1"/>
  <c r="M307" i="11"/>
  <c r="N307" i="11" s="1"/>
  <c r="M197" i="11"/>
  <c r="N197" i="11" s="1"/>
  <c r="M235" i="11"/>
  <c r="N235" i="11" s="1"/>
  <c r="M271" i="11"/>
  <c r="N271" i="11" s="1"/>
  <c r="M390" i="11"/>
  <c r="N390" i="11" s="1"/>
  <c r="M137" i="11"/>
  <c r="N137" i="11" s="1"/>
  <c r="M294" i="11"/>
  <c r="N294" i="11" s="1"/>
  <c r="M428" i="11"/>
  <c r="N428" i="11" s="1"/>
  <c r="M247" i="11"/>
  <c r="N247" i="11" s="1"/>
  <c r="K151" i="11"/>
  <c r="K24" i="11"/>
  <c r="K93" i="11"/>
  <c r="K401" i="11"/>
  <c r="K102" i="11"/>
  <c r="K433" i="11"/>
  <c r="K418" i="11"/>
  <c r="K155" i="11"/>
  <c r="K430" i="11"/>
  <c r="K279" i="11"/>
  <c r="K467" i="11"/>
  <c r="M467" i="11"/>
  <c r="N467" i="11" s="1"/>
  <c r="K62" i="11"/>
  <c r="K89" i="11"/>
  <c r="K179" i="11"/>
  <c r="K221" i="11"/>
  <c r="K227" i="11"/>
  <c r="K340" i="11"/>
  <c r="K234" i="11"/>
  <c r="K246" i="11"/>
  <c r="K404" i="11"/>
  <c r="K262" i="11"/>
  <c r="M262" i="11"/>
  <c r="N262" i="11" s="1"/>
  <c r="K469" i="11"/>
  <c r="M469" i="11"/>
  <c r="N469" i="11" s="1"/>
  <c r="M313" i="11"/>
  <c r="N313" i="11" s="1"/>
  <c r="M88" i="11"/>
  <c r="N88" i="11" s="1"/>
  <c r="M206" i="11"/>
  <c r="N206" i="11" s="1"/>
  <c r="M162" i="11"/>
  <c r="N162" i="11" s="1"/>
  <c r="M318" i="11"/>
  <c r="N318" i="11" s="1"/>
  <c r="M135" i="11"/>
  <c r="N135" i="11" s="1"/>
  <c r="M157" i="11"/>
  <c r="N157" i="11" s="1"/>
  <c r="M81" i="11"/>
  <c r="N81" i="11" s="1"/>
  <c r="M311" i="11"/>
  <c r="N311" i="11" s="1"/>
  <c r="M354" i="11"/>
  <c r="N354" i="11" s="1"/>
  <c r="M214" i="11"/>
  <c r="N214" i="11" s="1"/>
  <c r="M276" i="11"/>
  <c r="N276" i="11" s="1"/>
  <c r="M282" i="11"/>
  <c r="N282" i="11" s="1"/>
  <c r="M394" i="11"/>
  <c r="N394" i="11" s="1"/>
  <c r="M178" i="11"/>
  <c r="N178" i="11" s="1"/>
  <c r="M301" i="11"/>
  <c r="N301" i="11" s="1"/>
  <c r="M436" i="11"/>
  <c r="N436" i="11" s="1"/>
  <c r="M250" i="11"/>
  <c r="N250" i="11" s="1"/>
  <c r="M195" i="11"/>
  <c r="N195" i="11" s="1"/>
  <c r="K269" i="11"/>
  <c r="M269" i="11"/>
  <c r="N269" i="11" s="1"/>
  <c r="K440" i="11"/>
  <c r="K127" i="11"/>
  <c r="M127" i="11"/>
  <c r="N127" i="11" s="1"/>
  <c r="K207" i="11"/>
  <c r="K145" i="11"/>
  <c r="K19" i="11"/>
  <c r="K438" i="11"/>
  <c r="M438" i="11"/>
  <c r="N438" i="11" s="1"/>
  <c r="K180" i="11"/>
  <c r="K122" i="11"/>
  <c r="K293" i="11"/>
  <c r="K32" i="11"/>
  <c r="K65" i="11"/>
  <c r="K92" i="11"/>
  <c r="K194" i="11"/>
  <c r="K289" i="11"/>
  <c r="K230" i="11"/>
  <c r="K408" i="11"/>
  <c r="K237" i="11"/>
  <c r="K323" i="11"/>
  <c r="K424" i="11"/>
  <c r="E14" i="11"/>
  <c r="E15" i="11"/>
  <c r="E16" i="11" s="1"/>
  <c r="M406" i="11"/>
  <c r="N406" i="11" s="1"/>
  <c r="M358" i="11"/>
  <c r="N358" i="11" s="1"/>
  <c r="M134" i="11"/>
  <c r="N134" i="11" s="1"/>
  <c r="M29" i="11"/>
  <c r="N29" i="11" s="1"/>
  <c r="M80" i="11"/>
  <c r="N80" i="11" s="1"/>
  <c r="M39" i="11"/>
  <c r="N39" i="11" s="1"/>
  <c r="M139" i="11"/>
  <c r="N139" i="11" s="1"/>
  <c r="M297" i="11"/>
  <c r="N297" i="11" s="1"/>
  <c r="M369" i="11"/>
  <c r="N369" i="11" s="1"/>
  <c r="M248" i="11"/>
  <c r="N248" i="11" s="1"/>
  <c r="M335" i="11"/>
  <c r="N335" i="11" s="1"/>
  <c r="M456" i="11"/>
  <c r="N456" i="11" s="1"/>
  <c r="M253" i="11"/>
  <c r="N253" i="11" s="1"/>
  <c r="M198" i="11"/>
  <c r="N198" i="11" s="1"/>
  <c r="M441" i="11"/>
  <c r="N441" i="11" s="1"/>
  <c r="K441" i="11"/>
  <c r="K142" i="11"/>
  <c r="K217" i="11"/>
  <c r="K238" i="11"/>
  <c r="K149" i="11"/>
  <c r="K34" i="11"/>
  <c r="K41" i="11"/>
  <c r="K193" i="11"/>
  <c r="K167" i="11"/>
  <c r="K398" i="11"/>
  <c r="K35" i="11"/>
  <c r="K68" i="11"/>
  <c r="K95" i="11"/>
  <c r="K226" i="11"/>
  <c r="K292" i="11"/>
  <c r="M292" i="11"/>
  <c r="N292" i="11" s="1"/>
  <c r="K233" i="11"/>
  <c r="K411" i="11"/>
  <c r="K240" i="11"/>
  <c r="K326" i="11"/>
  <c r="K444" i="11"/>
  <c r="K281" i="11"/>
  <c r="M281" i="11"/>
  <c r="N281" i="11" s="1"/>
  <c r="K87" i="11"/>
  <c r="M87" i="11"/>
  <c r="N87" i="11" s="1"/>
  <c r="M343" i="11"/>
  <c r="N343" i="11" s="1"/>
  <c r="M314" i="11"/>
  <c r="N314" i="11" s="1"/>
  <c r="M319" i="11"/>
  <c r="N319" i="11" s="1"/>
  <c r="M78" i="11"/>
  <c r="N78" i="11" s="1"/>
  <c r="M283" i="11"/>
  <c r="N283" i="11" s="1"/>
  <c r="M21" i="11"/>
  <c r="N21" i="11" s="1"/>
  <c r="M260" i="11"/>
  <c r="N260" i="11" s="1"/>
  <c r="M388" i="11"/>
  <c r="N388" i="11" s="1"/>
  <c r="M350" i="11"/>
  <c r="N350" i="11" s="1"/>
  <c r="M45" i="11"/>
  <c r="N45" i="11" s="1"/>
  <c r="M347" i="11"/>
  <c r="N347" i="11" s="1"/>
  <c r="M442" i="11"/>
  <c r="N442" i="11" s="1"/>
  <c r="M225" i="11"/>
  <c r="N225" i="11" s="1"/>
  <c r="M256" i="11"/>
  <c r="N256" i="11" s="1"/>
  <c r="M263" i="11"/>
  <c r="N263" i="11" s="1"/>
  <c r="K55" i="11"/>
  <c r="K161" i="11"/>
  <c r="K216" i="11"/>
  <c r="K460" i="11"/>
  <c r="K330" i="11"/>
  <c r="K255" i="11"/>
  <c r="K73" i="11"/>
  <c r="K173" i="11"/>
  <c r="K48" i="11"/>
  <c r="K66" i="11"/>
  <c r="K202" i="11"/>
  <c r="K371" i="11"/>
  <c r="K402" i="11"/>
  <c r="K103" i="11"/>
  <c r="K71" i="11"/>
  <c r="K113" i="11"/>
  <c r="K305" i="11"/>
  <c r="K295" i="11"/>
  <c r="K236" i="11"/>
  <c r="K414" i="11"/>
  <c r="K308" i="11"/>
  <c r="K403" i="11"/>
  <c r="K464" i="11"/>
  <c r="E4" i="5"/>
  <c r="H12" i="5"/>
  <c r="K12" i="9"/>
  <c r="J198" i="9"/>
  <c r="J455" i="9"/>
  <c r="J159" i="9"/>
  <c r="J120" i="9"/>
  <c r="J48" i="9"/>
  <c r="J225" i="9"/>
  <c r="J26" i="9"/>
  <c r="J216" i="9"/>
  <c r="J287" i="9"/>
  <c r="J151" i="9"/>
  <c r="J143" i="9"/>
  <c r="J243" i="9"/>
  <c r="I19" i="9"/>
  <c r="J87" i="9"/>
  <c r="J47" i="9"/>
  <c r="J62" i="9"/>
  <c r="J70" i="9"/>
  <c r="J94" i="9"/>
  <c r="J173" i="9"/>
  <c r="J197" i="9"/>
  <c r="J295" i="9"/>
  <c r="J444" i="9"/>
  <c r="J40" i="9"/>
  <c r="J86" i="9"/>
  <c r="J103" i="9"/>
  <c r="J142" i="9"/>
  <c r="J233" i="9"/>
  <c r="J277" i="9"/>
  <c r="J55" i="9"/>
  <c r="J79" i="9"/>
  <c r="J111" i="9"/>
  <c r="J126" i="9"/>
  <c r="J134" i="9"/>
  <c r="J182" i="9"/>
  <c r="J190" i="9"/>
  <c r="J315" i="9"/>
  <c r="J370" i="9"/>
  <c r="J436" i="9"/>
  <c r="J419" i="9"/>
  <c r="J33" i="9"/>
  <c r="J167" i="9"/>
  <c r="J234" i="9"/>
  <c r="J64" i="9"/>
  <c r="J49" i="9"/>
  <c r="J105" i="9"/>
  <c r="J152" i="9"/>
  <c r="J160" i="9"/>
  <c r="J271" i="9"/>
  <c r="J279" i="9"/>
  <c r="J326" i="9"/>
  <c r="J81" i="9"/>
  <c r="J65" i="9"/>
  <c r="J73" i="9"/>
  <c r="J113" i="9"/>
  <c r="J263" i="9"/>
  <c r="J21" i="9"/>
  <c r="J57" i="9"/>
  <c r="J121" i="9"/>
  <c r="J308" i="9"/>
  <c r="J28" i="9"/>
  <c r="J35" i="9"/>
  <c r="J43" i="9"/>
  <c r="J50" i="9"/>
  <c r="J210" i="9"/>
  <c r="J272" i="9"/>
  <c r="J362" i="9"/>
  <c r="J135" i="9"/>
  <c r="J191" i="9"/>
  <c r="J42" i="9"/>
  <c r="J97" i="9"/>
  <c r="J128" i="9"/>
  <c r="J168" i="9"/>
  <c r="J82" i="9"/>
  <c r="J122" i="9"/>
  <c r="J193" i="9"/>
  <c r="J246" i="9"/>
  <c r="J421" i="9"/>
  <c r="J112" i="9"/>
  <c r="J146" i="9"/>
  <c r="J154" i="9"/>
  <c r="J264" i="9"/>
  <c r="J328" i="9"/>
  <c r="J403" i="9"/>
  <c r="J440" i="9"/>
  <c r="J72" i="9"/>
  <c r="J183" i="9"/>
  <c r="J22" i="9"/>
  <c r="J66" i="9"/>
  <c r="J74" i="9"/>
  <c r="J107" i="9"/>
  <c r="J29" i="9"/>
  <c r="J44" i="9"/>
  <c r="J130" i="9"/>
  <c r="J170" i="9"/>
  <c r="J186" i="9"/>
  <c r="J337" i="9"/>
  <c r="J394" i="9"/>
  <c r="J459" i="9"/>
  <c r="J91" i="9"/>
  <c r="J123" i="9"/>
  <c r="J163" i="9"/>
  <c r="J320" i="9"/>
  <c r="J366" i="9"/>
  <c r="J37" i="9"/>
  <c r="J60" i="9"/>
  <c r="J100" i="9"/>
  <c r="J108" i="9"/>
  <c r="J139" i="9"/>
  <c r="J147" i="9"/>
  <c r="J179" i="9"/>
  <c r="J203" i="9"/>
  <c r="J212" i="9"/>
  <c r="J221" i="9"/>
  <c r="J404" i="9"/>
  <c r="J45" i="9"/>
  <c r="J84" i="9"/>
  <c r="J131" i="9"/>
  <c r="J187" i="9"/>
  <c r="J195" i="9"/>
  <c r="J248" i="9"/>
  <c r="J358" i="9"/>
  <c r="J433" i="9"/>
  <c r="J175" i="9"/>
  <c r="J124" i="9"/>
  <c r="J164" i="9"/>
  <c r="J231" i="9"/>
  <c r="J330" i="9"/>
  <c r="J252" i="9"/>
  <c r="J52" i="9"/>
  <c r="J24" i="9"/>
  <c r="J53" i="9"/>
  <c r="J61" i="9"/>
  <c r="J117" i="9"/>
  <c r="J172" i="9"/>
  <c r="J180" i="9"/>
  <c r="J85" i="9"/>
  <c r="J157" i="9"/>
  <c r="J276" i="9"/>
  <c r="J19" i="9"/>
  <c r="J30" i="9"/>
  <c r="J25" i="9"/>
  <c r="J31" i="9"/>
  <c r="J110" i="9"/>
  <c r="J125" i="9"/>
  <c r="J165" i="9"/>
  <c r="J259" i="9"/>
  <c r="J388" i="9"/>
  <c r="S5" i="9"/>
  <c r="R24" i="9"/>
  <c r="W30" i="9"/>
  <c r="E11" i="9"/>
  <c r="G72" i="9" s="1"/>
  <c r="G74" i="9"/>
  <c r="G232" i="9"/>
  <c r="G321" i="9"/>
  <c r="G314" i="9"/>
  <c r="G405" i="9"/>
  <c r="G400" i="9"/>
  <c r="G290" i="9"/>
  <c r="B13" i="9"/>
  <c r="R19" i="9"/>
  <c r="R25" i="9"/>
  <c r="R21" i="9"/>
  <c r="V21" i="9" s="1"/>
  <c r="J171" i="9"/>
  <c r="J209" i="9"/>
  <c r="J218" i="9"/>
  <c r="J226" i="9"/>
  <c r="J239" i="9"/>
  <c r="J284" i="9"/>
  <c r="J465" i="9"/>
  <c r="J445" i="9"/>
  <c r="J425" i="9"/>
  <c r="J405" i="9"/>
  <c r="J385" i="9"/>
  <c r="J365" i="9"/>
  <c r="J345" i="9"/>
  <c r="J325" i="9"/>
  <c r="J305" i="9"/>
  <c r="J285" i="9"/>
  <c r="J265" i="9"/>
  <c r="J245" i="9"/>
  <c r="J467" i="9"/>
  <c r="J447" i="9"/>
  <c r="J427" i="9"/>
  <c r="J458" i="9"/>
  <c r="J438" i="9"/>
  <c r="J418" i="9"/>
  <c r="J451" i="9"/>
  <c r="J431" i="9"/>
  <c r="J411" i="9"/>
  <c r="J391" i="9"/>
  <c r="J464" i="9"/>
  <c r="J390" i="9"/>
  <c r="J383" i="9"/>
  <c r="J360" i="9"/>
  <c r="J353" i="9"/>
  <c r="J346" i="9"/>
  <c r="J316" i="9"/>
  <c r="J309" i="9"/>
  <c r="J437" i="9"/>
  <c r="J397" i="9"/>
  <c r="J355" i="9"/>
  <c r="J348" i="9"/>
  <c r="J318" i="9"/>
  <c r="J311" i="9"/>
  <c r="J304" i="9"/>
  <c r="J281" i="9"/>
  <c r="J267" i="9"/>
  <c r="J469" i="9"/>
  <c r="J452" i="9"/>
  <c r="J432" i="9"/>
  <c r="J426" i="9"/>
  <c r="J415" i="9"/>
  <c r="J389" i="9"/>
  <c r="J446" i="9"/>
  <c r="J402" i="9"/>
  <c r="J466" i="9"/>
  <c r="J463" i="9"/>
  <c r="J407" i="9"/>
  <c r="J374" i="9"/>
  <c r="J303" i="9"/>
  <c r="J247" i="9"/>
  <c r="J235" i="9"/>
  <c r="J196" i="9"/>
  <c r="J460" i="9"/>
  <c r="J457" i="9"/>
  <c r="J443" i="9"/>
  <c r="J423" i="9"/>
  <c r="J454" i="9"/>
  <c r="J434" i="9"/>
  <c r="J417" i="9"/>
  <c r="J409" i="9"/>
  <c r="J399" i="9"/>
  <c r="J448" i="9"/>
  <c r="J428" i="9"/>
  <c r="J393" i="9"/>
  <c r="J379" i="9"/>
  <c r="J376" i="9"/>
  <c r="J343" i="9"/>
  <c r="J335" i="9"/>
  <c r="J327" i="9"/>
  <c r="J297" i="9"/>
  <c r="J260" i="9"/>
  <c r="J255" i="9"/>
  <c r="J240" i="9"/>
  <c r="J213" i="9"/>
  <c r="J206" i="9"/>
  <c r="J199" i="9"/>
  <c r="J176" i="9"/>
  <c r="J156" i="9"/>
  <c r="J136" i="9"/>
  <c r="J116" i="9"/>
  <c r="J96" i="9"/>
  <c r="J76" i="9"/>
  <c r="J56" i="9"/>
  <c r="J36" i="9"/>
  <c r="J450" i="9"/>
  <c r="J429" i="9"/>
  <c r="J387" i="9"/>
  <c r="J357" i="9"/>
  <c r="J289" i="9"/>
  <c r="J273" i="9"/>
  <c r="J461" i="9"/>
  <c r="J384" i="9"/>
  <c r="J373" i="9"/>
  <c r="J319" i="9"/>
  <c r="J302" i="9"/>
  <c r="J237" i="9"/>
  <c r="J232" i="9"/>
  <c r="J220" i="9"/>
  <c r="J185" i="9"/>
  <c r="J178" i="9"/>
  <c r="J158" i="9"/>
  <c r="J138" i="9"/>
  <c r="J118" i="9"/>
  <c r="J98" i="9"/>
  <c r="J78" i="9"/>
  <c r="J58" i="9"/>
  <c r="J38" i="9"/>
  <c r="J468" i="9"/>
  <c r="J453" i="9"/>
  <c r="J439" i="9"/>
  <c r="J414" i="9"/>
  <c r="J408" i="9"/>
  <c r="J354" i="9"/>
  <c r="J351" i="9"/>
  <c r="J340" i="9"/>
  <c r="J332" i="9"/>
  <c r="J324" i="9"/>
  <c r="J313" i="9"/>
  <c r="J294" i="9"/>
  <c r="J278" i="9"/>
  <c r="J242" i="9"/>
  <c r="J227" i="9"/>
  <c r="J208" i="9"/>
  <c r="J201" i="9"/>
  <c r="J194" i="9"/>
  <c r="J169" i="9"/>
  <c r="J435" i="9"/>
  <c r="J307" i="9"/>
  <c r="J299" i="9"/>
  <c r="J291" i="9"/>
  <c r="J275" i="9"/>
  <c r="J456" i="9"/>
  <c r="J449" i="9"/>
  <c r="J424" i="9"/>
  <c r="J401" i="9"/>
  <c r="J395" i="9"/>
  <c r="J392" i="9"/>
  <c r="J367" i="9"/>
  <c r="J321" i="9"/>
  <c r="J420" i="9"/>
  <c r="J413" i="9"/>
  <c r="J331" i="9"/>
  <c r="J293" i="9"/>
  <c r="J410" i="9"/>
  <c r="J380" i="9"/>
  <c r="J372" i="9"/>
  <c r="J369" i="9"/>
  <c r="J339" i="9"/>
  <c r="J323" i="9"/>
  <c r="J312" i="9"/>
  <c r="J301" i="9"/>
  <c r="J256" i="9"/>
  <c r="J251" i="9"/>
  <c r="J241" i="9"/>
  <c r="J219" i="9"/>
  <c r="J207" i="9"/>
  <c r="J400" i="9"/>
  <c r="J349" i="9"/>
  <c r="J322" i="9"/>
  <c r="J283" i="9"/>
  <c r="J257" i="9"/>
  <c r="J250" i="9"/>
  <c r="J223" i="9"/>
  <c r="J200" i="9"/>
  <c r="J150" i="9"/>
  <c r="J140" i="9"/>
  <c r="J133" i="9"/>
  <c r="J104" i="9"/>
  <c r="J75" i="9"/>
  <c r="J68" i="9"/>
  <c r="J442" i="9"/>
  <c r="J368" i="9"/>
  <c r="J364" i="9"/>
  <c r="J314" i="9"/>
  <c r="J217" i="9"/>
  <c r="J214" i="9"/>
  <c r="J192" i="9"/>
  <c r="J145" i="9"/>
  <c r="J99" i="9"/>
  <c r="J92" i="9"/>
  <c r="J63" i="9"/>
  <c r="J51" i="9"/>
  <c r="J462" i="9"/>
  <c r="J441" i="9"/>
  <c r="J363" i="9"/>
  <c r="J359" i="9"/>
  <c r="J334" i="9"/>
  <c r="J253" i="9"/>
  <c r="J177" i="9"/>
  <c r="J161" i="9"/>
  <c r="J109" i="9"/>
  <c r="J101" i="9"/>
  <c r="J83" i="9"/>
  <c r="J39" i="9"/>
  <c r="J32" i="9"/>
  <c r="J371" i="9"/>
  <c r="J338" i="9"/>
  <c r="J296" i="9"/>
  <c r="J269" i="9"/>
  <c r="J261" i="9"/>
  <c r="J249" i="9"/>
  <c r="J230" i="9"/>
  <c r="J148" i="9"/>
  <c r="J127" i="9"/>
  <c r="J114" i="9"/>
  <c r="J88" i="9"/>
  <c r="J80" i="9"/>
  <c r="J67" i="9"/>
  <c r="J54" i="9"/>
  <c r="J350" i="9"/>
  <c r="J342" i="9"/>
  <c r="J329" i="9"/>
  <c r="J317" i="9"/>
  <c r="J288" i="9"/>
  <c r="J224" i="9"/>
  <c r="J211" i="9"/>
  <c r="J205" i="9"/>
  <c r="J188" i="9"/>
  <c r="J174" i="9"/>
  <c r="J166" i="9"/>
  <c r="J119" i="9"/>
  <c r="J106" i="9"/>
  <c r="J93" i="9"/>
  <c r="J59" i="9"/>
  <c r="J34" i="9"/>
  <c r="J430" i="9"/>
  <c r="J396" i="9"/>
  <c r="J375" i="9"/>
  <c r="J300" i="9"/>
  <c r="J292" i="9"/>
  <c r="J280" i="9"/>
  <c r="J236" i="9"/>
  <c r="J202" i="9"/>
  <c r="J153" i="9"/>
  <c r="J137" i="9"/>
  <c r="J132" i="9"/>
  <c r="J77" i="9"/>
  <c r="J46" i="9"/>
  <c r="J386" i="9"/>
  <c r="J341" i="9"/>
  <c r="J268" i="9"/>
  <c r="J229" i="9"/>
  <c r="J155" i="9"/>
  <c r="J129" i="9"/>
  <c r="J95" i="9"/>
  <c r="J90" i="9"/>
  <c r="J69" i="9"/>
  <c r="J27" i="9"/>
  <c r="J23" i="9"/>
  <c r="J361" i="9"/>
  <c r="J336" i="9"/>
  <c r="J204" i="9"/>
  <c r="J184" i="9"/>
  <c r="J398" i="9"/>
  <c r="J381" i="9"/>
  <c r="J344" i="9"/>
  <c r="J298" i="9"/>
  <c r="J290" i="9"/>
  <c r="J286" i="9"/>
  <c r="J238" i="9"/>
  <c r="J222" i="9"/>
  <c r="J181" i="9"/>
  <c r="J162" i="9"/>
  <c r="J149" i="9"/>
  <c r="J115" i="9"/>
  <c r="J102" i="9"/>
  <c r="J89" i="9"/>
  <c r="J71" i="9"/>
  <c r="J412" i="9"/>
  <c r="J356" i="9"/>
  <c r="J310" i="9"/>
  <c r="J306" i="9"/>
  <c r="J282" i="9"/>
  <c r="J244" i="9"/>
  <c r="J228" i="9"/>
  <c r="J189" i="9"/>
  <c r="J422" i="9"/>
  <c r="J377" i="9"/>
  <c r="J352" i="9"/>
  <c r="J416" i="9"/>
  <c r="J274" i="9"/>
  <c r="J347" i="9"/>
  <c r="J266" i="9"/>
  <c r="J262" i="9"/>
  <c r="J254" i="9"/>
  <c r="J406" i="9"/>
  <c r="J270" i="9"/>
  <c r="J258" i="9"/>
  <c r="O11" i="9"/>
  <c r="O12" i="9" s="1"/>
  <c r="J20" i="9"/>
  <c r="J41" i="9"/>
  <c r="J141" i="9"/>
  <c r="J144" i="9"/>
  <c r="J215" i="9"/>
  <c r="J378" i="9"/>
  <c r="B11" i="7"/>
  <c r="E11" i="7" s="1"/>
  <c r="B16" i="7" s="1"/>
  <c r="J312" i="8"/>
  <c r="J97" i="8"/>
  <c r="J89" i="8"/>
  <c r="J257" i="8"/>
  <c r="J106" i="8"/>
  <c r="J39" i="8"/>
  <c r="J72" i="8"/>
  <c r="J221" i="8"/>
  <c r="J388" i="8"/>
  <c r="J270" i="8"/>
  <c r="J369" i="8"/>
  <c r="J261" i="8"/>
  <c r="J391" i="8"/>
  <c r="J326" i="8"/>
  <c r="J249" i="8"/>
  <c r="J466" i="8"/>
  <c r="J67" i="8"/>
  <c r="J76" i="8"/>
  <c r="J194" i="8"/>
  <c r="J243" i="8"/>
  <c r="J379" i="8"/>
  <c r="J154" i="8"/>
  <c r="J88" i="8"/>
  <c r="J113" i="8"/>
  <c r="J130" i="8"/>
  <c r="J422" i="8"/>
  <c r="J441" i="8"/>
  <c r="J52" i="8"/>
  <c r="J38" i="8"/>
  <c r="J46" i="8"/>
  <c r="J274" i="8"/>
  <c r="J395" i="8"/>
  <c r="J451" i="8"/>
  <c r="J63" i="8"/>
  <c r="J149" i="8"/>
  <c r="J157" i="8"/>
  <c r="J184" i="8"/>
  <c r="J229" i="8"/>
  <c r="J330" i="8"/>
  <c r="J23" i="8"/>
  <c r="J397" i="8"/>
  <c r="J116" i="8"/>
  <c r="J49" i="8"/>
  <c r="J214" i="8"/>
  <c r="J277" i="8"/>
  <c r="J342" i="8"/>
  <c r="J82" i="8"/>
  <c r="J133" i="8"/>
  <c r="J286" i="8"/>
  <c r="J66" i="8"/>
  <c r="J152" i="8"/>
  <c r="J187" i="8"/>
  <c r="J205" i="8"/>
  <c r="J58" i="8"/>
  <c r="J92" i="8"/>
  <c r="J100" i="8"/>
  <c r="J109" i="8"/>
  <c r="J126" i="8"/>
  <c r="J287" i="8"/>
  <c r="J177" i="8"/>
  <c r="J57" i="8"/>
  <c r="J125" i="8"/>
  <c r="J142" i="8"/>
  <c r="J160" i="8"/>
  <c r="J42" i="8"/>
  <c r="J170" i="8"/>
  <c r="J197" i="8"/>
  <c r="J334" i="8"/>
  <c r="J51" i="8"/>
  <c r="J85" i="8"/>
  <c r="J400" i="8"/>
  <c r="J119" i="8"/>
  <c r="J383" i="8"/>
  <c r="J60" i="8"/>
  <c r="J94" i="8"/>
  <c r="J235" i="8"/>
  <c r="J262" i="8"/>
  <c r="J199" i="8"/>
  <c r="J227" i="8"/>
  <c r="J254" i="8"/>
  <c r="J309" i="8"/>
  <c r="J375" i="8"/>
  <c r="J401" i="8"/>
  <c r="J78" i="8"/>
  <c r="J290" i="8"/>
  <c r="J421" i="8"/>
  <c r="J440" i="8"/>
  <c r="J35" i="8"/>
  <c r="J19" i="8"/>
  <c r="J44" i="8"/>
  <c r="J95" i="8"/>
  <c r="J138" i="8"/>
  <c r="J164" i="8"/>
  <c r="J112" i="8"/>
  <c r="J129" i="8"/>
  <c r="J155" i="8"/>
  <c r="J183" i="8"/>
  <c r="J228" i="8"/>
  <c r="O11" i="8"/>
  <c r="O12" i="8" s="1"/>
  <c r="S5" i="8"/>
  <c r="R25" i="8"/>
  <c r="R19" i="8"/>
  <c r="G104" i="8"/>
  <c r="G34" i="8"/>
  <c r="G236" i="8"/>
  <c r="G416" i="8"/>
  <c r="G194" i="8"/>
  <c r="G175" i="8"/>
  <c r="G445" i="8"/>
  <c r="G98" i="8"/>
  <c r="G122" i="8"/>
  <c r="G180" i="8"/>
  <c r="G348" i="8"/>
  <c r="G60" i="8"/>
  <c r="G76" i="8"/>
  <c r="G265" i="8"/>
  <c r="G205" i="8"/>
  <c r="G181" i="8"/>
  <c r="G266" i="8"/>
  <c r="G30" i="8"/>
  <c r="G116" i="8"/>
  <c r="G94" i="8"/>
  <c r="G55" i="8"/>
  <c r="G110" i="8"/>
  <c r="G167" i="8"/>
  <c r="G206" i="8"/>
  <c r="G174" i="8"/>
  <c r="G232" i="8"/>
  <c r="G357" i="8"/>
  <c r="G46" i="8"/>
  <c r="G72" i="8"/>
  <c r="G225" i="8"/>
  <c r="G295" i="8"/>
  <c r="G330" i="8"/>
  <c r="G152" i="8"/>
  <c r="G388" i="8"/>
  <c r="W28" i="8"/>
  <c r="W29" i="8" s="1"/>
  <c r="W30" i="8"/>
  <c r="G57" i="8"/>
  <c r="G158" i="8"/>
  <c r="G221" i="8"/>
  <c r="G254" i="8"/>
  <c r="G426" i="8"/>
  <c r="B13" i="8"/>
  <c r="G136" i="8"/>
  <c r="G85" i="8"/>
  <c r="G97" i="8"/>
  <c r="G107" i="8"/>
  <c r="G347" i="8"/>
  <c r="G42" i="8"/>
  <c r="G69" i="8"/>
  <c r="G170" i="8"/>
  <c r="G184" i="8"/>
  <c r="G450" i="8"/>
  <c r="G257" i="8"/>
  <c r="G452" i="8"/>
  <c r="G432" i="8"/>
  <c r="G412" i="8"/>
  <c r="G392" i="8"/>
  <c r="G372" i="8"/>
  <c r="G352" i="8"/>
  <c r="G332" i="8"/>
  <c r="G312" i="8"/>
  <c r="G292" i="8"/>
  <c r="G272" i="8"/>
  <c r="G252" i="8"/>
  <c r="G463" i="8"/>
  <c r="G443" i="8"/>
  <c r="G423" i="8"/>
  <c r="G403" i="8"/>
  <c r="G383" i="8"/>
  <c r="G363" i="8"/>
  <c r="G343" i="8"/>
  <c r="G323" i="8"/>
  <c r="G303" i="8"/>
  <c r="G283" i="8"/>
  <c r="G263" i="8"/>
  <c r="G243" i="8"/>
  <c r="G451" i="8"/>
  <c r="G431" i="8"/>
  <c r="G411" i="8"/>
  <c r="G391" i="8"/>
  <c r="G371" i="8"/>
  <c r="G351" i="8"/>
  <c r="G331" i="8"/>
  <c r="G311" i="8"/>
  <c r="G291" i="8"/>
  <c r="G271" i="8"/>
  <c r="G251" i="8"/>
  <c r="G231" i="8"/>
  <c r="G444" i="8"/>
  <c r="G414" i="8"/>
  <c r="G409" i="8"/>
  <c r="G379" i="8"/>
  <c r="G346" i="8"/>
  <c r="K346" i="8" s="1"/>
  <c r="M346" i="8" s="1"/>
  <c r="G336" i="8"/>
  <c r="G321" i="8"/>
  <c r="G253" i="8"/>
  <c r="G248" i="8"/>
  <c r="G209" i="8"/>
  <c r="G466" i="8"/>
  <c r="G456" i="8"/>
  <c r="G441" i="8"/>
  <c r="G373" i="8"/>
  <c r="G368" i="8"/>
  <c r="G358" i="8"/>
  <c r="G453" i="8"/>
  <c r="G434" i="8"/>
  <c r="G415" i="8"/>
  <c r="G355" i="8"/>
  <c r="G302" i="8"/>
  <c r="G297" i="8"/>
  <c r="G289" i="8"/>
  <c r="G250" i="8"/>
  <c r="G235" i="8"/>
  <c r="K235" i="8" s="1"/>
  <c r="M235" i="8" s="1"/>
  <c r="G214" i="8"/>
  <c r="G207" i="8"/>
  <c r="G200" i="8"/>
  <c r="G455" i="8"/>
  <c r="G435" i="8"/>
  <c r="G401" i="8"/>
  <c r="G376" i="8"/>
  <c r="G255" i="8"/>
  <c r="G244" i="8"/>
  <c r="G239" i="8"/>
  <c r="G234" i="8"/>
  <c r="G229" i="8"/>
  <c r="G224" i="8"/>
  <c r="G217" i="8"/>
  <c r="G195" i="8"/>
  <c r="G188" i="8"/>
  <c r="G168" i="8"/>
  <c r="G148" i="8"/>
  <c r="G128" i="8"/>
  <c r="G108" i="8"/>
  <c r="G88" i="8"/>
  <c r="G68" i="8"/>
  <c r="G48" i="8"/>
  <c r="G398" i="8"/>
  <c r="G395" i="8"/>
  <c r="G387" i="8"/>
  <c r="G367" i="8"/>
  <c r="G359" i="8"/>
  <c r="G469" i="8"/>
  <c r="G449" i="8"/>
  <c r="G446" i="8"/>
  <c r="G421" i="8"/>
  <c r="G384" i="8"/>
  <c r="G440" i="8"/>
  <c r="G424" i="8"/>
  <c r="G324" i="8"/>
  <c r="G299" i="8"/>
  <c r="G287" i="8"/>
  <c r="G284" i="8"/>
  <c r="G242" i="8"/>
  <c r="G211" i="8"/>
  <c r="G196" i="8"/>
  <c r="G133" i="8"/>
  <c r="G126" i="8"/>
  <c r="G119" i="8"/>
  <c r="G96" i="8"/>
  <c r="G89" i="8"/>
  <c r="G82" i="8"/>
  <c r="G52" i="8"/>
  <c r="G45" i="8"/>
  <c r="G25" i="8"/>
  <c r="G23" i="8"/>
  <c r="G21" i="8"/>
  <c r="G341" i="8"/>
  <c r="G465" i="8"/>
  <c r="G462" i="8"/>
  <c r="G459" i="8"/>
  <c r="G427" i="8"/>
  <c r="G404" i="8"/>
  <c r="G364" i="8"/>
  <c r="G338" i="8"/>
  <c r="G335" i="8"/>
  <c r="G307" i="8"/>
  <c r="G304" i="8"/>
  <c r="G267" i="8"/>
  <c r="G264" i="8"/>
  <c r="G256" i="8"/>
  <c r="G172" i="8"/>
  <c r="G454" i="8"/>
  <c r="G447" i="8"/>
  <c r="G429" i="8"/>
  <c r="G422" i="8"/>
  <c r="G365" i="8"/>
  <c r="G166" i="8"/>
  <c r="G142" i="8"/>
  <c r="G125" i="8"/>
  <c r="G113" i="8"/>
  <c r="G79" i="8"/>
  <c r="G67" i="8"/>
  <c r="G43" i="8"/>
  <c r="G36" i="8"/>
  <c r="G29" i="8"/>
  <c r="G436" i="8"/>
  <c r="G425" i="8"/>
  <c r="G407" i="8"/>
  <c r="G273" i="8"/>
  <c r="G215" i="8"/>
  <c r="G193" i="8"/>
  <c r="G161" i="8"/>
  <c r="G154" i="8"/>
  <c r="G120" i="8"/>
  <c r="G31" i="8"/>
  <c r="G461" i="8"/>
  <c r="G393" i="8"/>
  <c r="G386" i="8"/>
  <c r="G375" i="8"/>
  <c r="G325" i="8"/>
  <c r="G322" i="8"/>
  <c r="G316" i="8"/>
  <c r="G313" i="8"/>
  <c r="G285" i="8"/>
  <c r="G276" i="8"/>
  <c r="G270" i="8"/>
  <c r="K270" i="8" s="1"/>
  <c r="M270" i="8" s="1"/>
  <c r="G261" i="8"/>
  <c r="G228" i="8"/>
  <c r="G178" i="8"/>
  <c r="G149" i="8"/>
  <c r="G137" i="8"/>
  <c r="G91" i="8"/>
  <c r="G74" i="8"/>
  <c r="G62" i="8"/>
  <c r="G38" i="8"/>
  <c r="G468" i="8"/>
  <c r="G418" i="8"/>
  <c r="G361" i="8"/>
  <c r="G344" i="8"/>
  <c r="G282" i="8"/>
  <c r="G258" i="8"/>
  <c r="G220" i="8"/>
  <c r="G212" i="8"/>
  <c r="G201" i="8"/>
  <c r="G190" i="8"/>
  <c r="G173" i="8"/>
  <c r="G144" i="8"/>
  <c r="G132" i="8"/>
  <c r="G103" i="8"/>
  <c r="G457" i="8"/>
  <c r="G406" i="8"/>
  <c r="G396" i="8"/>
  <c r="G389" i="8"/>
  <c r="G382" i="8"/>
  <c r="G328" i="8"/>
  <c r="G310" i="8"/>
  <c r="G294" i="8"/>
  <c r="G279" i="8"/>
  <c r="G464" i="8"/>
  <c r="G430" i="8"/>
  <c r="G301" i="8"/>
  <c r="G249" i="8"/>
  <c r="G241" i="8"/>
  <c r="G160" i="8"/>
  <c r="G146" i="8"/>
  <c r="G135" i="8"/>
  <c r="G129" i="8"/>
  <c r="G84" i="8"/>
  <c r="G81" i="8"/>
  <c r="G65" i="8"/>
  <c r="G20" i="8"/>
  <c r="G274" i="8"/>
  <c r="G370" i="8"/>
  <c r="G354" i="8"/>
  <c r="G339" i="8"/>
  <c r="G442" i="8"/>
  <c r="G438" i="8"/>
  <c r="G399" i="8"/>
  <c r="G374" i="8"/>
  <c r="G319" i="8"/>
  <c r="G315" i="8"/>
  <c r="K315" i="8" s="1"/>
  <c r="M315" i="8" s="1"/>
  <c r="G230" i="8"/>
  <c r="G185" i="8"/>
  <c r="K185" i="8" s="1"/>
  <c r="M185" i="8" s="1"/>
  <c r="G171" i="8"/>
  <c r="G151" i="8"/>
  <c r="G117" i="8"/>
  <c r="G70" i="8"/>
  <c r="G32" i="8"/>
  <c r="G22" i="8"/>
  <c r="G420" i="8"/>
  <c r="G362" i="8"/>
  <c r="G334" i="8"/>
  <c r="G300" i="8"/>
  <c r="G296" i="8"/>
  <c r="G288" i="8"/>
  <c r="G237" i="8"/>
  <c r="G182" i="8"/>
  <c r="G140" i="8"/>
  <c r="G114" i="8"/>
  <c r="G86" i="8"/>
  <c r="G78" i="8"/>
  <c r="K78" i="8" s="1"/>
  <c r="M78" i="8" s="1"/>
  <c r="G59" i="8"/>
  <c r="G51" i="8"/>
  <c r="K51" i="8" s="1"/>
  <c r="M51" i="8" s="1"/>
  <c r="G410" i="8"/>
  <c r="G281" i="8"/>
  <c r="G216" i="8"/>
  <c r="G197" i="8"/>
  <c r="G183" i="8"/>
  <c r="G163" i="8"/>
  <c r="G157" i="8"/>
  <c r="G109" i="8"/>
  <c r="G106" i="8"/>
  <c r="G27" i="8"/>
  <c r="G19" i="8"/>
  <c r="G41" i="8"/>
  <c r="G35" i="8"/>
  <c r="G385" i="8"/>
  <c r="B16" i="8"/>
  <c r="G306" i="8"/>
  <c r="G280" i="8"/>
  <c r="G189" i="8"/>
  <c r="K189" i="8" s="1"/>
  <c r="M189" i="8" s="1"/>
  <c r="G153" i="8"/>
  <c r="G147" i="8"/>
  <c r="G134" i="8"/>
  <c r="G118" i="8"/>
  <c r="G83" i="8"/>
  <c r="G80" i="8"/>
  <c r="G71" i="8"/>
  <c r="G40" i="8"/>
  <c r="G26" i="8"/>
  <c r="G353" i="8"/>
  <c r="G340" i="8"/>
  <c r="G327" i="8"/>
  <c r="G275" i="8"/>
  <c r="G259" i="8"/>
  <c r="G222" i="8"/>
  <c r="G124" i="8"/>
  <c r="G467" i="8"/>
  <c r="G413" i="8"/>
  <c r="G318" i="8"/>
  <c r="G314" i="8"/>
  <c r="K314" i="8" s="1"/>
  <c r="M314" i="8" s="1"/>
  <c r="G127" i="8"/>
  <c r="G439" i="8"/>
  <c r="G350" i="8"/>
  <c r="G333" i="8"/>
  <c r="G227" i="8"/>
  <c r="G179" i="8"/>
  <c r="G141" i="8"/>
  <c r="G138" i="8"/>
  <c r="G53" i="8"/>
  <c r="G400" i="8"/>
  <c r="G345" i="8"/>
  <c r="G337" i="8"/>
  <c r="G320" i="8"/>
  <c r="G260" i="8"/>
  <c r="G247" i="8"/>
  <c r="G208" i="8"/>
  <c r="G112" i="8"/>
  <c r="G47" i="8"/>
  <c r="G44" i="8"/>
  <c r="G169" i="8"/>
  <c r="K169" i="8" s="1"/>
  <c r="M169" i="8" s="1"/>
  <c r="G203" i="8"/>
  <c r="G448" i="8"/>
  <c r="G428" i="8"/>
  <c r="G381" i="8"/>
  <c r="G223" i="8"/>
  <c r="G204" i="8"/>
  <c r="G186" i="8"/>
  <c r="G176" i="8"/>
  <c r="G115" i="8"/>
  <c r="G105" i="8"/>
  <c r="G102" i="8"/>
  <c r="G93" i="8"/>
  <c r="G90" i="8"/>
  <c r="G87" i="8"/>
  <c r="G50" i="8"/>
  <c r="G24" i="8"/>
  <c r="G219" i="8"/>
  <c r="G162" i="8"/>
  <c r="G233" i="8"/>
  <c r="G111" i="8"/>
  <c r="K111" i="8" s="1"/>
  <c r="M111" i="8" s="1"/>
  <c r="G458" i="8"/>
  <c r="G433" i="8"/>
  <c r="K433" i="8" s="1"/>
  <c r="M433" i="8" s="1"/>
  <c r="G377" i="8"/>
  <c r="G349" i="8"/>
  <c r="G298" i="8"/>
  <c r="G121" i="8"/>
  <c r="G99" i="8"/>
  <c r="G56" i="8"/>
  <c r="G419" i="8"/>
  <c r="G394" i="8"/>
  <c r="G390" i="8"/>
  <c r="G293" i="8"/>
  <c r="G268" i="8"/>
  <c r="G238" i="8"/>
  <c r="G156" i="8"/>
  <c r="G150" i="8"/>
  <c r="G131" i="8"/>
  <c r="G37" i="8"/>
  <c r="G226" i="8"/>
  <c r="G165" i="8"/>
  <c r="K165" i="8" s="1"/>
  <c r="M165" i="8" s="1"/>
  <c r="G77" i="8"/>
  <c r="G159" i="8"/>
  <c r="K159" i="8" s="1"/>
  <c r="M159" i="8" s="1"/>
  <c r="G405" i="8"/>
  <c r="G317" i="8"/>
  <c r="G199" i="8"/>
  <c r="G187" i="8"/>
  <c r="G92" i="8"/>
  <c r="G305" i="8"/>
  <c r="G213" i="8"/>
  <c r="G155" i="8"/>
  <c r="G75" i="8"/>
  <c r="G218" i="8"/>
  <c r="G366" i="8"/>
  <c r="G326" i="8"/>
  <c r="G246" i="8"/>
  <c r="G164" i="8"/>
  <c r="G58" i="8"/>
  <c r="G54" i="8"/>
  <c r="G240" i="8"/>
  <c r="G49" i="8"/>
  <c r="K49" i="8" s="1"/>
  <c r="M49" i="8" s="1"/>
  <c r="G61" i="8"/>
  <c r="G417" i="8"/>
  <c r="K417" i="8" s="1"/>
  <c r="M417" i="8" s="1"/>
  <c r="G380" i="8"/>
  <c r="G198" i="8"/>
  <c r="G192" i="8"/>
  <c r="G123" i="8"/>
  <c r="G356" i="8"/>
  <c r="G286" i="8"/>
  <c r="G269" i="8"/>
  <c r="G245" i="8"/>
  <c r="G145" i="8"/>
  <c r="G100" i="8"/>
  <c r="G66" i="8"/>
  <c r="G402" i="8"/>
  <c r="G139" i="8"/>
  <c r="G95" i="8"/>
  <c r="G39" i="8"/>
  <c r="G309" i="8"/>
  <c r="E4" i="8"/>
  <c r="G408" i="8"/>
  <c r="K408" i="8" s="1"/>
  <c r="M408" i="8" s="1"/>
  <c r="G378" i="8"/>
  <c r="G73" i="8"/>
  <c r="G130" i="8"/>
  <c r="G290" i="8"/>
  <c r="G101" i="8"/>
  <c r="G360" i="8"/>
  <c r="G63" i="8"/>
  <c r="G177" i="8"/>
  <c r="G397" i="8"/>
  <c r="G202" i="8"/>
  <c r="G262" i="8"/>
  <c r="G277" i="8"/>
  <c r="G369" i="8"/>
  <c r="G33" i="8"/>
  <c r="G143" i="8"/>
  <c r="G191" i="8"/>
  <c r="G210" i="8"/>
  <c r="G278" i="8"/>
  <c r="G308" i="8"/>
  <c r="G437" i="8"/>
  <c r="G460" i="8"/>
  <c r="G28" i="8"/>
  <c r="G64" i="8"/>
  <c r="G329" i="8"/>
  <c r="G342" i="8"/>
  <c r="J465" i="8"/>
  <c r="J445" i="8"/>
  <c r="J425" i="8"/>
  <c r="J405" i="8"/>
  <c r="J385" i="8"/>
  <c r="J365" i="8"/>
  <c r="J345" i="8"/>
  <c r="J325" i="8"/>
  <c r="J305" i="8"/>
  <c r="J285" i="8"/>
  <c r="J265" i="8"/>
  <c r="J456" i="8"/>
  <c r="J436" i="8"/>
  <c r="J416" i="8"/>
  <c r="J396" i="8"/>
  <c r="J376" i="8"/>
  <c r="J356" i="8"/>
  <c r="J336" i="8"/>
  <c r="J316" i="8"/>
  <c r="J296" i="8"/>
  <c r="J276" i="8"/>
  <c r="J256" i="8"/>
  <c r="J464" i="8"/>
  <c r="J444" i="8"/>
  <c r="J424" i="8"/>
  <c r="J404" i="8"/>
  <c r="J384" i="8"/>
  <c r="J364" i="8"/>
  <c r="J344" i="8"/>
  <c r="J324" i="8"/>
  <c r="J304" i="8"/>
  <c r="J284" i="8"/>
  <c r="J264" i="8"/>
  <c r="J244" i="8"/>
  <c r="J469" i="8"/>
  <c r="J454" i="8"/>
  <c r="J439" i="8"/>
  <c r="J406" i="8"/>
  <c r="J381" i="8"/>
  <c r="J371" i="8"/>
  <c r="J323" i="8"/>
  <c r="J308" i="8"/>
  <c r="J298" i="8"/>
  <c r="J293" i="8"/>
  <c r="J222" i="8"/>
  <c r="J202" i="8"/>
  <c r="J443" i="8"/>
  <c r="J428" i="8"/>
  <c r="J418" i="8"/>
  <c r="J413" i="8"/>
  <c r="J355" i="8"/>
  <c r="J340" i="8"/>
  <c r="J431" i="8"/>
  <c r="J412" i="8"/>
  <c r="J382" i="8"/>
  <c r="J374" i="8"/>
  <c r="J360" i="8"/>
  <c r="J320" i="8"/>
  <c r="J294" i="8"/>
  <c r="J273" i="8"/>
  <c r="J260" i="8"/>
  <c r="J237" i="8"/>
  <c r="J216" i="8"/>
  <c r="J209" i="8"/>
  <c r="J463" i="8"/>
  <c r="J449" i="8"/>
  <c r="J432" i="8"/>
  <c r="J353" i="8"/>
  <c r="J317" i="8"/>
  <c r="J279" i="8"/>
  <c r="J268" i="8"/>
  <c r="J252" i="8"/>
  <c r="J231" i="8"/>
  <c r="J219" i="8"/>
  <c r="J181" i="8"/>
  <c r="J161" i="8"/>
  <c r="J141" i="8"/>
  <c r="J121" i="8"/>
  <c r="J101" i="8"/>
  <c r="J81" i="8"/>
  <c r="J61" i="8"/>
  <c r="J41" i="8"/>
  <c r="J30" i="8"/>
  <c r="J26" i="8"/>
  <c r="J429" i="8"/>
  <c r="J426" i="8"/>
  <c r="J415" i="8"/>
  <c r="J409" i="8"/>
  <c r="J403" i="8"/>
  <c r="J446" i="8"/>
  <c r="J367" i="8"/>
  <c r="J335" i="8"/>
  <c r="J321" i="8"/>
  <c r="J310" i="8"/>
  <c r="J307" i="8"/>
  <c r="J239" i="8"/>
  <c r="J203" i="8"/>
  <c r="J193" i="8"/>
  <c r="J158" i="8"/>
  <c r="J135" i="8"/>
  <c r="J128" i="8"/>
  <c r="J91" i="8"/>
  <c r="J84" i="8"/>
  <c r="J54" i="8"/>
  <c r="J47" i="8"/>
  <c r="J40" i="8"/>
  <c r="J414" i="8"/>
  <c r="J361" i="8"/>
  <c r="J358" i="8"/>
  <c r="J349" i="8"/>
  <c r="J332" i="8"/>
  <c r="J468" i="8"/>
  <c r="J433" i="8"/>
  <c r="J430" i="8"/>
  <c r="J407" i="8"/>
  <c r="J373" i="8"/>
  <c r="J370" i="8"/>
  <c r="J352" i="8"/>
  <c r="J346" i="8"/>
  <c r="J315" i="8"/>
  <c r="J301" i="8"/>
  <c r="J295" i="8"/>
  <c r="J281" i="8"/>
  <c r="J278" i="8"/>
  <c r="J275" i="8"/>
  <c r="J253" i="8"/>
  <c r="J250" i="8"/>
  <c r="J247" i="8"/>
  <c r="J236" i="8"/>
  <c r="J223" i="8"/>
  <c r="J218" i="8"/>
  <c r="J174" i="8"/>
  <c r="J461" i="8"/>
  <c r="J393" i="8"/>
  <c r="J386" i="8"/>
  <c r="J368" i="8"/>
  <c r="J341" i="8"/>
  <c r="J338" i="8"/>
  <c r="J313" i="8"/>
  <c r="J282" i="8"/>
  <c r="J267" i="8"/>
  <c r="J258" i="8"/>
  <c r="J220" i="8"/>
  <c r="J212" i="8"/>
  <c r="J201" i="8"/>
  <c r="J173" i="8"/>
  <c r="J144" i="8"/>
  <c r="J132" i="8"/>
  <c r="J103" i="8"/>
  <c r="J86" i="8"/>
  <c r="J55" i="8"/>
  <c r="J20" i="8"/>
  <c r="J457" i="8"/>
  <c r="J389" i="8"/>
  <c r="J351" i="8"/>
  <c r="J190" i="8"/>
  <c r="J185" i="8"/>
  <c r="J180" i="8"/>
  <c r="J168" i="8"/>
  <c r="J163" i="8"/>
  <c r="J156" i="8"/>
  <c r="J127" i="8"/>
  <c r="J115" i="8"/>
  <c r="J69" i="8"/>
  <c r="J50" i="8"/>
  <c r="J45" i="8"/>
  <c r="J22" i="8"/>
  <c r="J450" i="8"/>
  <c r="J378" i="8"/>
  <c r="J347" i="8"/>
  <c r="J328" i="8"/>
  <c r="J319" i="8"/>
  <c r="J225" i="8"/>
  <c r="J206" i="8"/>
  <c r="J151" i="8"/>
  <c r="J139" i="8"/>
  <c r="J122" i="8"/>
  <c r="J98" i="8"/>
  <c r="J33" i="8"/>
  <c r="J354" i="8"/>
  <c r="J331" i="8"/>
  <c r="J297" i="8"/>
  <c r="J291" i="8"/>
  <c r="J288" i="8"/>
  <c r="J245" i="8"/>
  <c r="J242" i="8"/>
  <c r="J217" i="8"/>
  <c r="J198" i="8"/>
  <c r="J195" i="8"/>
  <c r="J110" i="8"/>
  <c r="J105" i="8"/>
  <c r="J460" i="8"/>
  <c r="J410" i="8"/>
  <c r="J357" i="8"/>
  <c r="J303" i="8"/>
  <c r="J300" i="8"/>
  <c r="J248" i="8"/>
  <c r="J233" i="8"/>
  <c r="J455" i="8"/>
  <c r="J442" i="8"/>
  <c r="J438" i="8"/>
  <c r="J408" i="8"/>
  <c r="J399" i="8"/>
  <c r="J234" i="8"/>
  <c r="J230" i="8"/>
  <c r="J171" i="8"/>
  <c r="J165" i="8"/>
  <c r="J120" i="8"/>
  <c r="J117" i="8"/>
  <c r="J32" i="8"/>
  <c r="J25" i="8"/>
  <c r="J182" i="8"/>
  <c r="J434" i="8"/>
  <c r="J420" i="8"/>
  <c r="J362" i="8"/>
  <c r="J394" i="8"/>
  <c r="J266" i="8"/>
  <c r="J259" i="8"/>
  <c r="J207" i="8"/>
  <c r="J188" i="8"/>
  <c r="J179" i="8"/>
  <c r="J83" i="8"/>
  <c r="J64" i="8"/>
  <c r="J37" i="8"/>
  <c r="J27" i="8"/>
  <c r="J459" i="8"/>
  <c r="J402" i="8"/>
  <c r="J390" i="8"/>
  <c r="J322" i="8"/>
  <c r="J292" i="8"/>
  <c r="J240" i="8"/>
  <c r="J210" i="8"/>
  <c r="J191" i="8"/>
  <c r="J148" i="8"/>
  <c r="J131" i="8"/>
  <c r="J111" i="8"/>
  <c r="J75" i="8"/>
  <c r="J56" i="8"/>
  <c r="J48" i="8"/>
  <c r="J453" i="8"/>
  <c r="J448" i="8"/>
  <c r="J363" i="8"/>
  <c r="J272" i="8"/>
  <c r="J208" i="8"/>
  <c r="J186" i="8"/>
  <c r="J176" i="8"/>
  <c r="J102" i="8"/>
  <c r="J93" i="8"/>
  <c r="J87" i="8"/>
  <c r="J24" i="8"/>
  <c r="J99" i="8"/>
  <c r="J90" i="8"/>
  <c r="J77" i="8"/>
  <c r="J318" i="8"/>
  <c r="J314" i="8"/>
  <c r="J246" i="8"/>
  <c r="J211" i="8"/>
  <c r="J175" i="8"/>
  <c r="J143" i="8"/>
  <c r="J140" i="8"/>
  <c r="J114" i="8"/>
  <c r="J34" i="8"/>
  <c r="J31" i="8"/>
  <c r="J437" i="8"/>
  <c r="J427" i="8"/>
  <c r="J398" i="8"/>
  <c r="J380" i="8"/>
  <c r="J366" i="8"/>
  <c r="J192" i="8"/>
  <c r="J348" i="8"/>
  <c r="J343" i="8"/>
  <c r="J458" i="8"/>
  <c r="J377" i="8"/>
  <c r="J359" i="8"/>
  <c r="J204" i="8"/>
  <c r="J166" i="8"/>
  <c r="J59" i="8"/>
  <c r="J423" i="8"/>
  <c r="J311" i="8"/>
  <c r="J289" i="8"/>
  <c r="J251" i="8"/>
  <c r="J238" i="8"/>
  <c r="J169" i="8"/>
  <c r="J96" i="8"/>
  <c r="J62" i="8"/>
  <c r="J53" i="8"/>
  <c r="J196" i="8"/>
  <c r="J283" i="8"/>
  <c r="J419" i="8"/>
  <c r="J372" i="8"/>
  <c r="J306" i="8"/>
  <c r="J302" i="8"/>
  <c r="J280" i="8"/>
  <c r="J200" i="8"/>
  <c r="J189" i="8"/>
  <c r="J153" i="8"/>
  <c r="J150" i="8"/>
  <c r="J147" i="8"/>
  <c r="J118" i="8"/>
  <c r="J80" i="8"/>
  <c r="J74" i="8"/>
  <c r="J71" i="8"/>
  <c r="J68" i="8"/>
  <c r="J65" i="8"/>
  <c r="J29" i="8"/>
  <c r="J21" i="8"/>
  <c r="J447" i="8"/>
  <c r="J271" i="8"/>
  <c r="J241" i="8"/>
  <c r="J146" i="8"/>
  <c r="J452" i="8"/>
  <c r="J327" i="8"/>
  <c r="J255" i="8"/>
  <c r="J226" i="8"/>
  <c r="J172" i="8"/>
  <c r="J134" i="8"/>
  <c r="J124" i="8"/>
  <c r="J108" i="8"/>
  <c r="J215" i="8"/>
  <c r="J462" i="8"/>
  <c r="J467" i="8"/>
  <c r="J263" i="8"/>
  <c r="J162" i="8"/>
  <c r="J159" i="8"/>
  <c r="J137" i="8"/>
  <c r="J178" i="8"/>
  <c r="J43" i="8"/>
  <c r="J73" i="8"/>
  <c r="J107" i="8"/>
  <c r="J232" i="8"/>
  <c r="J337" i="8"/>
  <c r="J28" i="8"/>
  <c r="J36" i="8"/>
  <c r="J70" i="8"/>
  <c r="J104" i="8"/>
  <c r="J136" i="8"/>
  <c r="J167" i="8"/>
  <c r="J333" i="8"/>
  <c r="J350" i="8"/>
  <c r="J435" i="8"/>
  <c r="J79" i="8"/>
  <c r="J123" i="8"/>
  <c r="J145" i="8"/>
  <c r="J224" i="8"/>
  <c r="J269" i="8"/>
  <c r="J299" i="8"/>
  <c r="J339" i="8"/>
  <c r="J387" i="8"/>
  <c r="J392" i="8"/>
  <c r="J213" i="8"/>
  <c r="J411" i="8"/>
  <c r="J417" i="8"/>
  <c r="R24" i="8"/>
  <c r="S9" i="8"/>
  <c r="K12" i="7"/>
  <c r="R24" i="7"/>
  <c r="U5" i="7"/>
  <c r="R25" i="7"/>
  <c r="V5" i="7"/>
  <c r="V9" i="7"/>
  <c r="K4" i="7"/>
  <c r="L4" i="5" l="1"/>
  <c r="P19" i="11"/>
  <c r="G263" i="9"/>
  <c r="G431" i="9"/>
  <c r="G155" i="9"/>
  <c r="G139" i="9"/>
  <c r="K139" i="9" s="1"/>
  <c r="M139" i="9" s="1"/>
  <c r="G86" i="9"/>
  <c r="G71" i="9"/>
  <c r="K71" i="9" s="1"/>
  <c r="M71" i="9" s="1"/>
  <c r="G88" i="9"/>
  <c r="G282" i="9"/>
  <c r="K282" i="9" s="1"/>
  <c r="M282" i="9" s="1"/>
  <c r="G423" i="9"/>
  <c r="G201" i="9"/>
  <c r="G264" i="9"/>
  <c r="G267" i="9"/>
  <c r="K267" i="9" s="1"/>
  <c r="M267" i="9" s="1"/>
  <c r="G391" i="9"/>
  <c r="G191" i="9"/>
  <c r="G227" i="9"/>
  <c r="K227" i="9" s="1"/>
  <c r="M227" i="9" s="1"/>
  <c r="G91" i="9"/>
  <c r="K91" i="9" s="1"/>
  <c r="M91" i="9" s="1"/>
  <c r="G96" i="9"/>
  <c r="K96" i="9" s="1"/>
  <c r="M96" i="9" s="1"/>
  <c r="G280" i="9"/>
  <c r="G296" i="9"/>
  <c r="G187" i="9"/>
  <c r="G306" i="9"/>
  <c r="G179" i="9"/>
  <c r="G368" i="9"/>
  <c r="G164" i="9"/>
  <c r="G348" i="9"/>
  <c r="K348" i="9" s="1"/>
  <c r="M348" i="9" s="1"/>
  <c r="G291" i="9"/>
  <c r="K291" i="9" s="1"/>
  <c r="M291" i="9" s="1"/>
  <c r="G362" i="9"/>
  <c r="K362" i="9" s="1"/>
  <c r="M362" i="9" s="1"/>
  <c r="G409" i="9"/>
  <c r="K409" i="9" s="1"/>
  <c r="M409" i="9" s="1"/>
  <c r="G281" i="9"/>
  <c r="E4" i="9"/>
  <c r="K74" i="9" s="1"/>
  <c r="M74" i="9" s="1"/>
  <c r="G297" i="9"/>
  <c r="G38" i="9"/>
  <c r="K38" i="9" s="1"/>
  <c r="M38" i="9" s="1"/>
  <c r="G322" i="9"/>
  <c r="K322" i="9" s="1"/>
  <c r="M322" i="9" s="1"/>
  <c r="G236" i="9"/>
  <c r="K236" i="9" s="1"/>
  <c r="M236" i="9" s="1"/>
  <c r="G230" i="9"/>
  <c r="K230" i="9" s="1"/>
  <c r="M230" i="9" s="1"/>
  <c r="G149" i="9"/>
  <c r="K149" i="9" s="1"/>
  <c r="M149" i="9" s="1"/>
  <c r="G357" i="9"/>
  <c r="K467" i="8"/>
  <c r="M467" i="8" s="1"/>
  <c r="K76" i="8"/>
  <c r="M76" i="8" s="1"/>
  <c r="G37" i="9"/>
  <c r="G207" i="9"/>
  <c r="G234" i="9"/>
  <c r="G174" i="9"/>
  <c r="G416" i="9"/>
  <c r="G60" i="9"/>
  <c r="K60" i="9" s="1"/>
  <c r="M60" i="9" s="1"/>
  <c r="G25" i="9"/>
  <c r="K25" i="9" s="1"/>
  <c r="M25" i="9" s="1"/>
  <c r="G364" i="9"/>
  <c r="K364" i="9" s="1"/>
  <c r="M364" i="9" s="1"/>
  <c r="G315" i="9"/>
  <c r="G414" i="9"/>
  <c r="G243" i="9"/>
  <c r="K243" i="9" s="1"/>
  <c r="M243" i="9" s="1"/>
  <c r="G156" i="9"/>
  <c r="G49" i="9"/>
  <c r="K49" i="9" s="1"/>
  <c r="M49" i="9" s="1"/>
  <c r="G326" i="9"/>
  <c r="K326" i="9" s="1"/>
  <c r="M326" i="9" s="1"/>
  <c r="G370" i="9"/>
  <c r="K370" i="9" s="1"/>
  <c r="M370" i="9" s="1"/>
  <c r="G305" i="9"/>
  <c r="K305" i="9" s="1"/>
  <c r="M305" i="9" s="1"/>
  <c r="G379" i="9"/>
  <c r="G300" i="9"/>
  <c r="G437" i="9"/>
  <c r="K437" i="9" s="1"/>
  <c r="M437" i="9" s="1"/>
  <c r="G429" i="9"/>
  <c r="G344" i="9"/>
  <c r="G272" i="9"/>
  <c r="G387" i="9"/>
  <c r="G238" i="9"/>
  <c r="G209" i="9"/>
  <c r="G94" i="9"/>
  <c r="K94" i="9" s="1"/>
  <c r="M94" i="9" s="1"/>
  <c r="G373" i="9"/>
  <c r="K373" i="9" s="1"/>
  <c r="M373" i="9" s="1"/>
  <c r="G355" i="9"/>
  <c r="G442" i="9"/>
  <c r="K442" i="9" s="1"/>
  <c r="M442" i="9" s="1"/>
  <c r="G115" i="9"/>
  <c r="G270" i="9"/>
  <c r="K270" i="9" s="1"/>
  <c r="M270" i="9" s="1"/>
  <c r="G239" i="9"/>
  <c r="K239" i="9" s="1"/>
  <c r="M239" i="9" s="1"/>
  <c r="G22" i="9"/>
  <c r="K22" i="9" s="1"/>
  <c r="M22" i="9" s="1"/>
  <c r="G124" i="9"/>
  <c r="K124" i="9" s="1"/>
  <c r="M124" i="9" s="1"/>
  <c r="G84" i="9"/>
  <c r="K84" i="9" s="1"/>
  <c r="M84" i="9" s="1"/>
  <c r="G271" i="9"/>
  <c r="G365" i="9"/>
  <c r="G461" i="9"/>
  <c r="K461" i="9" s="1"/>
  <c r="M461" i="9" s="1"/>
  <c r="G462" i="9"/>
  <c r="G246" i="9"/>
  <c r="G61" i="9"/>
  <c r="G375" i="9"/>
  <c r="G460" i="9"/>
  <c r="G335" i="9"/>
  <c r="G276" i="9"/>
  <c r="G349" i="9"/>
  <c r="K349" i="9" s="1"/>
  <c r="M349" i="9" s="1"/>
  <c r="G457" i="9"/>
  <c r="K457" i="9" s="1"/>
  <c r="M457" i="9" s="1"/>
  <c r="G441" i="9"/>
  <c r="G358" i="9"/>
  <c r="K358" i="9" s="1"/>
  <c r="M358" i="9" s="1"/>
  <c r="G312" i="9"/>
  <c r="G252" i="9"/>
  <c r="K252" i="9" s="1"/>
  <c r="M252" i="9" s="1"/>
  <c r="G216" i="9"/>
  <c r="K216" i="9" s="1"/>
  <c r="M216" i="9" s="1"/>
  <c r="G444" i="9"/>
  <c r="K444" i="9" s="1"/>
  <c r="M444" i="9" s="1"/>
  <c r="G54" i="9"/>
  <c r="K54" i="9" s="1"/>
  <c r="M54" i="9" s="1"/>
  <c r="G336" i="9"/>
  <c r="G430" i="9"/>
  <c r="G215" i="9"/>
  <c r="K215" i="9" s="1"/>
  <c r="M215" i="9" s="1"/>
  <c r="G56" i="9"/>
  <c r="G342" i="9"/>
  <c r="G327" i="9"/>
  <c r="G396" i="9"/>
  <c r="G330" i="9"/>
  <c r="G443" i="9"/>
  <c r="G435" i="9"/>
  <c r="G351" i="9"/>
  <c r="K351" i="9" s="1"/>
  <c r="M351" i="9" s="1"/>
  <c r="G292" i="9"/>
  <c r="K292" i="9" s="1"/>
  <c r="M292" i="9" s="1"/>
  <c r="G129" i="9"/>
  <c r="G42" i="9"/>
  <c r="K42" i="9" s="1"/>
  <c r="M42" i="9" s="1"/>
  <c r="G328" i="9"/>
  <c r="K328" i="9" s="1"/>
  <c r="M328" i="9" s="1"/>
  <c r="G146" i="9"/>
  <c r="K146" i="9" s="1"/>
  <c r="M146" i="9" s="1"/>
  <c r="G350" i="9"/>
  <c r="K350" i="9" s="1"/>
  <c r="M350" i="9" s="1"/>
  <c r="G50" i="9"/>
  <c r="K50" i="9" s="1"/>
  <c r="M50" i="9" s="1"/>
  <c r="G320" i="9"/>
  <c r="K320" i="9" s="1"/>
  <c r="M320" i="9" s="1"/>
  <c r="G108" i="9"/>
  <c r="K108" i="9" s="1"/>
  <c r="M108" i="9" s="1"/>
  <c r="G331" i="9"/>
  <c r="G369" i="9"/>
  <c r="G32" i="9"/>
  <c r="K32" i="9" s="1"/>
  <c r="M32" i="9" s="1"/>
  <c r="G30" i="9"/>
  <c r="G289" i="9"/>
  <c r="G97" i="9"/>
  <c r="G463" i="9"/>
  <c r="G278" i="9"/>
  <c r="G393" i="9"/>
  <c r="G284" i="9"/>
  <c r="G363" i="9"/>
  <c r="K363" i="9" s="1"/>
  <c r="M363" i="9" s="1"/>
  <c r="G415" i="9"/>
  <c r="K415" i="9" s="1"/>
  <c r="M415" i="9" s="1"/>
  <c r="G449" i="9"/>
  <c r="G388" i="9"/>
  <c r="K388" i="9" s="1"/>
  <c r="M388" i="9" s="1"/>
  <c r="G332" i="9"/>
  <c r="K332" i="9" s="1"/>
  <c r="M332" i="9" s="1"/>
  <c r="G413" i="9"/>
  <c r="K413" i="9" s="1"/>
  <c r="M413" i="9" s="1"/>
  <c r="G366" i="9"/>
  <c r="K366" i="9" s="1"/>
  <c r="M366" i="9" s="1"/>
  <c r="G225" i="9"/>
  <c r="K225" i="9" s="1"/>
  <c r="M225" i="9" s="1"/>
  <c r="G382" i="9"/>
  <c r="K382" i="9" s="1"/>
  <c r="M382" i="9" s="1"/>
  <c r="G53" i="9"/>
  <c r="K53" i="9" s="1"/>
  <c r="M53" i="9" s="1"/>
  <c r="G378" i="9"/>
  <c r="G111" i="9"/>
  <c r="G385" i="9"/>
  <c r="K385" i="9" s="1"/>
  <c r="M385" i="9" s="1"/>
  <c r="G374" i="9"/>
  <c r="G39" i="9"/>
  <c r="K39" i="9" s="1"/>
  <c r="M39" i="9" s="1"/>
  <c r="G62" i="9"/>
  <c r="G406" i="9"/>
  <c r="G114" i="9"/>
  <c r="G254" i="9"/>
  <c r="G324" i="9"/>
  <c r="G399" i="9"/>
  <c r="K399" i="9" s="1"/>
  <c r="M399" i="9" s="1"/>
  <c r="G308" i="9"/>
  <c r="K308" i="9" s="1"/>
  <c r="M308" i="9" s="1"/>
  <c r="G433" i="9"/>
  <c r="G426" i="9"/>
  <c r="K426" i="9" s="1"/>
  <c r="M426" i="9" s="1"/>
  <c r="G421" i="9"/>
  <c r="K421" i="9" s="1"/>
  <c r="M421" i="9" s="1"/>
  <c r="G417" i="9"/>
  <c r="K417" i="9" s="1"/>
  <c r="M417" i="9" s="1"/>
  <c r="G352" i="9"/>
  <c r="K352" i="9" s="1"/>
  <c r="M352" i="9" s="1"/>
  <c r="G110" i="9"/>
  <c r="K110" i="9" s="1"/>
  <c r="M110" i="9" s="1"/>
  <c r="G403" i="9"/>
  <c r="K403" i="9" s="1"/>
  <c r="M403" i="9" s="1"/>
  <c r="G73" i="9"/>
  <c r="K73" i="9" s="1"/>
  <c r="M73" i="9" s="1"/>
  <c r="G447" i="9"/>
  <c r="G47" i="9"/>
  <c r="G78" i="9"/>
  <c r="K78" i="9" s="1"/>
  <c r="M78" i="9" s="1"/>
  <c r="G303" i="9"/>
  <c r="G150" i="9"/>
  <c r="G100" i="9"/>
  <c r="G193" i="9"/>
  <c r="G148" i="9"/>
  <c r="G448" i="9"/>
  <c r="G229" i="9"/>
  <c r="G101" i="9"/>
  <c r="K101" i="9" s="1"/>
  <c r="M101" i="9" s="1"/>
  <c r="G112" i="9"/>
  <c r="K112" i="9" s="1"/>
  <c r="M112" i="9" s="1"/>
  <c r="G80" i="9"/>
  <c r="G167" i="9"/>
  <c r="K167" i="9" s="1"/>
  <c r="M167" i="9" s="1"/>
  <c r="G304" i="9"/>
  <c r="K304" i="9" s="1"/>
  <c r="M304" i="9" s="1"/>
  <c r="G408" i="9"/>
  <c r="K408" i="9" s="1"/>
  <c r="M408" i="9" s="1"/>
  <c r="G45" i="9"/>
  <c r="K45" i="9" s="1"/>
  <c r="M45" i="9" s="1"/>
  <c r="G20" i="9"/>
  <c r="K20" i="9" s="1"/>
  <c r="M20" i="9" s="1"/>
  <c r="G266" i="9"/>
  <c r="K266" i="9" s="1"/>
  <c r="M266" i="9" s="1"/>
  <c r="G183" i="9"/>
  <c r="K183" i="9" s="1"/>
  <c r="M183" i="9" s="1"/>
  <c r="G217" i="9"/>
  <c r="G427" i="9"/>
  <c r="G392" i="9"/>
  <c r="K392" i="9" s="1"/>
  <c r="M392" i="9" s="1"/>
  <c r="G258" i="9"/>
  <c r="G186" i="9"/>
  <c r="G121" i="9"/>
  <c r="G428" i="9"/>
  <c r="G67" i="9"/>
  <c r="G75" i="9"/>
  <c r="G131" i="9"/>
  <c r="G340" i="9"/>
  <c r="K340" i="9" s="1"/>
  <c r="M340" i="9" s="1"/>
  <c r="G436" i="9"/>
  <c r="K436" i="9" s="1"/>
  <c r="M436" i="9" s="1"/>
  <c r="G469" i="9"/>
  <c r="G455" i="9"/>
  <c r="K455" i="9" s="1"/>
  <c r="M455" i="9" s="1"/>
  <c r="G422" i="9"/>
  <c r="K422" i="9" s="1"/>
  <c r="M422" i="9" s="1"/>
  <c r="G372" i="9"/>
  <c r="K372" i="9" s="1"/>
  <c r="M372" i="9" s="1"/>
  <c r="G27" i="9"/>
  <c r="K27" i="9" s="1"/>
  <c r="M27" i="9" s="1"/>
  <c r="G95" i="9"/>
  <c r="K95" i="9" s="1"/>
  <c r="M95" i="9" s="1"/>
  <c r="G456" i="9"/>
  <c r="K456" i="9" s="1"/>
  <c r="M456" i="9" s="1"/>
  <c r="G171" i="9"/>
  <c r="K171" i="9" s="1"/>
  <c r="M171" i="9" s="1"/>
  <c r="G120" i="9"/>
  <c r="G214" i="9"/>
  <c r="G158" i="9"/>
  <c r="K158" i="9" s="1"/>
  <c r="M158" i="9" s="1"/>
  <c r="G192" i="9"/>
  <c r="G295" i="9"/>
  <c r="G127" i="9"/>
  <c r="G122" i="9"/>
  <c r="G90" i="9"/>
  <c r="G177" i="9"/>
  <c r="G318" i="9"/>
  <c r="G439" i="9"/>
  <c r="K439" i="9" s="1"/>
  <c r="M439" i="9" s="1"/>
  <c r="G65" i="9"/>
  <c r="K65" i="9" s="1"/>
  <c r="M65" i="9" s="1"/>
  <c r="G43" i="9"/>
  <c r="G283" i="9"/>
  <c r="K283" i="9" s="1"/>
  <c r="M283" i="9" s="1"/>
  <c r="G203" i="9"/>
  <c r="K203" i="9" s="1"/>
  <c r="M203" i="9" s="1"/>
  <c r="G242" i="9"/>
  <c r="K242" i="9" s="1"/>
  <c r="M242" i="9" s="1"/>
  <c r="G459" i="9"/>
  <c r="K459" i="9" s="1"/>
  <c r="M459" i="9" s="1"/>
  <c r="G412" i="9"/>
  <c r="K412" i="9" s="1"/>
  <c r="M412" i="9" s="1"/>
  <c r="G402" i="9"/>
  <c r="K402" i="9" s="1"/>
  <c r="M402" i="9" s="1"/>
  <c r="G98" i="9"/>
  <c r="K98" i="9" s="1"/>
  <c r="M98" i="9" s="1"/>
  <c r="G168" i="9"/>
  <c r="G194" i="9"/>
  <c r="G299" i="9"/>
  <c r="K299" i="9" s="1"/>
  <c r="M299" i="9" s="1"/>
  <c r="G135" i="9"/>
  <c r="K135" i="9" s="1"/>
  <c r="M135" i="9" s="1"/>
  <c r="G241" i="9"/>
  <c r="G446" i="9"/>
  <c r="G63" i="9"/>
  <c r="G298" i="9"/>
  <c r="G432" i="9"/>
  <c r="G247" i="9"/>
  <c r="G160" i="9"/>
  <c r="K160" i="9" s="1"/>
  <c r="M160" i="9" s="1"/>
  <c r="G118" i="9"/>
  <c r="K118" i="9" s="1"/>
  <c r="M118" i="9" s="1"/>
  <c r="B16" i="9"/>
  <c r="R9" i="9" s="1"/>
  <c r="G196" i="9"/>
  <c r="K196" i="9" s="1"/>
  <c r="M196" i="9" s="1"/>
  <c r="G175" i="9"/>
  <c r="K175" i="9" s="1"/>
  <c r="M175" i="9" s="1"/>
  <c r="G104" i="9"/>
  <c r="K104" i="9" s="1"/>
  <c r="M104" i="9" s="1"/>
  <c r="G256" i="9"/>
  <c r="K256" i="9" s="1"/>
  <c r="M256" i="9" s="1"/>
  <c r="G219" i="9"/>
  <c r="K219" i="9" s="1"/>
  <c r="M219" i="9" s="1"/>
  <c r="G341" i="9"/>
  <c r="K341" i="9" s="1"/>
  <c r="M341" i="9" s="1"/>
  <c r="G208" i="9"/>
  <c r="K208" i="9" s="1"/>
  <c r="M208" i="9" s="1"/>
  <c r="G151" i="9"/>
  <c r="G162" i="9"/>
  <c r="G244" i="9"/>
  <c r="K244" i="9" s="1"/>
  <c r="M244" i="9" s="1"/>
  <c r="G359" i="9"/>
  <c r="G453" i="9"/>
  <c r="G105" i="9"/>
  <c r="K105" i="9" s="1"/>
  <c r="M105" i="9" s="1"/>
  <c r="G83" i="9"/>
  <c r="G313" i="9"/>
  <c r="G257" i="9"/>
  <c r="G309" i="9"/>
  <c r="G398" i="9"/>
  <c r="K398" i="9" s="1"/>
  <c r="M398" i="9" s="1"/>
  <c r="G452" i="9"/>
  <c r="K452" i="9" s="1"/>
  <c r="M452" i="9" s="1"/>
  <c r="G288" i="9"/>
  <c r="G26" i="9"/>
  <c r="K26" i="9" s="1"/>
  <c r="M26" i="9" s="1"/>
  <c r="G325" i="9"/>
  <c r="K325" i="9" s="1"/>
  <c r="M325" i="9" s="1"/>
  <c r="G198" i="9"/>
  <c r="K198" i="9" s="1"/>
  <c r="M198" i="9" s="1"/>
  <c r="G161" i="9"/>
  <c r="K161" i="9" s="1"/>
  <c r="M161" i="9" s="1"/>
  <c r="G126" i="9"/>
  <c r="K126" i="9" s="1"/>
  <c r="M126" i="9" s="1"/>
  <c r="G334" i="9"/>
  <c r="K334" i="9" s="1"/>
  <c r="M334" i="9" s="1"/>
  <c r="G85" i="9"/>
  <c r="K85" i="9" s="1"/>
  <c r="M85" i="9" s="1"/>
  <c r="G233" i="9"/>
  <c r="G48" i="9"/>
  <c r="G245" i="9"/>
  <c r="K245" i="9" s="1"/>
  <c r="M245" i="9" s="1"/>
  <c r="G152" i="9"/>
  <c r="G31" i="9"/>
  <c r="K31" i="9" s="1"/>
  <c r="M31" i="9" s="1"/>
  <c r="G395" i="9"/>
  <c r="K395" i="9" s="1"/>
  <c r="M395" i="9" s="1"/>
  <c r="G178" i="9"/>
  <c r="G117" i="9"/>
  <c r="G262" i="9"/>
  <c r="G323" i="9"/>
  <c r="G46" i="9"/>
  <c r="K46" i="9" s="1"/>
  <c r="M46" i="9" s="1"/>
  <c r="G249" i="9"/>
  <c r="K249" i="9" s="1"/>
  <c r="M249" i="9" s="1"/>
  <c r="G169" i="9"/>
  <c r="G182" i="9"/>
  <c r="K182" i="9" s="1"/>
  <c r="M182" i="9" s="1"/>
  <c r="G302" i="9"/>
  <c r="K302" i="9" s="1"/>
  <c r="M302" i="9" s="1"/>
  <c r="G367" i="9"/>
  <c r="K367" i="9" s="1"/>
  <c r="M367" i="9" s="1"/>
  <c r="G468" i="9"/>
  <c r="K468" i="9" s="1"/>
  <c r="M468" i="9" s="1"/>
  <c r="G125" i="9"/>
  <c r="K125" i="9" s="1"/>
  <c r="M125" i="9" s="1"/>
  <c r="G103" i="9"/>
  <c r="K103" i="9" s="1"/>
  <c r="M103" i="9" s="1"/>
  <c r="G338" i="9"/>
  <c r="K338" i="9" s="1"/>
  <c r="M338" i="9" s="1"/>
  <c r="G269" i="9"/>
  <c r="G316" i="9"/>
  <c r="G418" i="9"/>
  <c r="K418" i="9" s="1"/>
  <c r="M418" i="9" s="1"/>
  <c r="G40" i="9"/>
  <c r="G464" i="9"/>
  <c r="G347" i="9"/>
  <c r="G154" i="9"/>
  <c r="G159" i="9"/>
  <c r="G58" i="9"/>
  <c r="G466" i="9"/>
  <c r="G222" i="9"/>
  <c r="K222" i="9" s="1"/>
  <c r="M222" i="9" s="1"/>
  <c r="G134" i="9"/>
  <c r="K134" i="9" s="1"/>
  <c r="M134" i="9" s="1"/>
  <c r="G275" i="9"/>
  <c r="G394" i="9"/>
  <c r="K394" i="9" s="1"/>
  <c r="M394" i="9" s="1"/>
  <c r="G51" i="9"/>
  <c r="K51" i="9" s="1"/>
  <c r="M51" i="9" s="1"/>
  <c r="G253" i="9"/>
  <c r="K253" i="9" s="1"/>
  <c r="M253" i="9" s="1"/>
  <c r="G172" i="9"/>
  <c r="K172" i="9" s="1"/>
  <c r="M172" i="9" s="1"/>
  <c r="G195" i="9"/>
  <c r="K195" i="9" s="1"/>
  <c r="M195" i="9" s="1"/>
  <c r="G361" i="9"/>
  <c r="K361" i="9" s="1"/>
  <c r="M361" i="9" s="1"/>
  <c r="G389" i="9"/>
  <c r="K389" i="9" s="1"/>
  <c r="M389" i="9" s="1"/>
  <c r="G176" i="9"/>
  <c r="G145" i="9"/>
  <c r="G123" i="9"/>
  <c r="K123" i="9" s="1"/>
  <c r="M123" i="9" s="1"/>
  <c r="G343" i="9"/>
  <c r="G286" i="9"/>
  <c r="G346" i="9"/>
  <c r="G438" i="9"/>
  <c r="G35" i="9"/>
  <c r="G81" i="9"/>
  <c r="G237" i="9"/>
  <c r="G142" i="9"/>
  <c r="K142" i="9" s="1"/>
  <c r="M142" i="9" s="1"/>
  <c r="G166" i="9"/>
  <c r="K166" i="9" s="1"/>
  <c r="M166" i="9" s="1"/>
  <c r="G99" i="9"/>
  <c r="G19" i="9"/>
  <c r="K19" i="9" s="1"/>
  <c r="M19" i="9" s="1"/>
  <c r="G231" i="9"/>
  <c r="K231" i="9" s="1"/>
  <c r="M231" i="9" s="1"/>
  <c r="G285" i="9"/>
  <c r="K285" i="9" s="1"/>
  <c r="M285" i="9" s="1"/>
  <c r="G333" i="9"/>
  <c r="K333" i="9" s="1"/>
  <c r="M333" i="9" s="1"/>
  <c r="G66" i="9"/>
  <c r="K66" i="9" s="1"/>
  <c r="M66" i="9" s="1"/>
  <c r="G77" i="9"/>
  <c r="K77" i="9" s="1"/>
  <c r="M77" i="9" s="1"/>
  <c r="G451" i="9"/>
  <c r="K451" i="9" s="1"/>
  <c r="M451" i="9" s="1"/>
  <c r="G180" i="9"/>
  <c r="G220" i="9"/>
  <c r="G380" i="9"/>
  <c r="K380" i="9" s="1"/>
  <c r="M380" i="9" s="1"/>
  <c r="G401" i="9"/>
  <c r="G199" i="9"/>
  <c r="G165" i="9"/>
  <c r="G143" i="9"/>
  <c r="G356" i="9"/>
  <c r="G301" i="9"/>
  <c r="G353" i="9"/>
  <c r="G458" i="9"/>
  <c r="K458" i="9" s="1"/>
  <c r="M458" i="9" s="1"/>
  <c r="G228" i="9"/>
  <c r="K228" i="9" s="1"/>
  <c r="M228" i="9" s="1"/>
  <c r="G265" i="9"/>
  <c r="G136" i="9"/>
  <c r="K136" i="9" s="1"/>
  <c r="M136" i="9" s="1"/>
  <c r="G170" i="9"/>
  <c r="K170" i="9" s="1"/>
  <c r="M170" i="9" s="1"/>
  <c r="G188" i="9"/>
  <c r="K188" i="9" s="1"/>
  <c r="M188" i="9" s="1"/>
  <c r="G59" i="9"/>
  <c r="K59" i="9" s="1"/>
  <c r="M59" i="9" s="1"/>
  <c r="G279" i="9"/>
  <c r="K279" i="9" s="1"/>
  <c r="M279" i="9" s="1"/>
  <c r="G345" i="9"/>
  <c r="K345" i="9" s="1"/>
  <c r="M345" i="9" s="1"/>
  <c r="G411" i="9"/>
  <c r="K411" i="9" s="1"/>
  <c r="M411" i="9" s="1"/>
  <c r="G79" i="9"/>
  <c r="G116" i="9"/>
  <c r="G44" i="9"/>
  <c r="K44" i="9" s="1"/>
  <c r="M44" i="9" s="1"/>
  <c r="G221" i="9"/>
  <c r="G226" i="9"/>
  <c r="G419" i="9"/>
  <c r="G404" i="9"/>
  <c r="G206" i="9"/>
  <c r="G190" i="9"/>
  <c r="G163" i="9"/>
  <c r="G371" i="9"/>
  <c r="K371" i="9" s="1"/>
  <c r="M371" i="9" s="1"/>
  <c r="G311" i="9"/>
  <c r="K311" i="9" s="1"/>
  <c r="M311" i="9" s="1"/>
  <c r="G360" i="9"/>
  <c r="G425" i="9"/>
  <c r="K425" i="9" s="1"/>
  <c r="M425" i="9" s="1"/>
  <c r="G181" i="9"/>
  <c r="K181" i="9" s="1"/>
  <c r="M181" i="9" s="1"/>
  <c r="G128" i="9"/>
  <c r="K128" i="9" s="1"/>
  <c r="M128" i="9" s="1"/>
  <c r="G119" i="9"/>
  <c r="K119" i="9" s="1"/>
  <c r="M119" i="9" s="1"/>
  <c r="G173" i="9"/>
  <c r="K173" i="9" s="1"/>
  <c r="M173" i="9" s="1"/>
  <c r="G329" i="9"/>
  <c r="K329" i="9" s="1"/>
  <c r="M329" i="9" s="1"/>
  <c r="G93" i="9"/>
  <c r="K93" i="9" s="1"/>
  <c r="M93" i="9" s="1"/>
  <c r="G41" i="9"/>
  <c r="K41" i="9" s="1"/>
  <c r="M41" i="9" s="1"/>
  <c r="G144" i="9"/>
  <c r="G274" i="9"/>
  <c r="K274" i="9" s="1"/>
  <c r="M274" i="9" s="1"/>
  <c r="G92" i="9"/>
  <c r="G132" i="9"/>
  <c r="G70" i="9"/>
  <c r="K70" i="9" s="1"/>
  <c r="M70" i="9" s="1"/>
  <c r="G277" i="9"/>
  <c r="G235" i="9"/>
  <c r="G467" i="9"/>
  <c r="G407" i="9"/>
  <c r="G213" i="9"/>
  <c r="K213" i="9" s="1"/>
  <c r="M213" i="9" s="1"/>
  <c r="G218" i="9"/>
  <c r="K218" i="9" s="1"/>
  <c r="M218" i="9" s="1"/>
  <c r="G197" i="9"/>
  <c r="G376" i="9"/>
  <c r="K376" i="9" s="1"/>
  <c r="M376" i="9" s="1"/>
  <c r="G319" i="9"/>
  <c r="K319" i="9" s="1"/>
  <c r="M319" i="9" s="1"/>
  <c r="G383" i="9"/>
  <c r="K383" i="9" s="1"/>
  <c r="M383" i="9" s="1"/>
  <c r="G445" i="9"/>
  <c r="K445" i="9" s="1"/>
  <c r="M445" i="9" s="1"/>
  <c r="G34" i="9"/>
  <c r="K34" i="9" s="1"/>
  <c r="M34" i="9" s="1"/>
  <c r="G76" i="9"/>
  <c r="K76" i="9" s="1"/>
  <c r="M76" i="9" s="1"/>
  <c r="G224" i="9"/>
  <c r="K224" i="9" s="1"/>
  <c r="M224" i="9" s="1"/>
  <c r="G68" i="9"/>
  <c r="G107" i="9"/>
  <c r="G293" i="9"/>
  <c r="K293" i="9" s="1"/>
  <c r="M293" i="9" s="1"/>
  <c r="G137" i="9"/>
  <c r="G261" i="9"/>
  <c r="G205" i="9"/>
  <c r="K205" i="9" s="1"/>
  <c r="M205" i="9" s="1"/>
  <c r="G255" i="9"/>
  <c r="G240" i="9"/>
  <c r="G381" i="9"/>
  <c r="G354" i="9"/>
  <c r="G390" i="9"/>
  <c r="K390" i="9" s="1"/>
  <c r="M390" i="9" s="1"/>
  <c r="G465" i="9"/>
  <c r="K465" i="9" s="1"/>
  <c r="M465" i="9" s="1"/>
  <c r="G147" i="9"/>
  <c r="G36" i="9"/>
  <c r="K36" i="9" s="1"/>
  <c r="M36" i="9" s="1"/>
  <c r="G185" i="9"/>
  <c r="K185" i="9" s="1"/>
  <c r="M185" i="9" s="1"/>
  <c r="G33" i="9"/>
  <c r="K33" i="9" s="1"/>
  <c r="M33" i="9" s="1"/>
  <c r="G450" i="9"/>
  <c r="K450" i="9" s="1"/>
  <c r="M450" i="9" s="1"/>
  <c r="G57" i="9"/>
  <c r="K57" i="9" s="1"/>
  <c r="M57" i="9" s="1"/>
  <c r="G113" i="9"/>
  <c r="K113" i="9" s="1"/>
  <c r="M113" i="9" s="1"/>
  <c r="G24" i="9"/>
  <c r="K24" i="9" s="1"/>
  <c r="M24" i="9" s="1"/>
  <c r="G424" i="9"/>
  <c r="G204" i="9"/>
  <c r="G133" i="9"/>
  <c r="K133" i="9" s="1"/>
  <c r="M133" i="9" s="1"/>
  <c r="G23" i="9"/>
  <c r="G21" i="9"/>
  <c r="G29" i="9"/>
  <c r="G189" i="9"/>
  <c r="G210" i="9"/>
  <c r="G87" i="9"/>
  <c r="G339" i="9"/>
  <c r="G157" i="9"/>
  <c r="K157" i="9" s="1"/>
  <c r="M157" i="9" s="1"/>
  <c r="G153" i="9"/>
  <c r="K153" i="9" s="1"/>
  <c r="M153" i="9" s="1"/>
  <c r="G130" i="9"/>
  <c r="G28" i="9"/>
  <c r="K28" i="9" s="1"/>
  <c r="M28" i="9" s="1"/>
  <c r="G287" i="9"/>
  <c r="K287" i="9" s="1"/>
  <c r="M287" i="9" s="1"/>
  <c r="G212" i="9"/>
  <c r="K212" i="9" s="1"/>
  <c r="M212" i="9" s="1"/>
  <c r="G310" i="9"/>
  <c r="K310" i="9" s="1"/>
  <c r="M310" i="9" s="1"/>
  <c r="G260" i="9"/>
  <c r="K260" i="9" s="1"/>
  <c r="M260" i="9" s="1"/>
  <c r="G250" i="9"/>
  <c r="K250" i="9" s="1"/>
  <c r="M250" i="9" s="1"/>
  <c r="G211" i="9"/>
  <c r="K211" i="9" s="1"/>
  <c r="M211" i="9" s="1"/>
  <c r="G386" i="9"/>
  <c r="G384" i="9"/>
  <c r="G440" i="9"/>
  <c r="K440" i="9" s="1"/>
  <c r="M440" i="9" s="1"/>
  <c r="G434" i="9"/>
  <c r="G317" i="9"/>
  <c r="G106" i="9"/>
  <c r="G251" i="9"/>
  <c r="G141" i="9"/>
  <c r="G109" i="9"/>
  <c r="G82" i="9"/>
  <c r="G64" i="9"/>
  <c r="K64" i="9" s="1"/>
  <c r="M64" i="9" s="1"/>
  <c r="G55" i="9"/>
  <c r="K55" i="9" s="1"/>
  <c r="M55" i="9" s="1"/>
  <c r="G69" i="9"/>
  <c r="G248" i="9"/>
  <c r="K248" i="9" s="1"/>
  <c r="M248" i="9" s="1"/>
  <c r="G397" i="9"/>
  <c r="K397" i="9" s="1"/>
  <c r="M397" i="9" s="1"/>
  <c r="G138" i="9"/>
  <c r="K138" i="9" s="1"/>
  <c r="M138" i="9" s="1"/>
  <c r="G377" i="9"/>
  <c r="K377" i="9" s="1"/>
  <c r="M377" i="9" s="1"/>
  <c r="G184" i="9"/>
  <c r="K184" i="9" s="1"/>
  <c r="M184" i="9" s="1"/>
  <c r="G202" i="9"/>
  <c r="K202" i="9" s="1"/>
  <c r="M202" i="9" s="1"/>
  <c r="G140" i="9"/>
  <c r="K140" i="9" s="1"/>
  <c r="M140" i="9" s="1"/>
  <c r="G52" i="9"/>
  <c r="G294" i="9"/>
  <c r="G259" i="9"/>
  <c r="K259" i="9" s="1"/>
  <c r="M259" i="9" s="1"/>
  <c r="G337" i="9"/>
  <c r="G273" i="9"/>
  <c r="G268" i="9"/>
  <c r="G223" i="9"/>
  <c r="G420" i="9"/>
  <c r="G410" i="9"/>
  <c r="G307" i="9"/>
  <c r="G454" i="9"/>
  <c r="K454" i="9" s="1"/>
  <c r="M454" i="9" s="1"/>
  <c r="K431" i="9"/>
  <c r="M431" i="9" s="1"/>
  <c r="G200" i="9"/>
  <c r="K200" i="9" s="1"/>
  <c r="M200" i="9" s="1"/>
  <c r="G89" i="9"/>
  <c r="K89" i="9" s="1"/>
  <c r="M89" i="9" s="1"/>
  <c r="G102" i="9"/>
  <c r="K102" i="9" s="1"/>
  <c r="M102" i="9" s="1"/>
  <c r="K400" i="9"/>
  <c r="M400" i="9" s="1"/>
  <c r="K314" i="9"/>
  <c r="M314" i="9" s="1"/>
  <c r="K201" i="9"/>
  <c r="M201" i="9" s="1"/>
  <c r="K423" i="9"/>
  <c r="M423" i="9" s="1"/>
  <c r="K155" i="9"/>
  <c r="M155" i="9" s="1"/>
  <c r="K280" i="9"/>
  <c r="M280" i="9" s="1"/>
  <c r="K391" i="9"/>
  <c r="M391" i="9" s="1"/>
  <c r="K296" i="9"/>
  <c r="M296" i="9" s="1"/>
  <c r="I454" i="9"/>
  <c r="I434" i="9"/>
  <c r="I414" i="9"/>
  <c r="I394" i="9"/>
  <c r="I374" i="9"/>
  <c r="I354" i="9"/>
  <c r="I334" i="9"/>
  <c r="I314" i="9"/>
  <c r="I294" i="9"/>
  <c r="I274" i="9"/>
  <c r="I254" i="9"/>
  <c r="I234" i="9"/>
  <c r="I456" i="9"/>
  <c r="I436" i="9"/>
  <c r="I467" i="9"/>
  <c r="I447" i="9"/>
  <c r="I427" i="9"/>
  <c r="I460" i="9"/>
  <c r="I440" i="9"/>
  <c r="I420" i="9"/>
  <c r="I400" i="9"/>
  <c r="I448" i="9"/>
  <c r="I407" i="9"/>
  <c r="I395" i="9"/>
  <c r="I337" i="9"/>
  <c r="I330" i="9"/>
  <c r="I323" i="9"/>
  <c r="I300" i="9"/>
  <c r="I293" i="9"/>
  <c r="I286" i="9"/>
  <c r="I466" i="9"/>
  <c r="I461" i="9"/>
  <c r="I445" i="9"/>
  <c r="I432" i="9"/>
  <c r="I429" i="9"/>
  <c r="I419" i="9"/>
  <c r="I409" i="9"/>
  <c r="I385" i="9"/>
  <c r="I362" i="9"/>
  <c r="I339" i="9"/>
  <c r="I332" i="9"/>
  <c r="I295" i="9"/>
  <c r="I288" i="9"/>
  <c r="I258" i="9"/>
  <c r="I251" i="9"/>
  <c r="I244" i="9"/>
  <c r="I219" i="9"/>
  <c r="I410" i="9"/>
  <c r="I469" i="9"/>
  <c r="I452" i="9"/>
  <c r="I426" i="9"/>
  <c r="I415" i="9"/>
  <c r="I397" i="9"/>
  <c r="I446" i="9"/>
  <c r="I402" i="9"/>
  <c r="I379" i="9"/>
  <c r="I359" i="9"/>
  <c r="I346" i="9"/>
  <c r="I326" i="9"/>
  <c r="I316" i="9"/>
  <c r="I276" i="9"/>
  <c r="I252" i="9"/>
  <c r="I240" i="9"/>
  <c r="I221" i="9"/>
  <c r="I214" i="9"/>
  <c r="I205" i="9"/>
  <c r="I185" i="9"/>
  <c r="I463" i="9"/>
  <c r="I451" i="9"/>
  <c r="I404" i="9"/>
  <c r="I417" i="9"/>
  <c r="I399" i="9"/>
  <c r="I305" i="9"/>
  <c r="I273" i="9"/>
  <c r="I261" i="9"/>
  <c r="I465" i="9"/>
  <c r="I443" i="9"/>
  <c r="I396" i="9"/>
  <c r="I368" i="9"/>
  <c r="I322" i="9"/>
  <c r="I268" i="9"/>
  <c r="I250" i="9"/>
  <c r="I218" i="9"/>
  <c r="I190" i="9"/>
  <c r="I183" i="9"/>
  <c r="I165" i="9"/>
  <c r="I145" i="9"/>
  <c r="I125" i="9"/>
  <c r="I105" i="9"/>
  <c r="I85" i="9"/>
  <c r="I65" i="9"/>
  <c r="I45" i="9"/>
  <c r="I457" i="9"/>
  <c r="I393" i="9"/>
  <c r="I376" i="9"/>
  <c r="I360" i="9"/>
  <c r="I343" i="9"/>
  <c r="I335" i="9"/>
  <c r="I327" i="9"/>
  <c r="I297" i="9"/>
  <c r="I281" i="9"/>
  <c r="I260" i="9"/>
  <c r="I255" i="9"/>
  <c r="I450" i="9"/>
  <c r="I425" i="9"/>
  <c r="I390" i="9"/>
  <c r="I387" i="9"/>
  <c r="I357" i="9"/>
  <c r="I289" i="9"/>
  <c r="I265" i="9"/>
  <c r="I225" i="9"/>
  <c r="I192" i="9"/>
  <c r="I167" i="9"/>
  <c r="I147" i="9"/>
  <c r="I127" i="9"/>
  <c r="I107" i="9"/>
  <c r="I87" i="9"/>
  <c r="I67" i="9"/>
  <c r="I47" i="9"/>
  <c r="I418" i="9"/>
  <c r="I411" i="9"/>
  <c r="I405" i="9"/>
  <c r="I384" i="9"/>
  <c r="I373" i="9"/>
  <c r="I365" i="9"/>
  <c r="I319" i="9"/>
  <c r="I302" i="9"/>
  <c r="I247" i="9"/>
  <c r="I237" i="9"/>
  <c r="I232" i="9"/>
  <c r="I220" i="9"/>
  <c r="I178" i="9"/>
  <c r="I464" i="9"/>
  <c r="I428" i="9"/>
  <c r="I421" i="9"/>
  <c r="I378" i="9"/>
  <c r="I345" i="9"/>
  <c r="I329" i="9"/>
  <c r="I283" i="9"/>
  <c r="I270" i="9"/>
  <c r="I262" i="9"/>
  <c r="I435" i="9"/>
  <c r="I307" i="9"/>
  <c r="I299" i="9"/>
  <c r="I291" i="9"/>
  <c r="I275" i="9"/>
  <c r="I267" i="9"/>
  <c r="I249" i="9"/>
  <c r="I438" i="9"/>
  <c r="I364" i="9"/>
  <c r="I350" i="9"/>
  <c r="I315" i="9"/>
  <c r="I285" i="9"/>
  <c r="I272" i="9"/>
  <c r="I264" i="9"/>
  <c r="I413" i="9"/>
  <c r="I331" i="9"/>
  <c r="I246" i="9"/>
  <c r="I236" i="9"/>
  <c r="I231" i="9"/>
  <c r="I224" i="9"/>
  <c r="I462" i="9"/>
  <c r="I433" i="9"/>
  <c r="I383" i="9"/>
  <c r="I298" i="9"/>
  <c r="I238" i="9"/>
  <c r="I187" i="9"/>
  <c r="I172" i="9"/>
  <c r="I157" i="9"/>
  <c r="I121" i="9"/>
  <c r="I116" i="9"/>
  <c r="I109" i="9"/>
  <c r="I468" i="9"/>
  <c r="I437" i="9"/>
  <c r="I372" i="9"/>
  <c r="I349" i="9"/>
  <c r="I257" i="9"/>
  <c r="I223" i="9"/>
  <c r="I200" i="9"/>
  <c r="I150" i="9"/>
  <c r="I140" i="9"/>
  <c r="I133" i="9"/>
  <c r="I104" i="9"/>
  <c r="I75" i="9"/>
  <c r="I68" i="9"/>
  <c r="I58" i="9"/>
  <c r="I388" i="9"/>
  <c r="I367" i="9"/>
  <c r="I355" i="9"/>
  <c r="I243" i="9"/>
  <c r="I227" i="9"/>
  <c r="I191" i="9"/>
  <c r="I143" i="9"/>
  <c r="I130" i="9"/>
  <c r="I70" i="9"/>
  <c r="I49" i="9"/>
  <c r="I44" i="9"/>
  <c r="I441" i="9"/>
  <c r="I392" i="9"/>
  <c r="I363" i="9"/>
  <c r="I253" i="9"/>
  <c r="I208" i="9"/>
  <c r="I177" i="9"/>
  <c r="I161" i="9"/>
  <c r="I101" i="9"/>
  <c r="I83" i="9"/>
  <c r="I39" i="9"/>
  <c r="I32" i="9"/>
  <c r="I371" i="9"/>
  <c r="I338" i="9"/>
  <c r="I325" i="9"/>
  <c r="I304" i="9"/>
  <c r="I296" i="9"/>
  <c r="I269" i="9"/>
  <c r="I230" i="9"/>
  <c r="I158" i="9"/>
  <c r="I148" i="9"/>
  <c r="I114" i="9"/>
  <c r="I98" i="9"/>
  <c r="I88" i="9"/>
  <c r="I80" i="9"/>
  <c r="I54" i="9"/>
  <c r="I342" i="9"/>
  <c r="I321" i="9"/>
  <c r="I317" i="9"/>
  <c r="I211" i="9"/>
  <c r="I196" i="9"/>
  <c r="I188" i="9"/>
  <c r="I174" i="9"/>
  <c r="I166" i="9"/>
  <c r="I119" i="9"/>
  <c r="I106" i="9"/>
  <c r="I93" i="9"/>
  <c r="I59" i="9"/>
  <c r="I34" i="9"/>
  <c r="I370" i="9"/>
  <c r="I366" i="9"/>
  <c r="I358" i="9"/>
  <c r="I245" i="9"/>
  <c r="I193" i="9"/>
  <c r="I179" i="9"/>
  <c r="I171" i="9"/>
  <c r="I163" i="9"/>
  <c r="I142" i="9"/>
  <c r="I103" i="9"/>
  <c r="I82" i="9"/>
  <c r="I25" i="9"/>
  <c r="I449" i="9"/>
  <c r="I423" i="9"/>
  <c r="I408" i="9"/>
  <c r="I303" i="9"/>
  <c r="I287" i="9"/>
  <c r="I279" i="9"/>
  <c r="I248" i="9"/>
  <c r="I210" i="9"/>
  <c r="I459" i="9"/>
  <c r="I403" i="9"/>
  <c r="I348" i="9"/>
  <c r="I271" i="9"/>
  <c r="I263" i="9"/>
  <c r="I241" i="9"/>
  <c r="I216" i="9"/>
  <c r="I195" i="9"/>
  <c r="I136" i="9"/>
  <c r="I131" i="9"/>
  <c r="I123" i="9"/>
  <c r="I84" i="9"/>
  <c r="I76" i="9"/>
  <c r="I63" i="9"/>
  <c r="I398" i="9"/>
  <c r="I389" i="9"/>
  <c r="I381" i="9"/>
  <c r="I344" i="9"/>
  <c r="I290" i="9"/>
  <c r="I278" i="9"/>
  <c r="I222" i="9"/>
  <c r="I412" i="9"/>
  <c r="I356" i="9"/>
  <c r="I310" i="9"/>
  <c r="I306" i="9"/>
  <c r="I282" i="9"/>
  <c r="I453" i="9"/>
  <c r="I442" i="9"/>
  <c r="I422" i="9"/>
  <c r="I377" i="9"/>
  <c r="I352" i="9"/>
  <c r="I458" i="9"/>
  <c r="I416" i="9"/>
  <c r="I318" i="9"/>
  <c r="I431" i="9"/>
  <c r="I347" i="9"/>
  <c r="I301" i="9"/>
  <c r="I266" i="9"/>
  <c r="I439" i="9"/>
  <c r="I320" i="9"/>
  <c r="I280" i="9"/>
  <c r="I124" i="9"/>
  <c r="I94" i="9"/>
  <c r="I60" i="9"/>
  <c r="I38" i="9"/>
  <c r="I30" i="9"/>
  <c r="I292" i="9"/>
  <c r="I215" i="9"/>
  <c r="I206" i="9"/>
  <c r="I144" i="9"/>
  <c r="I141" i="9"/>
  <c r="I41" i="9"/>
  <c r="I20" i="9"/>
  <c r="K4" i="9"/>
  <c r="K13" i="9" s="1"/>
  <c r="I27" i="9"/>
  <c r="I175" i="9"/>
  <c r="I168" i="9"/>
  <c r="I120" i="9"/>
  <c r="I100" i="9"/>
  <c r="I90" i="9"/>
  <c r="I56" i="9"/>
  <c r="I53" i="9"/>
  <c r="I50" i="9"/>
  <c r="I22" i="9"/>
  <c r="I444" i="9"/>
  <c r="I369" i="9"/>
  <c r="I351" i="9"/>
  <c r="I189" i="9"/>
  <c r="I312" i="9"/>
  <c r="I151" i="9"/>
  <c r="I134" i="9"/>
  <c r="I117" i="9"/>
  <c r="I97" i="9"/>
  <c r="I424" i="9"/>
  <c r="I201" i="9"/>
  <c r="I186" i="9"/>
  <c r="I182" i="9"/>
  <c r="I154" i="9"/>
  <c r="I137" i="9"/>
  <c r="I35" i="9"/>
  <c r="I197" i="9"/>
  <c r="I430" i="9"/>
  <c r="I235" i="9"/>
  <c r="I113" i="9"/>
  <c r="I110" i="9"/>
  <c r="I382" i="9"/>
  <c r="I324" i="9"/>
  <c r="I311" i="9"/>
  <c r="I284" i="9"/>
  <c r="I239" i="9"/>
  <c r="I226" i="9"/>
  <c r="I209" i="9"/>
  <c r="I164" i="9"/>
  <c r="I86" i="9"/>
  <c r="I69" i="9"/>
  <c r="I29" i="9"/>
  <c r="I375" i="9"/>
  <c r="I160" i="9"/>
  <c r="I153" i="9"/>
  <c r="I79" i="9"/>
  <c r="I62" i="9"/>
  <c r="I46" i="9"/>
  <c r="I40" i="9"/>
  <c r="I401" i="9"/>
  <c r="I336" i="9"/>
  <c r="I259" i="9"/>
  <c r="I213" i="9"/>
  <c r="I181" i="9"/>
  <c r="I126" i="9"/>
  <c r="I96" i="9"/>
  <c r="I89" i="9"/>
  <c r="I72" i="9"/>
  <c r="I43" i="9"/>
  <c r="I37" i="9"/>
  <c r="I309" i="9"/>
  <c r="I242" i="9"/>
  <c r="I229" i="9"/>
  <c r="I199" i="9"/>
  <c r="I184" i="9"/>
  <c r="I149" i="9"/>
  <c r="I139" i="9"/>
  <c r="I92" i="9"/>
  <c r="I55" i="9"/>
  <c r="I26" i="9"/>
  <c r="I21" i="9"/>
  <c r="I78" i="9"/>
  <c r="I406" i="9"/>
  <c r="I386" i="9"/>
  <c r="I380" i="9"/>
  <c r="I361" i="9"/>
  <c r="I132" i="9"/>
  <c r="I122" i="9"/>
  <c r="I115" i="9"/>
  <c r="I102" i="9"/>
  <c r="I52" i="9"/>
  <c r="I341" i="9"/>
  <c r="I173" i="9"/>
  <c r="I170" i="9"/>
  <c r="I159" i="9"/>
  <c r="I152" i="9"/>
  <c r="I118" i="9"/>
  <c r="I112" i="9"/>
  <c r="I95" i="9"/>
  <c r="I61" i="9"/>
  <c r="I36" i="9"/>
  <c r="I455" i="9"/>
  <c r="I308" i="9"/>
  <c r="I228" i="9"/>
  <c r="I155" i="9"/>
  <c r="I135" i="9"/>
  <c r="I71" i="9"/>
  <c r="I51" i="9"/>
  <c r="I48" i="9"/>
  <c r="I42" i="9"/>
  <c r="I340" i="9"/>
  <c r="I233" i="9"/>
  <c r="I176" i="9"/>
  <c r="I162" i="9"/>
  <c r="I128" i="9"/>
  <c r="I81" i="9"/>
  <c r="I74" i="9"/>
  <c r="I33" i="9"/>
  <c r="I28" i="9"/>
  <c r="I212" i="9"/>
  <c r="I204" i="9"/>
  <c r="I198" i="9"/>
  <c r="I180" i="9"/>
  <c r="I156" i="9"/>
  <c r="I203" i="9"/>
  <c r="I313" i="9"/>
  <c r="I99" i="9"/>
  <c r="I23" i="9"/>
  <c r="I391" i="9"/>
  <c r="I129" i="9"/>
  <c r="I256" i="9"/>
  <c r="I111" i="9"/>
  <c r="I24" i="9"/>
  <c r="I217" i="9"/>
  <c r="I138" i="9"/>
  <c r="I64" i="9"/>
  <c r="I31" i="9"/>
  <c r="I328" i="9"/>
  <c r="I202" i="9"/>
  <c r="I353" i="9"/>
  <c r="I277" i="9"/>
  <c r="I207" i="9"/>
  <c r="I333" i="9"/>
  <c r="I194" i="9"/>
  <c r="I91" i="9"/>
  <c r="I57" i="9"/>
  <c r="I108" i="9"/>
  <c r="I73" i="9"/>
  <c r="I77" i="9"/>
  <c r="I66" i="9"/>
  <c r="I169" i="9"/>
  <c r="I146" i="9"/>
  <c r="K35" i="9"/>
  <c r="M35" i="9" s="1"/>
  <c r="K257" i="9"/>
  <c r="M257" i="9" s="1"/>
  <c r="K313" i="9"/>
  <c r="M313" i="9" s="1"/>
  <c r="K122" i="9"/>
  <c r="M122" i="9" s="1"/>
  <c r="K178" i="9"/>
  <c r="M178" i="9" s="1"/>
  <c r="K290" i="8"/>
  <c r="M290" i="8" s="1"/>
  <c r="K198" i="8"/>
  <c r="M198" i="8" s="1"/>
  <c r="K317" i="8"/>
  <c r="M317" i="8" s="1"/>
  <c r="K349" i="8"/>
  <c r="M349" i="8" s="1"/>
  <c r="K381" i="8"/>
  <c r="M381" i="8" s="1"/>
  <c r="K333" i="8"/>
  <c r="M333" i="8" s="1"/>
  <c r="K118" i="8"/>
  <c r="M118" i="8" s="1"/>
  <c r="K281" i="8"/>
  <c r="M281" i="8" s="1"/>
  <c r="K151" i="8"/>
  <c r="M151" i="8" s="1"/>
  <c r="K146" i="8"/>
  <c r="M146" i="8" s="1"/>
  <c r="K190" i="8"/>
  <c r="M190" i="8" s="1"/>
  <c r="K276" i="8"/>
  <c r="M276" i="8" s="1"/>
  <c r="K29" i="8"/>
  <c r="M29" i="8" s="1"/>
  <c r="K130" i="8"/>
  <c r="M130" i="8" s="1"/>
  <c r="K377" i="8"/>
  <c r="M377" i="8" s="1"/>
  <c r="K428" i="8"/>
  <c r="M428" i="8" s="1"/>
  <c r="K350" i="8"/>
  <c r="M350" i="8" s="1"/>
  <c r="K134" i="8"/>
  <c r="M134" i="8" s="1"/>
  <c r="K410" i="8"/>
  <c r="M410" i="8" s="1"/>
  <c r="K285" i="8"/>
  <c r="M285" i="8" s="1"/>
  <c r="K338" i="8"/>
  <c r="M338" i="8" s="1"/>
  <c r="K211" i="8"/>
  <c r="M211" i="8" s="1"/>
  <c r="K336" i="8"/>
  <c r="M336" i="8" s="1"/>
  <c r="K452" i="8"/>
  <c r="M452" i="8" s="1"/>
  <c r="K265" i="8"/>
  <c r="M265" i="8" s="1"/>
  <c r="K226" i="8"/>
  <c r="M226" i="8" s="1"/>
  <c r="E4" i="7"/>
  <c r="E13" i="7" s="1"/>
  <c r="E14" i="7" s="1"/>
  <c r="K419" i="8"/>
  <c r="M419" i="8" s="1"/>
  <c r="K244" i="8"/>
  <c r="M244" i="8" s="1"/>
  <c r="K378" i="8"/>
  <c r="M378" i="8" s="1"/>
  <c r="K61" i="8"/>
  <c r="M61" i="8" s="1"/>
  <c r="K77" i="8"/>
  <c r="M77" i="8" s="1"/>
  <c r="K458" i="8"/>
  <c r="M458" i="8" s="1"/>
  <c r="K203" i="8"/>
  <c r="M203" i="8" s="1"/>
  <c r="K127" i="8"/>
  <c r="M127" i="8" s="1"/>
  <c r="K153" i="8"/>
  <c r="M153" i="8" s="1"/>
  <c r="K59" i="8"/>
  <c r="M59" i="8" s="1"/>
  <c r="K230" i="8"/>
  <c r="M230" i="8" s="1"/>
  <c r="K249" i="8"/>
  <c r="M249" i="8" s="1"/>
  <c r="K220" i="8"/>
  <c r="M220" i="8" s="1"/>
  <c r="K316" i="8"/>
  <c r="M316" i="8" s="1"/>
  <c r="K67" i="8"/>
  <c r="M67" i="8" s="1"/>
  <c r="K404" i="8"/>
  <c r="M404" i="8" s="1"/>
  <c r="K284" i="8"/>
  <c r="M284" i="8" s="1"/>
  <c r="K128" i="8"/>
  <c r="M128" i="8" s="1"/>
  <c r="K250" i="8"/>
  <c r="M250" i="8" s="1"/>
  <c r="K379" i="8"/>
  <c r="M379" i="8" s="1"/>
  <c r="K323" i="8"/>
  <c r="M323" i="8" s="1"/>
  <c r="K33" i="8"/>
  <c r="M33" i="8" s="1"/>
  <c r="K369" i="8"/>
  <c r="M369" i="8" s="1"/>
  <c r="K107" i="8"/>
  <c r="M107" i="8" s="1"/>
  <c r="K326" i="8"/>
  <c r="M326" i="8" s="1"/>
  <c r="K277" i="8"/>
  <c r="M277" i="8" s="1"/>
  <c r="K385" i="8"/>
  <c r="M385" i="8" s="1"/>
  <c r="K105" i="8"/>
  <c r="M105" i="8" s="1"/>
  <c r="K255" i="8"/>
  <c r="M255" i="8" s="1"/>
  <c r="K72" i="8"/>
  <c r="M72" i="8" s="1"/>
  <c r="K99" i="8"/>
  <c r="M99" i="8" s="1"/>
  <c r="K335" i="8"/>
  <c r="M335" i="8" s="1"/>
  <c r="K196" i="8"/>
  <c r="M196" i="8" s="1"/>
  <c r="K68" i="8"/>
  <c r="M68" i="8" s="1"/>
  <c r="K207" i="8"/>
  <c r="M207" i="8" s="1"/>
  <c r="K321" i="8"/>
  <c r="M321" i="8" s="1"/>
  <c r="K263" i="8"/>
  <c r="M263" i="8" s="1"/>
  <c r="K432" i="8"/>
  <c r="M432" i="8" s="1"/>
  <c r="K347" i="8"/>
  <c r="M347" i="8" s="1"/>
  <c r="K158" i="8"/>
  <c r="M158" i="8" s="1"/>
  <c r="K225" i="8"/>
  <c r="M225" i="8" s="1"/>
  <c r="K205" i="8"/>
  <c r="M205" i="8" s="1"/>
  <c r="K301" i="8"/>
  <c r="M301" i="8" s="1"/>
  <c r="K258" i="8"/>
  <c r="M258" i="8" s="1"/>
  <c r="K322" i="8"/>
  <c r="M322" i="8" s="1"/>
  <c r="K79" i="8"/>
  <c r="M79" i="8" s="1"/>
  <c r="K427" i="8"/>
  <c r="M427" i="8" s="1"/>
  <c r="K287" i="8"/>
  <c r="M287" i="8" s="1"/>
  <c r="K148" i="8"/>
  <c r="M148" i="8" s="1"/>
  <c r="K289" i="8"/>
  <c r="M289" i="8" s="1"/>
  <c r="K409" i="8"/>
  <c r="M409" i="8" s="1"/>
  <c r="K343" i="8"/>
  <c r="M343" i="8" s="1"/>
  <c r="K180" i="8"/>
  <c r="M180" i="8" s="1"/>
  <c r="K430" i="8"/>
  <c r="M430" i="8" s="1"/>
  <c r="K122" i="8"/>
  <c r="M122" i="8" s="1"/>
  <c r="K356" i="8"/>
  <c r="M356" i="8" s="1"/>
  <c r="K399" i="8"/>
  <c r="M399" i="8" s="1"/>
  <c r="K465" i="8"/>
  <c r="M465" i="8" s="1"/>
  <c r="K450" i="8"/>
  <c r="M450" i="8" s="1"/>
  <c r="K98" i="8"/>
  <c r="M98" i="8" s="1"/>
  <c r="K371" i="8"/>
  <c r="M371" i="8" s="1"/>
  <c r="K124" i="8"/>
  <c r="M124" i="8" s="1"/>
  <c r="K341" i="8"/>
  <c r="M341" i="8" s="1"/>
  <c r="K468" i="8"/>
  <c r="M468" i="8" s="1"/>
  <c r="K365" i="8"/>
  <c r="M365" i="8" s="1"/>
  <c r="K402" i="8"/>
  <c r="M402" i="8" s="1"/>
  <c r="K64" i="8"/>
  <c r="M64" i="8" s="1"/>
  <c r="K238" i="8"/>
  <c r="M238" i="8" s="1"/>
  <c r="K275" i="8"/>
  <c r="M275" i="8" s="1"/>
  <c r="K382" i="8"/>
  <c r="M382" i="8" s="1"/>
  <c r="K370" i="8"/>
  <c r="M370" i="8" s="1"/>
  <c r="K268" i="8"/>
  <c r="M268" i="8" s="1"/>
  <c r="K416" i="8"/>
  <c r="M416" i="8" s="1"/>
  <c r="K90" i="8"/>
  <c r="M90" i="8" s="1"/>
  <c r="K74" i="8"/>
  <c r="M74" i="8" s="1"/>
  <c r="K345" i="8"/>
  <c r="M345" i="8" s="1"/>
  <c r="K359" i="8"/>
  <c r="M359" i="8" s="1"/>
  <c r="K152" i="8"/>
  <c r="M152" i="8" s="1"/>
  <c r="K84" i="8"/>
  <c r="M84" i="8" s="1"/>
  <c r="K187" i="8"/>
  <c r="M187" i="8" s="1"/>
  <c r="K254" i="8"/>
  <c r="M254" i="8" s="1"/>
  <c r="K330" i="8"/>
  <c r="M330" i="8" s="1"/>
  <c r="K266" i="8"/>
  <c r="M266" i="8" s="1"/>
  <c r="K319" i="8"/>
  <c r="M319" i="8" s="1"/>
  <c r="K139" i="8"/>
  <c r="M139" i="8" s="1"/>
  <c r="K28" i="8"/>
  <c r="M28" i="8" s="1"/>
  <c r="K453" i="8"/>
  <c r="M453" i="8" s="1"/>
  <c r="K93" i="8"/>
  <c r="M93" i="8" s="1"/>
  <c r="K389" i="8"/>
  <c r="M389" i="8" s="1"/>
  <c r="K45" i="8"/>
  <c r="M45" i="8" s="1"/>
  <c r="K334" i="8"/>
  <c r="M334" i="8" s="1"/>
  <c r="K466" i="8"/>
  <c r="M466" i="8" s="1"/>
  <c r="K55" i="8"/>
  <c r="M55" i="8" s="1"/>
  <c r="K94" i="8"/>
  <c r="M94" i="8" s="1"/>
  <c r="K210" i="8"/>
  <c r="M210" i="8" s="1"/>
  <c r="K116" i="8"/>
  <c r="M116" i="8" s="1"/>
  <c r="K372" i="8"/>
  <c r="M372" i="8" s="1"/>
  <c r="K426" i="8"/>
  <c r="M426" i="8" s="1"/>
  <c r="K30" i="8"/>
  <c r="M30" i="8" s="1"/>
  <c r="K121" i="8"/>
  <c r="M121" i="8" s="1"/>
  <c r="K42" i="8"/>
  <c r="M42" i="8" s="1"/>
  <c r="K295" i="8"/>
  <c r="M295" i="8" s="1"/>
  <c r="K181" i="8"/>
  <c r="M181" i="8" s="1"/>
  <c r="K167" i="8"/>
  <c r="M167" i="8" s="1"/>
  <c r="K144" i="8"/>
  <c r="M144" i="8" s="1"/>
  <c r="K248" i="8"/>
  <c r="M248" i="8" s="1"/>
  <c r="K407" i="8"/>
  <c r="M407" i="8" s="1"/>
  <c r="K191" i="8"/>
  <c r="M191" i="8" s="1"/>
  <c r="K387" i="8"/>
  <c r="M387" i="8" s="1"/>
  <c r="K65" i="8"/>
  <c r="M65" i="8" s="1"/>
  <c r="E13" i="8"/>
  <c r="E15" i="8" s="1"/>
  <c r="E16" i="8" s="1"/>
  <c r="K104" i="8"/>
  <c r="M104" i="8" s="1"/>
  <c r="K232" i="8"/>
  <c r="M232" i="8" s="1"/>
  <c r="K240" i="8"/>
  <c r="M240" i="8" s="1"/>
  <c r="K233" i="8"/>
  <c r="M233" i="8" s="1"/>
  <c r="K318" i="8"/>
  <c r="M318" i="8" s="1"/>
  <c r="K280" i="8"/>
  <c r="M280" i="8" s="1"/>
  <c r="K325" i="8"/>
  <c r="M325" i="8" s="1"/>
  <c r="K459" i="8"/>
  <c r="M459" i="8" s="1"/>
  <c r="K168" i="8"/>
  <c r="M168" i="8" s="1"/>
  <c r="K297" i="8"/>
  <c r="M297" i="8" s="1"/>
  <c r="K414" i="8"/>
  <c r="M414" i="8" s="1"/>
  <c r="K37" i="8"/>
  <c r="M37" i="8" s="1"/>
  <c r="K344" i="8"/>
  <c r="M344" i="8" s="1"/>
  <c r="K469" i="8"/>
  <c r="M469" i="8" s="1"/>
  <c r="K231" i="8"/>
  <c r="M231" i="8" s="1"/>
  <c r="K182" i="8"/>
  <c r="M182" i="8" s="1"/>
  <c r="K156" i="8"/>
  <c r="M156" i="8" s="1"/>
  <c r="K309" i="8"/>
  <c r="M309" i="8" s="1"/>
  <c r="K306" i="8"/>
  <c r="M306" i="8" s="1"/>
  <c r="K375" i="8"/>
  <c r="M375" i="8" s="1"/>
  <c r="K302" i="8"/>
  <c r="M302" i="8" s="1"/>
  <c r="K80" i="8"/>
  <c r="M80" i="8" s="1"/>
  <c r="K329" i="8"/>
  <c r="M329" i="8" s="1"/>
  <c r="K208" i="8"/>
  <c r="M208" i="8" s="1"/>
  <c r="K294" i="8"/>
  <c r="M294" i="8" s="1"/>
  <c r="K300" i="8"/>
  <c r="M300" i="8" s="1"/>
  <c r="K360" i="8"/>
  <c r="M360" i="8" s="1"/>
  <c r="K443" i="8"/>
  <c r="M443" i="8" s="1"/>
  <c r="K304" i="8"/>
  <c r="M304" i="8" s="1"/>
  <c r="K197" i="8"/>
  <c r="M197" i="8" s="1"/>
  <c r="K31" i="8"/>
  <c r="M31" i="8" s="1"/>
  <c r="K463" i="8"/>
  <c r="M463" i="8" s="1"/>
  <c r="K357" i="8"/>
  <c r="M357" i="8" s="1"/>
  <c r="K296" i="8"/>
  <c r="M296" i="8" s="1"/>
  <c r="K429" i="8"/>
  <c r="M429" i="8" s="1"/>
  <c r="K358" i="8"/>
  <c r="M358" i="8" s="1"/>
  <c r="K262" i="8"/>
  <c r="M262" i="8" s="1"/>
  <c r="K162" i="8"/>
  <c r="M162" i="8" s="1"/>
  <c r="K462" i="8"/>
  <c r="M462" i="8" s="1"/>
  <c r="K188" i="8"/>
  <c r="M188" i="8" s="1"/>
  <c r="K195" i="8"/>
  <c r="M195" i="8" s="1"/>
  <c r="K172" i="8"/>
  <c r="M172" i="8" s="1"/>
  <c r="K415" i="8"/>
  <c r="M415" i="8" s="1"/>
  <c r="K246" i="8"/>
  <c r="M246" i="8" s="1"/>
  <c r="K237" i="8"/>
  <c r="M237" i="8" s="1"/>
  <c r="K21" i="8"/>
  <c r="M21" i="8" s="1"/>
  <c r="K331" i="8"/>
  <c r="M331" i="8" s="1"/>
  <c r="K137" i="8"/>
  <c r="M137" i="8" s="1"/>
  <c r="K259" i="8"/>
  <c r="M259" i="8" s="1"/>
  <c r="K288" i="8"/>
  <c r="M288" i="8" s="1"/>
  <c r="K328" i="8"/>
  <c r="M328" i="8" s="1"/>
  <c r="K291" i="8"/>
  <c r="M291" i="8" s="1"/>
  <c r="K445" i="8"/>
  <c r="M445" i="8" s="1"/>
  <c r="K354" i="8"/>
  <c r="M354" i="8" s="1"/>
  <c r="K311" i="8"/>
  <c r="M311" i="8" s="1"/>
  <c r="K136" i="8"/>
  <c r="M136" i="8" s="1"/>
  <c r="K460" i="8"/>
  <c r="M460" i="8" s="1"/>
  <c r="K194" i="8"/>
  <c r="M194" i="8" s="1"/>
  <c r="K236" i="8"/>
  <c r="M236" i="8" s="1"/>
  <c r="K267" i="8"/>
  <c r="M267" i="8" s="1"/>
  <c r="K145" i="8"/>
  <c r="M145" i="8" s="1"/>
  <c r="K75" i="8"/>
  <c r="M75" i="8" s="1"/>
  <c r="K390" i="8"/>
  <c r="M390" i="8" s="1"/>
  <c r="K102" i="8"/>
  <c r="M102" i="8" s="1"/>
  <c r="K340" i="8"/>
  <c r="M340" i="8" s="1"/>
  <c r="K106" i="8"/>
  <c r="M106" i="8" s="1"/>
  <c r="K274" i="8"/>
  <c r="M274" i="8" s="1"/>
  <c r="K396" i="8"/>
  <c r="M396" i="8" s="1"/>
  <c r="K91" i="8"/>
  <c r="M91" i="8" s="1"/>
  <c r="K161" i="8"/>
  <c r="M161" i="8" s="1"/>
  <c r="K454" i="8"/>
  <c r="M454" i="8" s="1"/>
  <c r="K52" i="8"/>
  <c r="M52" i="8" s="1"/>
  <c r="K373" i="8"/>
  <c r="M373" i="8" s="1"/>
  <c r="K351" i="8"/>
  <c r="M351" i="8" s="1"/>
  <c r="K292" i="8"/>
  <c r="M292" i="8" s="1"/>
  <c r="K34" i="8"/>
  <c r="M34" i="8" s="1"/>
  <c r="K308" i="8"/>
  <c r="M308" i="8" s="1"/>
  <c r="K245" i="8"/>
  <c r="M245" i="8" s="1"/>
  <c r="K155" i="8"/>
  <c r="M155" i="8" s="1"/>
  <c r="K353" i="8"/>
  <c r="M353" i="8" s="1"/>
  <c r="K367" i="8"/>
  <c r="M367" i="8" s="1"/>
  <c r="K60" i="8"/>
  <c r="M60" i="8" s="1"/>
  <c r="K170" i="8"/>
  <c r="M170" i="8" s="1"/>
  <c r="K394" i="8"/>
  <c r="M394" i="8" s="1"/>
  <c r="K109" i="8"/>
  <c r="M109" i="8" s="1"/>
  <c r="K20" i="8"/>
  <c r="M20" i="8" s="1"/>
  <c r="K441" i="8"/>
  <c r="M441" i="8" s="1"/>
  <c r="K63" i="8"/>
  <c r="M63" i="8" s="1"/>
  <c r="K213" i="8"/>
  <c r="M213" i="8" s="1"/>
  <c r="K115" i="8"/>
  <c r="M115" i="8" s="1"/>
  <c r="K157" i="8"/>
  <c r="M157" i="8" s="1"/>
  <c r="K457" i="8"/>
  <c r="M457" i="8" s="1"/>
  <c r="K215" i="8"/>
  <c r="M215" i="8" s="1"/>
  <c r="K89" i="8"/>
  <c r="M89" i="8" s="1"/>
  <c r="K376" i="8"/>
  <c r="M376" i="8" s="1"/>
  <c r="K391" i="8"/>
  <c r="M391" i="8" s="1"/>
  <c r="K286" i="8"/>
  <c r="M286" i="8" s="1"/>
  <c r="K56" i="8"/>
  <c r="M56" i="8" s="1"/>
  <c r="K138" i="8"/>
  <c r="M138" i="8" s="1"/>
  <c r="K163" i="8"/>
  <c r="M163" i="8" s="1"/>
  <c r="K81" i="8"/>
  <c r="M81" i="8" s="1"/>
  <c r="K178" i="8"/>
  <c r="M178" i="8" s="1"/>
  <c r="K96" i="8"/>
  <c r="M96" i="8" s="1"/>
  <c r="K411" i="8"/>
  <c r="M411" i="8" s="1"/>
  <c r="K32" i="8"/>
  <c r="M32" i="8" s="1"/>
  <c r="K395" i="8"/>
  <c r="M395" i="8" s="1"/>
  <c r="K209" i="8"/>
  <c r="M209" i="8" s="1"/>
  <c r="K206" i="8"/>
  <c r="M206" i="8" s="1"/>
  <c r="K400" i="8"/>
  <c r="M400" i="8" s="1"/>
  <c r="K362" i="8"/>
  <c r="M362" i="8" s="1"/>
  <c r="K406" i="8"/>
  <c r="M406" i="8" s="1"/>
  <c r="K193" i="8"/>
  <c r="M193" i="8" s="1"/>
  <c r="K82" i="8"/>
  <c r="M82" i="8" s="1"/>
  <c r="K312" i="8"/>
  <c r="M312" i="8" s="1"/>
  <c r="K278" i="8"/>
  <c r="M278" i="8" s="1"/>
  <c r="K269" i="8"/>
  <c r="M269" i="8" s="1"/>
  <c r="K53" i="8"/>
  <c r="M53" i="8" s="1"/>
  <c r="K26" i="8"/>
  <c r="M26" i="8" s="1"/>
  <c r="K420" i="8"/>
  <c r="M420" i="8" s="1"/>
  <c r="K149" i="8"/>
  <c r="M149" i="8" s="1"/>
  <c r="K256" i="8"/>
  <c r="M256" i="8" s="1"/>
  <c r="K456" i="8"/>
  <c r="M456" i="8" s="1"/>
  <c r="K332" i="8"/>
  <c r="M332" i="8" s="1"/>
  <c r="K305" i="8"/>
  <c r="M305" i="8" s="1"/>
  <c r="K176" i="8"/>
  <c r="M176" i="8" s="1"/>
  <c r="K40" i="8"/>
  <c r="M40" i="8" s="1"/>
  <c r="K22" i="8"/>
  <c r="M22" i="8" s="1"/>
  <c r="K103" i="8"/>
  <c r="M103" i="8" s="1"/>
  <c r="K273" i="8"/>
  <c r="M273" i="8" s="1"/>
  <c r="K264" i="8"/>
  <c r="M264" i="8" s="1"/>
  <c r="K401" i="8"/>
  <c r="M401" i="8" s="1"/>
  <c r="K352" i="8"/>
  <c r="M352" i="8" s="1"/>
  <c r="K92" i="8"/>
  <c r="M92" i="8" s="1"/>
  <c r="K186" i="8"/>
  <c r="M186" i="8" s="1"/>
  <c r="K141" i="8"/>
  <c r="M141" i="8" s="1"/>
  <c r="K71" i="8"/>
  <c r="M71" i="8" s="1"/>
  <c r="K183" i="8"/>
  <c r="M183" i="8" s="1"/>
  <c r="K132" i="8"/>
  <c r="M132" i="8" s="1"/>
  <c r="K228" i="8"/>
  <c r="M228" i="8" s="1"/>
  <c r="K119" i="8"/>
  <c r="M119" i="8" s="1"/>
  <c r="K435" i="8"/>
  <c r="M435" i="8" s="1"/>
  <c r="K431" i="8"/>
  <c r="M431" i="8" s="1"/>
  <c r="K123" i="8"/>
  <c r="M123" i="8" s="1"/>
  <c r="K204" i="8"/>
  <c r="M204" i="8" s="1"/>
  <c r="K179" i="8"/>
  <c r="M179" i="8" s="1"/>
  <c r="K70" i="8"/>
  <c r="M70" i="8" s="1"/>
  <c r="K129" i="8"/>
  <c r="M129" i="8" s="1"/>
  <c r="K261" i="8"/>
  <c r="M261" i="8" s="1"/>
  <c r="K425" i="8"/>
  <c r="M425" i="8" s="1"/>
  <c r="K126" i="8"/>
  <c r="M126" i="8" s="1"/>
  <c r="K398" i="8"/>
  <c r="M398" i="8" s="1"/>
  <c r="K455" i="8"/>
  <c r="M455" i="8" s="1"/>
  <c r="K451" i="8"/>
  <c r="M451" i="8" s="1"/>
  <c r="K392" i="8"/>
  <c r="M392" i="8" s="1"/>
  <c r="K388" i="8"/>
  <c r="M388" i="8" s="1"/>
  <c r="K143" i="8"/>
  <c r="M143" i="8" s="1"/>
  <c r="K101" i="8"/>
  <c r="M101" i="8" s="1"/>
  <c r="K192" i="8"/>
  <c r="M192" i="8" s="1"/>
  <c r="K199" i="8"/>
  <c r="M199" i="8" s="1"/>
  <c r="K298" i="8"/>
  <c r="M298" i="8" s="1"/>
  <c r="K223" i="8"/>
  <c r="M223" i="8" s="1"/>
  <c r="K227" i="8"/>
  <c r="M227" i="8" s="1"/>
  <c r="K83" i="8"/>
  <c r="M83" i="8" s="1"/>
  <c r="K216" i="8"/>
  <c r="M216" i="8" s="1"/>
  <c r="K117" i="8"/>
  <c r="M117" i="8" s="1"/>
  <c r="K135" i="8"/>
  <c r="M135" i="8" s="1"/>
  <c r="K173" i="8"/>
  <c r="M173" i="8" s="1"/>
  <c r="K436" i="8"/>
  <c r="M436" i="8" s="1"/>
  <c r="K307" i="8"/>
  <c r="M307" i="8" s="1"/>
  <c r="K133" i="8"/>
  <c r="M133" i="8" s="1"/>
  <c r="K48" i="8"/>
  <c r="M48" i="8" s="1"/>
  <c r="K200" i="8"/>
  <c r="M200" i="8" s="1"/>
  <c r="K253" i="8"/>
  <c r="M253" i="8" s="1"/>
  <c r="K243" i="8"/>
  <c r="M243" i="8" s="1"/>
  <c r="K412" i="8"/>
  <c r="M412" i="8" s="1"/>
  <c r="K69" i="8"/>
  <c r="M69" i="8" s="1"/>
  <c r="K110" i="8"/>
  <c r="M110" i="8" s="1"/>
  <c r="K247" i="8"/>
  <c r="M247" i="8" s="1"/>
  <c r="K447" i="8"/>
  <c r="M447" i="8" s="1"/>
  <c r="K73" i="8"/>
  <c r="M73" i="8" s="1"/>
  <c r="K380" i="8"/>
  <c r="M380" i="8" s="1"/>
  <c r="K405" i="8"/>
  <c r="M405" i="8" s="1"/>
  <c r="K171" i="8"/>
  <c r="M171" i="8" s="1"/>
  <c r="K160" i="8"/>
  <c r="M160" i="8" s="1"/>
  <c r="K201" i="8"/>
  <c r="M201" i="8" s="1"/>
  <c r="K36" i="8"/>
  <c r="M36" i="8" s="1"/>
  <c r="K88" i="8"/>
  <c r="M88" i="8" s="1"/>
  <c r="K214" i="8"/>
  <c r="M214" i="8" s="1"/>
  <c r="K283" i="8"/>
  <c r="M283" i="8" s="1"/>
  <c r="K174" i="8"/>
  <c r="M174" i="8" s="1"/>
  <c r="K386" i="8"/>
  <c r="M386" i="8" s="1"/>
  <c r="K421" i="8"/>
  <c r="M421" i="8" s="1"/>
  <c r="K303" i="8"/>
  <c r="M303" i="8" s="1"/>
  <c r="K313" i="8"/>
  <c r="M313" i="8" s="1"/>
  <c r="K46" i="8"/>
  <c r="M46" i="8" s="1"/>
  <c r="K241" i="8"/>
  <c r="M241" i="8" s="1"/>
  <c r="K43" i="8"/>
  <c r="M43" i="8" s="1"/>
  <c r="K257" i="8"/>
  <c r="M257" i="8" s="1"/>
  <c r="K113" i="8"/>
  <c r="M113" i="8" s="1"/>
  <c r="K47" i="8"/>
  <c r="M47" i="8" s="1"/>
  <c r="K125" i="8"/>
  <c r="M125" i="8" s="1"/>
  <c r="K85" i="8"/>
  <c r="M85" i="8" s="1"/>
  <c r="K108" i="8"/>
  <c r="M108" i="8" s="1"/>
  <c r="K279" i="8"/>
  <c r="M279" i="8" s="1"/>
  <c r="K423" i="8"/>
  <c r="M423" i="8" s="1"/>
  <c r="K342" i="8"/>
  <c r="M342" i="8" s="1"/>
  <c r="K39" i="8"/>
  <c r="M39" i="8" s="1"/>
  <c r="K58" i="8"/>
  <c r="M58" i="8" s="1"/>
  <c r="R9" i="8"/>
  <c r="R5" i="8"/>
  <c r="K142" i="8"/>
  <c r="M142" i="8" s="1"/>
  <c r="K348" i="8"/>
  <c r="M348" i="8" s="1"/>
  <c r="K44" i="8"/>
  <c r="M44" i="8" s="1"/>
  <c r="K86" i="8"/>
  <c r="M86" i="8" s="1"/>
  <c r="K97" i="8"/>
  <c r="M97" i="8" s="1"/>
  <c r="K464" i="8"/>
  <c r="M464" i="8" s="1"/>
  <c r="K440" i="8"/>
  <c r="M440" i="8" s="1"/>
  <c r="K438" i="8"/>
  <c r="M438" i="8" s="1"/>
  <c r="K54" i="8"/>
  <c r="M54" i="8" s="1"/>
  <c r="K413" i="8"/>
  <c r="M413" i="8" s="1"/>
  <c r="K444" i="8"/>
  <c r="M444" i="8" s="1"/>
  <c r="K434" i="8"/>
  <c r="M434" i="8" s="1"/>
  <c r="K448" i="8"/>
  <c r="M448" i="8" s="1"/>
  <c r="K251" i="8"/>
  <c r="M251" i="8" s="1"/>
  <c r="K222" i="8"/>
  <c r="M222" i="8" s="1"/>
  <c r="K449" i="8"/>
  <c r="M449" i="8" s="1"/>
  <c r="K364" i="8"/>
  <c r="M364" i="8" s="1"/>
  <c r="K355" i="8"/>
  <c r="M355" i="8" s="1"/>
  <c r="K95" i="8"/>
  <c r="M95" i="8" s="1"/>
  <c r="K164" i="8"/>
  <c r="M164" i="8" s="1"/>
  <c r="K24" i="8"/>
  <c r="M24" i="8" s="1"/>
  <c r="K393" i="8"/>
  <c r="M393" i="8" s="1"/>
  <c r="K184" i="8"/>
  <c r="M184" i="8" s="1"/>
  <c r="K299" i="8"/>
  <c r="M299" i="8" s="1"/>
  <c r="K221" i="8"/>
  <c r="M221" i="8" s="1"/>
  <c r="K260" i="8"/>
  <c r="M260" i="8" s="1"/>
  <c r="K50" i="8"/>
  <c r="M50" i="8" s="1"/>
  <c r="K202" i="8"/>
  <c r="M202" i="8" s="1"/>
  <c r="K324" i="8"/>
  <c r="M324" i="8" s="1"/>
  <c r="K383" i="8"/>
  <c r="M383" i="8" s="1"/>
  <c r="K293" i="8"/>
  <c r="M293" i="8" s="1"/>
  <c r="K217" i="8"/>
  <c r="M217" i="8" s="1"/>
  <c r="K212" i="8"/>
  <c r="M212" i="8" s="1"/>
  <c r="K150" i="8"/>
  <c r="M150" i="8" s="1"/>
  <c r="K100" i="8"/>
  <c r="M100" i="8" s="1"/>
  <c r="K112" i="8"/>
  <c r="M112" i="8" s="1"/>
  <c r="K327" i="8"/>
  <c r="M327" i="8" s="1"/>
  <c r="K175" i="8"/>
  <c r="M175" i="8" s="1"/>
  <c r="K397" i="8"/>
  <c r="M397" i="8" s="1"/>
  <c r="K35" i="8"/>
  <c r="M35" i="8" s="1"/>
  <c r="K442" i="8"/>
  <c r="M442" i="8" s="1"/>
  <c r="K461" i="8"/>
  <c r="M461" i="8" s="1"/>
  <c r="K384" i="8"/>
  <c r="M384" i="8" s="1"/>
  <c r="K224" i="8"/>
  <c r="M224" i="8" s="1"/>
  <c r="K271" i="8"/>
  <c r="M271" i="8" s="1"/>
  <c r="K282" i="8"/>
  <c r="M282" i="8" s="1"/>
  <c r="K363" i="8"/>
  <c r="M363" i="8" s="1"/>
  <c r="K424" i="8"/>
  <c r="M424" i="8" s="1"/>
  <c r="K62" i="8"/>
  <c r="M62" i="8" s="1"/>
  <c r="K147" i="8"/>
  <c r="M147" i="8" s="1"/>
  <c r="K219" i="8"/>
  <c r="M219" i="8" s="1"/>
  <c r="K131" i="8"/>
  <c r="M131" i="8" s="1"/>
  <c r="K374" i="8"/>
  <c r="M374" i="8" s="1"/>
  <c r="K439" i="8"/>
  <c r="M439" i="8" s="1"/>
  <c r="K239" i="8"/>
  <c r="M239" i="8" s="1"/>
  <c r="K361" i="8"/>
  <c r="M361" i="8" s="1"/>
  <c r="K234" i="8"/>
  <c r="M234" i="8" s="1"/>
  <c r="K87" i="8"/>
  <c r="M87" i="8" s="1"/>
  <c r="K41" i="8"/>
  <c r="M41" i="8" s="1"/>
  <c r="K339" i="8"/>
  <c r="M339" i="8" s="1"/>
  <c r="K38" i="8"/>
  <c r="M38" i="8" s="1"/>
  <c r="K422" i="8"/>
  <c r="M422" i="8" s="1"/>
  <c r="K23" i="8"/>
  <c r="M23" i="8" s="1"/>
  <c r="K229" i="8"/>
  <c r="M229" i="8" s="1"/>
  <c r="K446" i="8"/>
  <c r="M446" i="8" s="1"/>
  <c r="K242" i="8"/>
  <c r="M242" i="8" s="1"/>
  <c r="K114" i="8"/>
  <c r="M114" i="8" s="1"/>
  <c r="K418" i="8"/>
  <c r="M418" i="8" s="1"/>
  <c r="K66" i="8"/>
  <c r="M66" i="8" s="1"/>
  <c r="K366" i="8"/>
  <c r="M366" i="8" s="1"/>
  <c r="K320" i="8"/>
  <c r="M320" i="8" s="1"/>
  <c r="K19" i="8"/>
  <c r="M19" i="8" s="1"/>
  <c r="K120" i="8"/>
  <c r="M120" i="8" s="1"/>
  <c r="K25" i="8"/>
  <c r="M25" i="8" s="1"/>
  <c r="K252" i="8"/>
  <c r="M252" i="8" s="1"/>
  <c r="K166" i="8"/>
  <c r="M166" i="8" s="1"/>
  <c r="K140" i="8"/>
  <c r="M140" i="8" s="1"/>
  <c r="K57" i="8"/>
  <c r="M57" i="8" s="1"/>
  <c r="K310" i="8"/>
  <c r="M310" i="8" s="1"/>
  <c r="K403" i="8"/>
  <c r="M403" i="8" s="1"/>
  <c r="K437" i="8"/>
  <c r="M437" i="8" s="1"/>
  <c r="K177" i="8"/>
  <c r="M177" i="8" s="1"/>
  <c r="K218" i="8"/>
  <c r="M218" i="8" s="1"/>
  <c r="K337" i="8"/>
  <c r="M337" i="8" s="1"/>
  <c r="K27" i="8"/>
  <c r="M27" i="8" s="1"/>
  <c r="K154" i="8"/>
  <c r="M154" i="8" s="1"/>
  <c r="K368" i="8"/>
  <c r="M368" i="8" s="1"/>
  <c r="K272" i="8"/>
  <c r="M272" i="8" s="1"/>
  <c r="K13" i="7"/>
  <c r="R5" i="7"/>
  <c r="R9" i="7"/>
  <c r="U9" i="7"/>
  <c r="E19" i="7"/>
  <c r="K5" i="7"/>
  <c r="J19" i="7" s="1"/>
  <c r="I33" i="7"/>
  <c r="I47" i="7"/>
  <c r="I76" i="7"/>
  <c r="I90" i="7"/>
  <c r="I105" i="7"/>
  <c r="I119" i="7"/>
  <c r="I133" i="7"/>
  <c r="I147" i="7"/>
  <c r="I176" i="7"/>
  <c r="I190" i="7"/>
  <c r="I205" i="7"/>
  <c r="I219" i="7"/>
  <c r="I233" i="7"/>
  <c r="I247" i="7"/>
  <c r="I276" i="7"/>
  <c r="I290" i="7"/>
  <c r="I305" i="7"/>
  <c r="I319" i="7"/>
  <c r="I333" i="7"/>
  <c r="I347" i="7"/>
  <c r="I376" i="7"/>
  <c r="I390" i="7"/>
  <c r="I405" i="7"/>
  <c r="I419" i="7"/>
  <c r="I433" i="7"/>
  <c r="I447" i="7"/>
  <c r="I81" i="7"/>
  <c r="I424" i="7"/>
  <c r="I253" i="7"/>
  <c r="I410" i="7"/>
  <c r="I34" i="7"/>
  <c r="I48" i="7"/>
  <c r="I62" i="7"/>
  <c r="I91" i="7"/>
  <c r="I134" i="7"/>
  <c r="I148" i="7"/>
  <c r="I162" i="7"/>
  <c r="I191" i="7"/>
  <c r="I234" i="7"/>
  <c r="I248" i="7"/>
  <c r="I262" i="7"/>
  <c r="I291" i="7"/>
  <c r="I334" i="7"/>
  <c r="I348" i="7"/>
  <c r="I362" i="7"/>
  <c r="I391" i="7"/>
  <c r="I434" i="7"/>
  <c r="I448" i="7"/>
  <c r="I462" i="7"/>
  <c r="I52" i="7"/>
  <c r="I110" i="7"/>
  <c r="I325" i="7"/>
  <c r="I439" i="7"/>
  <c r="I20" i="7"/>
  <c r="I35" i="7"/>
  <c r="I49" i="7"/>
  <c r="I63" i="7"/>
  <c r="I77" i="7"/>
  <c r="I106" i="7"/>
  <c r="I120" i="7"/>
  <c r="I135" i="7"/>
  <c r="I149" i="7"/>
  <c r="I163" i="7"/>
  <c r="I177" i="7"/>
  <c r="I206" i="7"/>
  <c r="I220" i="7"/>
  <c r="I235" i="7"/>
  <c r="I249" i="7"/>
  <c r="I263" i="7"/>
  <c r="I277" i="7"/>
  <c r="I306" i="7"/>
  <c r="I320" i="7"/>
  <c r="I335" i="7"/>
  <c r="I349" i="7"/>
  <c r="I363" i="7"/>
  <c r="I377" i="7"/>
  <c r="I406" i="7"/>
  <c r="I420" i="7"/>
  <c r="I435" i="7"/>
  <c r="I449" i="7"/>
  <c r="I463" i="7"/>
  <c r="I124" i="7"/>
  <c r="I53" i="7"/>
  <c r="I167" i="7"/>
  <c r="I296" i="7"/>
  <c r="I425" i="7"/>
  <c r="I453" i="7"/>
  <c r="I21" i="7"/>
  <c r="I64" i="7"/>
  <c r="I78" i="7"/>
  <c r="I92" i="7"/>
  <c r="I121" i="7"/>
  <c r="I164" i="7"/>
  <c r="I178" i="7"/>
  <c r="I192" i="7"/>
  <c r="I221" i="7"/>
  <c r="I264" i="7"/>
  <c r="I278" i="7"/>
  <c r="I292" i="7"/>
  <c r="I321" i="7"/>
  <c r="I364" i="7"/>
  <c r="I378" i="7"/>
  <c r="I392" i="7"/>
  <c r="I421" i="7"/>
  <c r="I464" i="7"/>
  <c r="I452" i="7"/>
  <c r="I96" i="7"/>
  <c r="I225" i="7"/>
  <c r="I353" i="7"/>
  <c r="I36" i="7"/>
  <c r="I50" i="7"/>
  <c r="I65" i="7"/>
  <c r="I79" i="7"/>
  <c r="I93" i="7"/>
  <c r="I107" i="7"/>
  <c r="I136" i="7"/>
  <c r="I150" i="7"/>
  <c r="I165" i="7"/>
  <c r="I179" i="7"/>
  <c r="I193" i="7"/>
  <c r="I207" i="7"/>
  <c r="I236" i="7"/>
  <c r="I250" i="7"/>
  <c r="I265" i="7"/>
  <c r="I279" i="7"/>
  <c r="I293" i="7"/>
  <c r="I307" i="7"/>
  <c r="I336" i="7"/>
  <c r="I350" i="7"/>
  <c r="I365" i="7"/>
  <c r="I379" i="7"/>
  <c r="I393" i="7"/>
  <c r="I407" i="7"/>
  <c r="I436" i="7"/>
  <c r="I450" i="7"/>
  <c r="I465" i="7"/>
  <c r="I152" i="7"/>
  <c r="I22" i="7"/>
  <c r="I51" i="7"/>
  <c r="I94" i="7"/>
  <c r="I108" i="7"/>
  <c r="I122" i="7"/>
  <c r="I151" i="7"/>
  <c r="I194" i="7"/>
  <c r="I208" i="7"/>
  <c r="I222" i="7"/>
  <c r="I251" i="7"/>
  <c r="I294" i="7"/>
  <c r="I308" i="7"/>
  <c r="I322" i="7"/>
  <c r="I351" i="7"/>
  <c r="I394" i="7"/>
  <c r="I408" i="7"/>
  <c r="I422" i="7"/>
  <c r="I451" i="7"/>
  <c r="I38" i="7"/>
  <c r="I23" i="7"/>
  <c r="I37" i="7"/>
  <c r="I66" i="7"/>
  <c r="I80" i="7"/>
  <c r="I95" i="7"/>
  <c r="I109" i="7"/>
  <c r="I123" i="7"/>
  <c r="I137" i="7"/>
  <c r="I166" i="7"/>
  <c r="I180" i="7"/>
  <c r="I195" i="7"/>
  <c r="I209" i="7"/>
  <c r="I223" i="7"/>
  <c r="I237" i="7"/>
  <c r="I266" i="7"/>
  <c r="I280" i="7"/>
  <c r="I295" i="7"/>
  <c r="I309" i="7"/>
  <c r="I323" i="7"/>
  <c r="I337" i="7"/>
  <c r="I366" i="7"/>
  <c r="I380" i="7"/>
  <c r="I395" i="7"/>
  <c r="I409" i="7"/>
  <c r="I423" i="7"/>
  <c r="I437" i="7"/>
  <c r="I466" i="7"/>
  <c r="I24" i="7"/>
  <c r="I125" i="7"/>
  <c r="I239" i="7"/>
  <c r="I367" i="7"/>
  <c r="I54" i="7"/>
  <c r="I68" i="7"/>
  <c r="I82" i="7"/>
  <c r="I111" i="7"/>
  <c r="I154" i="7"/>
  <c r="I168" i="7"/>
  <c r="I182" i="7"/>
  <c r="I211" i="7"/>
  <c r="I254" i="7"/>
  <c r="I268" i="7"/>
  <c r="I282" i="7"/>
  <c r="I311" i="7"/>
  <c r="I354" i="7"/>
  <c r="I368" i="7"/>
  <c r="I382" i="7"/>
  <c r="I411" i="7"/>
  <c r="I454" i="7"/>
  <c r="I468" i="7"/>
  <c r="I26" i="7"/>
  <c r="I40" i="7"/>
  <c r="I55" i="7"/>
  <c r="I69" i="7"/>
  <c r="I83" i="7"/>
  <c r="I97" i="7"/>
  <c r="I126" i="7"/>
  <c r="I140" i="7"/>
  <c r="I155" i="7"/>
  <c r="I169" i="7"/>
  <c r="I183" i="7"/>
  <c r="I197" i="7"/>
  <c r="I226" i="7"/>
  <c r="I240" i="7"/>
  <c r="I255" i="7"/>
  <c r="I269" i="7"/>
  <c r="I283" i="7"/>
  <c r="I297" i="7"/>
  <c r="I326" i="7"/>
  <c r="I340" i="7"/>
  <c r="I355" i="7"/>
  <c r="I369" i="7"/>
  <c r="I383" i="7"/>
  <c r="I397" i="7"/>
  <c r="I426" i="7"/>
  <c r="I440" i="7"/>
  <c r="I455" i="7"/>
  <c r="I469" i="7"/>
  <c r="I41" i="7"/>
  <c r="I84" i="7"/>
  <c r="I98" i="7"/>
  <c r="I112" i="7"/>
  <c r="I141" i="7"/>
  <c r="I184" i="7"/>
  <c r="I198" i="7"/>
  <c r="I212" i="7"/>
  <c r="I241" i="7"/>
  <c r="I284" i="7"/>
  <c r="I298" i="7"/>
  <c r="I312" i="7"/>
  <c r="I341" i="7"/>
  <c r="I384" i="7"/>
  <c r="I398" i="7"/>
  <c r="I412" i="7"/>
  <c r="I441" i="7"/>
  <c r="I42" i="7"/>
  <c r="I27" i="7"/>
  <c r="I56" i="7"/>
  <c r="I70" i="7"/>
  <c r="I85" i="7"/>
  <c r="I99" i="7"/>
  <c r="I113" i="7"/>
  <c r="I127" i="7"/>
  <c r="I156" i="7"/>
  <c r="I170" i="7"/>
  <c r="I185" i="7"/>
  <c r="I199" i="7"/>
  <c r="I213" i="7"/>
  <c r="I227" i="7"/>
  <c r="I256" i="7"/>
  <c r="I270" i="7"/>
  <c r="I285" i="7"/>
  <c r="I299" i="7"/>
  <c r="I313" i="7"/>
  <c r="I327" i="7"/>
  <c r="I356" i="7"/>
  <c r="I370" i="7"/>
  <c r="I385" i="7"/>
  <c r="I399" i="7"/>
  <c r="I413" i="7"/>
  <c r="I427" i="7"/>
  <c r="I456" i="7"/>
  <c r="I19" i="7"/>
  <c r="I28" i="7"/>
  <c r="I71" i="7"/>
  <c r="I114" i="7"/>
  <c r="I128" i="7"/>
  <c r="I142" i="7"/>
  <c r="I171" i="7"/>
  <c r="I214" i="7"/>
  <c r="I228" i="7"/>
  <c r="I242" i="7"/>
  <c r="I271" i="7"/>
  <c r="I314" i="7"/>
  <c r="I328" i="7"/>
  <c r="I342" i="7"/>
  <c r="I371" i="7"/>
  <c r="I414" i="7"/>
  <c r="I428" i="7"/>
  <c r="I442" i="7"/>
  <c r="I29" i="7"/>
  <c r="I57" i="7"/>
  <c r="I86" i="7"/>
  <c r="I100" i="7"/>
  <c r="I115" i="7"/>
  <c r="I129" i="7"/>
  <c r="I143" i="7"/>
  <c r="I186" i="7"/>
  <c r="I200" i="7"/>
  <c r="I215" i="7"/>
  <c r="I229" i="7"/>
  <c r="I243" i="7"/>
  <c r="I257" i="7"/>
  <c r="I286" i="7"/>
  <c r="I300" i="7"/>
  <c r="I315" i="7"/>
  <c r="I329" i="7"/>
  <c r="I343" i="7"/>
  <c r="I357" i="7"/>
  <c r="I386" i="7"/>
  <c r="I31" i="7"/>
  <c r="I74" i="7"/>
  <c r="I88" i="7"/>
  <c r="I102" i="7"/>
  <c r="I131" i="7"/>
  <c r="I174" i="7"/>
  <c r="I188" i="7"/>
  <c r="I202" i="7"/>
  <c r="I231" i="7"/>
  <c r="I274" i="7"/>
  <c r="I288" i="7"/>
  <c r="I302" i="7"/>
  <c r="I331" i="7"/>
  <c r="I374" i="7"/>
  <c r="I388" i="7"/>
  <c r="I402" i="7"/>
  <c r="I431" i="7"/>
  <c r="I138" i="7"/>
  <c r="I352" i="7"/>
  <c r="I67" i="7"/>
  <c r="I339" i="7"/>
  <c r="I46" i="7"/>
  <c r="I60" i="7"/>
  <c r="I75" i="7"/>
  <c r="I89" i="7"/>
  <c r="I103" i="7"/>
  <c r="I117" i="7"/>
  <c r="I146" i="7"/>
  <c r="I160" i="7"/>
  <c r="I175" i="7"/>
  <c r="I189" i="7"/>
  <c r="I203" i="7"/>
  <c r="I217" i="7"/>
  <c r="I246" i="7"/>
  <c r="I260" i="7"/>
  <c r="I275" i="7"/>
  <c r="I289" i="7"/>
  <c r="I303" i="7"/>
  <c r="I317" i="7"/>
  <c r="I346" i="7"/>
  <c r="I360" i="7"/>
  <c r="I375" i="7"/>
  <c r="I389" i="7"/>
  <c r="I403" i="7"/>
  <c r="I417" i="7"/>
  <c r="I446" i="7"/>
  <c r="I460" i="7"/>
  <c r="I224" i="7"/>
  <c r="I252" i="7"/>
  <c r="I324" i="7"/>
  <c r="I39" i="7"/>
  <c r="I139" i="7"/>
  <c r="I210" i="7"/>
  <c r="I32" i="7"/>
  <c r="I61" i="7"/>
  <c r="I104" i="7"/>
  <c r="I118" i="7"/>
  <c r="I132" i="7"/>
  <c r="I161" i="7"/>
  <c r="I204" i="7"/>
  <c r="I218" i="7"/>
  <c r="I232" i="7"/>
  <c r="I261" i="7"/>
  <c r="I304" i="7"/>
  <c r="I318" i="7"/>
  <c r="I332" i="7"/>
  <c r="I361" i="7"/>
  <c r="I404" i="7"/>
  <c r="I418" i="7"/>
  <c r="I432" i="7"/>
  <c r="I461" i="7"/>
  <c r="I181" i="7"/>
  <c r="I238" i="7"/>
  <c r="I281" i="7"/>
  <c r="I338" i="7"/>
  <c r="I381" i="7"/>
  <c r="I438" i="7"/>
  <c r="I25" i="7"/>
  <c r="I153" i="7"/>
  <c r="I196" i="7"/>
  <c r="I267" i="7"/>
  <c r="I310" i="7"/>
  <c r="I396" i="7"/>
  <c r="I467" i="7"/>
  <c r="I157" i="7"/>
  <c r="I287" i="7"/>
  <c r="I416" i="7"/>
  <c r="I158" i="7"/>
  <c r="I301" i="7"/>
  <c r="I429" i="7"/>
  <c r="I30" i="7"/>
  <c r="I159" i="7"/>
  <c r="I43" i="7"/>
  <c r="I172" i="7"/>
  <c r="I430" i="7"/>
  <c r="I44" i="7"/>
  <c r="I173" i="7"/>
  <c r="I316" i="7"/>
  <c r="I443" i="7"/>
  <c r="I45" i="7"/>
  <c r="I444" i="7"/>
  <c r="I373" i="7"/>
  <c r="I116" i="7"/>
  <c r="I259" i="7"/>
  <c r="I401" i="7"/>
  <c r="I58" i="7"/>
  <c r="I187" i="7"/>
  <c r="I330" i="7"/>
  <c r="I445" i="7"/>
  <c r="I59" i="7"/>
  <c r="I201" i="7"/>
  <c r="I344" i="7"/>
  <c r="I457" i="7"/>
  <c r="I72" i="7"/>
  <c r="I345" i="7"/>
  <c r="I458" i="7"/>
  <c r="I359" i="7"/>
  <c r="I101" i="7"/>
  <c r="I244" i="7"/>
  <c r="I245" i="7"/>
  <c r="I400" i="7"/>
  <c r="I73" i="7"/>
  <c r="I358" i="7"/>
  <c r="I459" i="7"/>
  <c r="I216" i="7"/>
  <c r="I230" i="7"/>
  <c r="I387" i="7"/>
  <c r="I87" i="7"/>
  <c r="I372" i="7"/>
  <c r="I130" i="7"/>
  <c r="I272" i="7"/>
  <c r="I144" i="7"/>
  <c r="I273" i="7"/>
  <c r="I415" i="7"/>
  <c r="I145" i="7"/>
  <c r="I258" i="7"/>
  <c r="K156" i="9" l="1"/>
  <c r="M156" i="9" s="1"/>
  <c r="K297" i="9"/>
  <c r="M297" i="9" s="1"/>
  <c r="K263" i="9"/>
  <c r="M263" i="9" s="1"/>
  <c r="K307" i="9"/>
  <c r="M307" i="9" s="1"/>
  <c r="K82" i="9"/>
  <c r="M82" i="9" s="1"/>
  <c r="K339" i="9"/>
  <c r="M339" i="9" s="1"/>
  <c r="K354" i="9"/>
  <c r="M354" i="9" s="1"/>
  <c r="K407" i="9"/>
  <c r="M407" i="9" s="1"/>
  <c r="K163" i="9"/>
  <c r="M163" i="9" s="1"/>
  <c r="K353" i="9"/>
  <c r="M353" i="9" s="1"/>
  <c r="K237" i="9"/>
  <c r="M237" i="9" s="1"/>
  <c r="K466" i="9"/>
  <c r="M466" i="9" s="1"/>
  <c r="K323" i="9"/>
  <c r="M323" i="9" s="1"/>
  <c r="K309" i="9"/>
  <c r="M309" i="9" s="1"/>
  <c r="K247" i="9"/>
  <c r="M247" i="9" s="1"/>
  <c r="K318" i="9"/>
  <c r="M318" i="9" s="1"/>
  <c r="K131" i="9"/>
  <c r="M131" i="9" s="1"/>
  <c r="K229" i="9"/>
  <c r="M229" i="9" s="1"/>
  <c r="K324" i="9"/>
  <c r="M324" i="9" s="1"/>
  <c r="K284" i="9"/>
  <c r="M284" i="9" s="1"/>
  <c r="K435" i="9"/>
  <c r="M435" i="9" s="1"/>
  <c r="K276" i="9"/>
  <c r="M276" i="9" s="1"/>
  <c r="K209" i="9"/>
  <c r="M209" i="9" s="1"/>
  <c r="K164" i="9"/>
  <c r="M164" i="9" s="1"/>
  <c r="R5" i="9"/>
  <c r="K410" i="9"/>
  <c r="M410" i="9" s="1"/>
  <c r="K109" i="9"/>
  <c r="M109" i="9" s="1"/>
  <c r="K87" i="9"/>
  <c r="M87" i="9" s="1"/>
  <c r="K381" i="9"/>
  <c r="M381" i="9" s="1"/>
  <c r="K467" i="9"/>
  <c r="M467" i="9" s="1"/>
  <c r="K190" i="9"/>
  <c r="M190" i="9" s="1"/>
  <c r="K301" i="9"/>
  <c r="M301" i="9" s="1"/>
  <c r="K81" i="9"/>
  <c r="M81" i="9" s="1"/>
  <c r="K58" i="9"/>
  <c r="M58" i="9" s="1"/>
  <c r="K262" i="9"/>
  <c r="M262" i="9" s="1"/>
  <c r="K432" i="9"/>
  <c r="M432" i="9" s="1"/>
  <c r="K177" i="9"/>
  <c r="M177" i="9" s="1"/>
  <c r="K75" i="9"/>
  <c r="M75" i="9" s="1"/>
  <c r="K448" i="9"/>
  <c r="M448" i="9" s="1"/>
  <c r="K254" i="9"/>
  <c r="M254" i="9" s="1"/>
  <c r="K368" i="9"/>
  <c r="M368" i="9" s="1"/>
  <c r="K240" i="9"/>
  <c r="M240" i="9" s="1"/>
  <c r="K206" i="9"/>
  <c r="M206" i="9" s="1"/>
  <c r="K356" i="9"/>
  <c r="M356" i="9" s="1"/>
  <c r="K255" i="9"/>
  <c r="M255" i="9" s="1"/>
  <c r="K396" i="9"/>
  <c r="M396" i="9" s="1"/>
  <c r="K306" i="9"/>
  <c r="M306" i="9" s="1"/>
  <c r="K97" i="9"/>
  <c r="M97" i="9" s="1"/>
  <c r="K312" i="9"/>
  <c r="M312" i="9" s="1"/>
  <c r="K115" i="9"/>
  <c r="M115" i="9" s="1"/>
  <c r="K414" i="9"/>
  <c r="M414" i="9" s="1"/>
  <c r="L19" i="9"/>
  <c r="N19" i="9" s="1"/>
  <c r="K83" i="9"/>
  <c r="M83" i="9" s="1"/>
  <c r="K187" i="9"/>
  <c r="M187" i="9" s="1"/>
  <c r="K294" i="9"/>
  <c r="M294" i="9" s="1"/>
  <c r="K384" i="9"/>
  <c r="M384" i="9" s="1"/>
  <c r="K204" i="9"/>
  <c r="M204" i="9" s="1"/>
  <c r="K107" i="9"/>
  <c r="M107" i="9" s="1"/>
  <c r="K144" i="9"/>
  <c r="M144" i="9" s="1"/>
  <c r="K116" i="9"/>
  <c r="M116" i="9" s="1"/>
  <c r="K220" i="9"/>
  <c r="M220" i="9" s="1"/>
  <c r="K145" i="9"/>
  <c r="M145" i="9" s="1"/>
  <c r="K316" i="9"/>
  <c r="M316" i="9" s="1"/>
  <c r="K48" i="9"/>
  <c r="M48" i="9" s="1"/>
  <c r="K162" i="9"/>
  <c r="M162" i="9" s="1"/>
  <c r="K194" i="9"/>
  <c r="M194" i="9" s="1"/>
  <c r="K214" i="9"/>
  <c r="M214" i="9" s="1"/>
  <c r="K427" i="9"/>
  <c r="M427" i="9" s="1"/>
  <c r="K47" i="9"/>
  <c r="M47" i="9" s="1"/>
  <c r="K111" i="9"/>
  <c r="M111" i="9" s="1"/>
  <c r="K369" i="9"/>
  <c r="M369" i="9" s="1"/>
  <c r="K430" i="9"/>
  <c r="M430" i="9" s="1"/>
  <c r="K365" i="9"/>
  <c r="M365" i="9" s="1"/>
  <c r="K300" i="9"/>
  <c r="M300" i="9" s="1"/>
  <c r="K241" i="9"/>
  <c r="M241" i="9" s="1"/>
  <c r="K191" i="9"/>
  <c r="M191" i="9" s="1"/>
  <c r="K232" i="9"/>
  <c r="M232" i="9" s="1"/>
  <c r="K52" i="9"/>
  <c r="M52" i="9" s="1"/>
  <c r="K386" i="9"/>
  <c r="M386" i="9" s="1"/>
  <c r="K424" i="9"/>
  <c r="M424" i="9" s="1"/>
  <c r="K68" i="9"/>
  <c r="M68" i="9" s="1"/>
  <c r="K79" i="9"/>
  <c r="M79" i="9" s="1"/>
  <c r="K180" i="9"/>
  <c r="M180" i="9" s="1"/>
  <c r="K176" i="9"/>
  <c r="M176" i="9" s="1"/>
  <c r="K269" i="9"/>
  <c r="M269" i="9" s="1"/>
  <c r="K233" i="9"/>
  <c r="M233" i="9" s="1"/>
  <c r="K151" i="9"/>
  <c r="M151" i="9" s="1"/>
  <c r="K168" i="9"/>
  <c r="M168" i="9" s="1"/>
  <c r="K120" i="9"/>
  <c r="M120" i="9" s="1"/>
  <c r="K217" i="9"/>
  <c r="M217" i="9" s="1"/>
  <c r="K447" i="9"/>
  <c r="M447" i="9" s="1"/>
  <c r="K378" i="9"/>
  <c r="M378" i="9" s="1"/>
  <c r="K331" i="9"/>
  <c r="M331" i="9" s="1"/>
  <c r="K336" i="9"/>
  <c r="M336" i="9" s="1"/>
  <c r="K271" i="9"/>
  <c r="M271" i="9" s="1"/>
  <c r="K379" i="9"/>
  <c r="M379" i="9" s="1"/>
  <c r="K357" i="9"/>
  <c r="M357" i="9" s="1"/>
  <c r="K330" i="9"/>
  <c r="M330" i="9" s="1"/>
  <c r="K63" i="9"/>
  <c r="M63" i="9" s="1"/>
  <c r="K281" i="9"/>
  <c r="M281" i="9" s="1"/>
  <c r="K69" i="9"/>
  <c r="M69" i="9" s="1"/>
  <c r="K130" i="9"/>
  <c r="M130" i="9" s="1"/>
  <c r="K147" i="9"/>
  <c r="M147" i="9" s="1"/>
  <c r="K197" i="9"/>
  <c r="M197" i="9" s="1"/>
  <c r="K360" i="9"/>
  <c r="M360" i="9" s="1"/>
  <c r="K265" i="9"/>
  <c r="M265" i="9" s="1"/>
  <c r="K99" i="9"/>
  <c r="M99" i="9" s="1"/>
  <c r="K275" i="9"/>
  <c r="M275" i="9" s="1"/>
  <c r="K169" i="9"/>
  <c r="M169" i="9" s="1"/>
  <c r="K288" i="9"/>
  <c r="M288" i="9" s="1"/>
  <c r="K43" i="9"/>
  <c r="M43" i="9" s="1"/>
  <c r="K469" i="9"/>
  <c r="M469" i="9" s="1"/>
  <c r="K80" i="9"/>
  <c r="M80" i="9" s="1"/>
  <c r="K433" i="9"/>
  <c r="M433" i="9" s="1"/>
  <c r="K449" i="9"/>
  <c r="M449" i="9" s="1"/>
  <c r="K129" i="9"/>
  <c r="M129" i="9" s="1"/>
  <c r="K441" i="9"/>
  <c r="M441" i="9" s="1"/>
  <c r="K355" i="9"/>
  <c r="M355" i="9" s="1"/>
  <c r="K315" i="9"/>
  <c r="M315" i="9" s="1"/>
  <c r="K393" i="9"/>
  <c r="M393" i="9" s="1"/>
  <c r="K335" i="9"/>
  <c r="M335" i="9" s="1"/>
  <c r="K420" i="9"/>
  <c r="M420" i="9" s="1"/>
  <c r="K117" i="9"/>
  <c r="M117" i="9" s="1"/>
  <c r="K298" i="9"/>
  <c r="M298" i="9" s="1"/>
  <c r="K67" i="9"/>
  <c r="M67" i="9" s="1"/>
  <c r="K114" i="9"/>
  <c r="M114" i="9" s="1"/>
  <c r="K174" i="9"/>
  <c r="M174" i="9" s="1"/>
  <c r="K290" i="9"/>
  <c r="M290" i="9" s="1"/>
  <c r="K189" i="9"/>
  <c r="M189" i="9" s="1"/>
  <c r="K277" i="9"/>
  <c r="M277" i="9" s="1"/>
  <c r="K438" i="9"/>
  <c r="M438" i="9" s="1"/>
  <c r="K154" i="9"/>
  <c r="M154" i="9" s="1"/>
  <c r="K428" i="9"/>
  <c r="M428" i="9" s="1"/>
  <c r="K406" i="9"/>
  <c r="M406" i="9" s="1"/>
  <c r="K463" i="9"/>
  <c r="M463" i="9" s="1"/>
  <c r="K375" i="9"/>
  <c r="M375" i="9" s="1"/>
  <c r="K264" i="9"/>
  <c r="M264" i="9" s="1"/>
  <c r="K179" i="9"/>
  <c r="M179" i="9" s="1"/>
  <c r="K268" i="9"/>
  <c r="M268" i="9" s="1"/>
  <c r="K106" i="9"/>
  <c r="M106" i="9" s="1"/>
  <c r="K29" i="9"/>
  <c r="M29" i="9" s="1"/>
  <c r="K419" i="9"/>
  <c r="M419" i="9" s="1"/>
  <c r="K165" i="9"/>
  <c r="M165" i="9" s="1"/>
  <c r="K346" i="9"/>
  <c r="M346" i="9" s="1"/>
  <c r="K347" i="9"/>
  <c r="M347" i="9" s="1"/>
  <c r="K446" i="9"/>
  <c r="M446" i="9" s="1"/>
  <c r="K127" i="9"/>
  <c r="M127" i="9" s="1"/>
  <c r="K121" i="9"/>
  <c r="M121" i="9" s="1"/>
  <c r="K100" i="9"/>
  <c r="M100" i="9" s="1"/>
  <c r="K62" i="9"/>
  <c r="M62" i="9" s="1"/>
  <c r="K327" i="9"/>
  <c r="M327" i="9" s="1"/>
  <c r="K61" i="9"/>
  <c r="M61" i="9" s="1"/>
  <c r="K272" i="9"/>
  <c r="M272" i="9" s="1"/>
  <c r="K207" i="9"/>
  <c r="M207" i="9" s="1"/>
  <c r="K443" i="9"/>
  <c r="M443" i="9" s="1"/>
  <c r="K416" i="9"/>
  <c r="M416" i="9" s="1"/>
  <c r="K405" i="9"/>
  <c r="M405" i="9" s="1"/>
  <c r="K141" i="9"/>
  <c r="M141" i="9" s="1"/>
  <c r="K210" i="9"/>
  <c r="M210" i="9" s="1"/>
  <c r="K235" i="9"/>
  <c r="M235" i="9" s="1"/>
  <c r="K159" i="9"/>
  <c r="M159" i="9" s="1"/>
  <c r="K90" i="9"/>
  <c r="M90" i="9" s="1"/>
  <c r="K148" i="9"/>
  <c r="M148" i="9" s="1"/>
  <c r="K278" i="9"/>
  <c r="M278" i="9" s="1"/>
  <c r="K460" i="9"/>
  <c r="M460" i="9" s="1"/>
  <c r="K223" i="9"/>
  <c r="M223" i="9" s="1"/>
  <c r="K251" i="9"/>
  <c r="M251" i="9" s="1"/>
  <c r="K143" i="9"/>
  <c r="M143" i="9" s="1"/>
  <c r="K193" i="9"/>
  <c r="M193" i="9" s="1"/>
  <c r="K234" i="9"/>
  <c r="M234" i="9" s="1"/>
  <c r="K72" i="9"/>
  <c r="M72" i="9" s="1"/>
  <c r="K295" i="9"/>
  <c r="M295" i="9" s="1"/>
  <c r="K88" i="9"/>
  <c r="M88" i="9" s="1"/>
  <c r="K273" i="9"/>
  <c r="M273" i="9" s="1"/>
  <c r="K317" i="9"/>
  <c r="M317" i="9" s="1"/>
  <c r="K21" i="9"/>
  <c r="M21" i="9" s="1"/>
  <c r="K261" i="9"/>
  <c r="M261" i="9" s="1"/>
  <c r="K132" i="9"/>
  <c r="M132" i="9" s="1"/>
  <c r="K226" i="9"/>
  <c r="M226" i="9" s="1"/>
  <c r="K199" i="9"/>
  <c r="M199" i="9" s="1"/>
  <c r="K286" i="9"/>
  <c r="M286" i="9" s="1"/>
  <c r="K464" i="9"/>
  <c r="M464" i="9" s="1"/>
  <c r="K453" i="9"/>
  <c r="M453" i="9" s="1"/>
  <c r="K186" i="9"/>
  <c r="M186" i="9" s="1"/>
  <c r="K150" i="9"/>
  <c r="M150" i="9" s="1"/>
  <c r="K289" i="9"/>
  <c r="M289" i="9" s="1"/>
  <c r="K342" i="9"/>
  <c r="M342" i="9" s="1"/>
  <c r="K246" i="9"/>
  <c r="M246" i="9" s="1"/>
  <c r="K344" i="9"/>
  <c r="M344" i="9" s="1"/>
  <c r="K238" i="9"/>
  <c r="M238" i="9" s="1"/>
  <c r="K321" i="9"/>
  <c r="M321" i="9" s="1"/>
  <c r="K387" i="9"/>
  <c r="M387" i="9" s="1"/>
  <c r="E13" i="9"/>
  <c r="E14" i="9" s="1"/>
  <c r="K404" i="9"/>
  <c r="M404" i="9" s="1"/>
  <c r="K86" i="9"/>
  <c r="M86" i="9" s="1"/>
  <c r="K37" i="9"/>
  <c r="M37" i="9" s="1"/>
  <c r="K337" i="9"/>
  <c r="M337" i="9" s="1"/>
  <c r="K434" i="9"/>
  <c r="M434" i="9" s="1"/>
  <c r="K23" i="9"/>
  <c r="M23" i="9" s="1"/>
  <c r="K137" i="9"/>
  <c r="M137" i="9" s="1"/>
  <c r="K92" i="9"/>
  <c r="M92" i="9" s="1"/>
  <c r="K221" i="9"/>
  <c r="M221" i="9" s="1"/>
  <c r="K401" i="9"/>
  <c r="M401" i="9" s="1"/>
  <c r="K343" i="9"/>
  <c r="M343" i="9" s="1"/>
  <c r="K40" i="9"/>
  <c r="M40" i="9" s="1"/>
  <c r="K152" i="9"/>
  <c r="M152" i="9" s="1"/>
  <c r="K359" i="9"/>
  <c r="M359" i="9" s="1"/>
  <c r="K192" i="9"/>
  <c r="M192" i="9" s="1"/>
  <c r="K258" i="9"/>
  <c r="M258" i="9" s="1"/>
  <c r="K303" i="9"/>
  <c r="M303" i="9" s="1"/>
  <c r="K374" i="9"/>
  <c r="M374" i="9" s="1"/>
  <c r="K30" i="9"/>
  <c r="M30" i="9" s="1"/>
  <c r="K56" i="9"/>
  <c r="M56" i="9" s="1"/>
  <c r="K462" i="9"/>
  <c r="M462" i="9" s="1"/>
  <c r="K429" i="9"/>
  <c r="M429" i="9" s="1"/>
  <c r="L102" i="9"/>
  <c r="N102" i="9" s="1"/>
  <c r="L37" i="9"/>
  <c r="N37" i="9" s="1"/>
  <c r="L169" i="9"/>
  <c r="N169" i="9" s="1"/>
  <c r="L256" i="9"/>
  <c r="N256" i="9" s="1"/>
  <c r="L340" i="9"/>
  <c r="N340" i="9" s="1"/>
  <c r="L52" i="9"/>
  <c r="N52" i="9" s="1"/>
  <c r="L309" i="9"/>
  <c r="N309" i="9" s="1"/>
  <c r="L69" i="9"/>
  <c r="N69" i="9" s="1"/>
  <c r="L201" i="9"/>
  <c r="N201" i="9" s="1"/>
  <c r="L27" i="9"/>
  <c r="N27" i="9" s="1"/>
  <c r="L431" i="9"/>
  <c r="N431" i="9" s="1"/>
  <c r="L398" i="9"/>
  <c r="N398" i="9" s="1"/>
  <c r="L408" i="9"/>
  <c r="N408" i="9" s="1"/>
  <c r="L119" i="9"/>
  <c r="N119" i="9" s="1"/>
  <c r="L325" i="9"/>
  <c r="N325" i="9" s="1"/>
  <c r="L227" i="9"/>
  <c r="N227" i="9" s="1"/>
  <c r="L116" i="9"/>
  <c r="N116" i="9" s="1"/>
  <c r="L350" i="9"/>
  <c r="N350" i="9" s="1"/>
  <c r="L220" i="9"/>
  <c r="N220" i="9" s="1"/>
  <c r="L225" i="9"/>
  <c r="N225" i="9" s="1"/>
  <c r="L65" i="9"/>
  <c r="N65" i="9" s="1"/>
  <c r="L417" i="9"/>
  <c r="N417" i="9" s="1"/>
  <c r="L426" i="9"/>
  <c r="N426" i="9" s="1"/>
  <c r="L466" i="9"/>
  <c r="N466" i="9" s="1"/>
  <c r="L254" i="9"/>
  <c r="N254" i="9" s="1"/>
  <c r="L232" i="9"/>
  <c r="N232" i="9" s="1"/>
  <c r="L85" i="9"/>
  <c r="N85" i="9" s="1"/>
  <c r="L265" i="9"/>
  <c r="N265" i="9" s="1"/>
  <c r="L404" i="9"/>
  <c r="N404" i="9" s="1"/>
  <c r="L24" i="9"/>
  <c r="N24" i="9" s="1"/>
  <c r="L176" i="9"/>
  <c r="N176" i="9" s="1"/>
  <c r="L173" i="9"/>
  <c r="N173" i="9" s="1"/>
  <c r="L229" i="9"/>
  <c r="N229" i="9" s="1"/>
  <c r="L375" i="9"/>
  <c r="N375" i="9" s="1"/>
  <c r="L182" i="9"/>
  <c r="N182" i="9" s="1"/>
  <c r="L168" i="9"/>
  <c r="N168" i="9" s="1"/>
  <c r="L301" i="9"/>
  <c r="N301" i="9" s="1"/>
  <c r="L381" i="9"/>
  <c r="N381" i="9" s="1"/>
  <c r="L287" i="9"/>
  <c r="N287" i="9" s="1"/>
  <c r="L93" i="9"/>
  <c r="N93" i="9" s="1"/>
  <c r="L296" i="9"/>
  <c r="N296" i="9" s="1"/>
  <c r="L143" i="9"/>
  <c r="N143" i="9" s="1"/>
  <c r="L468" i="9"/>
  <c r="N468" i="9" s="1"/>
  <c r="L285" i="9"/>
  <c r="N285" i="9" s="1"/>
  <c r="L464" i="9"/>
  <c r="N464" i="9" s="1"/>
  <c r="L167" i="9"/>
  <c r="N167" i="9" s="1"/>
  <c r="L457" i="9"/>
  <c r="N457" i="9" s="1"/>
  <c r="L305" i="9"/>
  <c r="N305" i="9" s="1"/>
  <c r="L397" i="9"/>
  <c r="N397" i="9" s="1"/>
  <c r="L445" i="9"/>
  <c r="N445" i="9" s="1"/>
  <c r="L456" i="9"/>
  <c r="N456" i="9" s="1"/>
  <c r="L146" i="9"/>
  <c r="N146" i="9" s="1"/>
  <c r="L111" i="9"/>
  <c r="N111" i="9" s="1"/>
  <c r="L233" i="9"/>
  <c r="N233" i="9" s="1"/>
  <c r="L341" i="9"/>
  <c r="N341" i="9" s="1"/>
  <c r="L242" i="9"/>
  <c r="N242" i="9" s="1"/>
  <c r="L29" i="9"/>
  <c r="N29" i="9" s="1"/>
  <c r="L186" i="9"/>
  <c r="N186" i="9" s="1"/>
  <c r="L175" i="9"/>
  <c r="N175" i="9" s="1"/>
  <c r="L347" i="9"/>
  <c r="N347" i="9" s="1"/>
  <c r="L389" i="9"/>
  <c r="N389" i="9" s="1"/>
  <c r="L303" i="9"/>
  <c r="N303" i="9" s="1"/>
  <c r="L106" i="9"/>
  <c r="N106" i="9" s="1"/>
  <c r="L304" i="9"/>
  <c r="N304" i="9" s="1"/>
  <c r="L191" i="9"/>
  <c r="N191" i="9" s="1"/>
  <c r="L109" i="9"/>
  <c r="N109" i="9" s="1"/>
  <c r="L315" i="9"/>
  <c r="N315" i="9" s="1"/>
  <c r="L178" i="9"/>
  <c r="N178" i="9" s="1"/>
  <c r="L192" i="9"/>
  <c r="N192" i="9" s="1"/>
  <c r="L45" i="9"/>
  <c r="N45" i="9" s="1"/>
  <c r="L399" i="9"/>
  <c r="N399" i="9" s="1"/>
  <c r="L415" i="9"/>
  <c r="N415" i="9" s="1"/>
  <c r="L461" i="9"/>
  <c r="N461" i="9" s="1"/>
  <c r="L234" i="9"/>
  <c r="N234" i="9" s="1"/>
  <c r="L77" i="9"/>
  <c r="N77" i="9" s="1"/>
  <c r="L391" i="9"/>
  <c r="N391" i="9" s="1"/>
  <c r="L48" i="9"/>
  <c r="N48" i="9" s="1"/>
  <c r="L115" i="9"/>
  <c r="N115" i="9" s="1"/>
  <c r="L43" i="9"/>
  <c r="N43" i="9" s="1"/>
  <c r="L164" i="9"/>
  <c r="N164" i="9" s="1"/>
  <c r="L97" i="9"/>
  <c r="N97" i="9" s="1"/>
  <c r="L20" i="9"/>
  <c r="N20" i="9" s="1"/>
  <c r="L416" i="9"/>
  <c r="N416" i="9" s="1"/>
  <c r="L76" i="9"/>
  <c r="N76" i="9" s="1"/>
  <c r="L449" i="9"/>
  <c r="N449" i="9" s="1"/>
  <c r="L174" i="9"/>
  <c r="N174" i="9" s="1"/>
  <c r="L371" i="9"/>
  <c r="N371" i="9" s="1"/>
  <c r="L355" i="9"/>
  <c r="N355" i="9" s="1"/>
  <c r="L157" i="9"/>
  <c r="N157" i="9" s="1"/>
  <c r="L438" i="9"/>
  <c r="N438" i="9" s="1"/>
  <c r="L237" i="9"/>
  <c r="N237" i="9" s="1"/>
  <c r="L289" i="9"/>
  <c r="N289" i="9" s="1"/>
  <c r="L105" i="9"/>
  <c r="N105" i="9" s="1"/>
  <c r="L451" i="9"/>
  <c r="N451" i="9" s="1"/>
  <c r="L469" i="9"/>
  <c r="N469" i="9" s="1"/>
  <c r="L293" i="9"/>
  <c r="N293" i="9" s="1"/>
  <c r="L294" i="9"/>
  <c r="N294" i="9" s="1"/>
  <c r="L73" i="9"/>
  <c r="N73" i="9" s="1"/>
  <c r="L23" i="9"/>
  <c r="N23" i="9" s="1"/>
  <c r="L51" i="9"/>
  <c r="N51" i="9" s="1"/>
  <c r="L122" i="9"/>
  <c r="N122" i="9" s="1"/>
  <c r="L72" i="9"/>
  <c r="N72" i="9" s="1"/>
  <c r="L209" i="9"/>
  <c r="N209" i="9" s="1"/>
  <c r="L117" i="9"/>
  <c r="N117" i="9" s="1"/>
  <c r="L41" i="9"/>
  <c r="N41" i="9" s="1"/>
  <c r="L458" i="9"/>
  <c r="N458" i="9" s="1"/>
  <c r="L84" i="9"/>
  <c r="N84" i="9" s="1"/>
  <c r="L188" i="9"/>
  <c r="N188" i="9" s="1"/>
  <c r="L32" i="9"/>
  <c r="N32" i="9" s="1"/>
  <c r="L367" i="9"/>
  <c r="N367" i="9" s="1"/>
  <c r="L172" i="9"/>
  <c r="N172" i="9" s="1"/>
  <c r="L249" i="9"/>
  <c r="N249" i="9" s="1"/>
  <c r="L247" i="9"/>
  <c r="N247" i="9" s="1"/>
  <c r="L357" i="9"/>
  <c r="N357" i="9" s="1"/>
  <c r="L125" i="9"/>
  <c r="N125" i="9" s="1"/>
  <c r="L463" i="9"/>
  <c r="N463" i="9" s="1"/>
  <c r="L410" i="9"/>
  <c r="N410" i="9" s="1"/>
  <c r="L300" i="9"/>
  <c r="N300" i="9" s="1"/>
  <c r="L314" i="9"/>
  <c r="N314" i="9" s="1"/>
  <c r="K15" i="9"/>
  <c r="K16" i="9" s="1"/>
  <c r="K14" i="9"/>
  <c r="L89" i="9"/>
  <c r="N89" i="9" s="1"/>
  <c r="L25" i="9"/>
  <c r="N25" i="9" s="1"/>
  <c r="L387" i="9"/>
  <c r="N387" i="9" s="1"/>
  <c r="L334" i="9"/>
  <c r="N334" i="9" s="1"/>
  <c r="L361" i="9"/>
  <c r="N361" i="9" s="1"/>
  <c r="L82" i="9"/>
  <c r="N82" i="9" s="1"/>
  <c r="L390" i="9"/>
  <c r="N390" i="9" s="1"/>
  <c r="L330" i="9"/>
  <c r="N330" i="9" s="1"/>
  <c r="L425" i="9"/>
  <c r="N425" i="9" s="1"/>
  <c r="L194" i="9"/>
  <c r="N194" i="9" s="1"/>
  <c r="L156" i="9"/>
  <c r="N156" i="9" s="1"/>
  <c r="L228" i="9"/>
  <c r="N228" i="9" s="1"/>
  <c r="L386" i="9"/>
  <c r="N386" i="9" s="1"/>
  <c r="L311" i="9"/>
  <c r="N311" i="9" s="1"/>
  <c r="L189" i="9"/>
  <c r="N189" i="9" s="1"/>
  <c r="L195" i="9"/>
  <c r="N195" i="9" s="1"/>
  <c r="L75" i="9"/>
  <c r="N75" i="9" s="1"/>
  <c r="L383" i="9"/>
  <c r="N383" i="9" s="1"/>
  <c r="L299" i="9"/>
  <c r="N299" i="9" s="1"/>
  <c r="L373" i="9"/>
  <c r="N373" i="9" s="1"/>
  <c r="L450" i="9"/>
  <c r="N450" i="9" s="1"/>
  <c r="L190" i="9"/>
  <c r="N190" i="9" s="1"/>
  <c r="L221" i="9"/>
  <c r="N221" i="9" s="1"/>
  <c r="L258" i="9"/>
  <c r="N258" i="9" s="1"/>
  <c r="L395" i="9"/>
  <c r="N395" i="9" s="1"/>
  <c r="L394" i="9"/>
  <c r="N394" i="9" s="1"/>
  <c r="L132" i="9"/>
  <c r="N132" i="9" s="1"/>
  <c r="L123" i="9"/>
  <c r="N123" i="9" s="1"/>
  <c r="L267" i="9"/>
  <c r="N267" i="9" s="1"/>
  <c r="L185" i="9"/>
  <c r="N185" i="9" s="1"/>
  <c r="L219" i="9"/>
  <c r="N219" i="9" s="1"/>
  <c r="L239" i="9"/>
  <c r="N239" i="9" s="1"/>
  <c r="L131" i="9"/>
  <c r="N131" i="9" s="1"/>
  <c r="L275" i="9"/>
  <c r="N275" i="9" s="1"/>
  <c r="L205" i="9"/>
  <c r="N205" i="9" s="1"/>
  <c r="L354" i="9"/>
  <c r="N354" i="9" s="1"/>
  <c r="L284" i="9"/>
  <c r="N284" i="9" s="1"/>
  <c r="L101" i="9"/>
  <c r="N101" i="9" s="1"/>
  <c r="L351" i="9"/>
  <c r="N351" i="9" s="1"/>
  <c r="L407" i="9"/>
  <c r="N407" i="9" s="1"/>
  <c r="L42" i="9"/>
  <c r="N42" i="9" s="1"/>
  <c r="L63" i="9"/>
  <c r="N63" i="9" s="1"/>
  <c r="L243" i="9"/>
  <c r="N243" i="9" s="1"/>
  <c r="L274" i="9"/>
  <c r="N274" i="9" s="1"/>
  <c r="L141" i="9"/>
  <c r="N141" i="9" s="1"/>
  <c r="L313" i="9"/>
  <c r="N313" i="9" s="1"/>
  <c r="L244" i="9"/>
  <c r="N244" i="9" s="1"/>
  <c r="L337" i="9"/>
  <c r="N337" i="9" s="1"/>
  <c r="L181" i="9"/>
  <c r="N181" i="9" s="1"/>
  <c r="L166" i="9"/>
  <c r="N166" i="9" s="1"/>
  <c r="L71" i="9"/>
  <c r="N71" i="9" s="1"/>
  <c r="L196" i="9"/>
  <c r="N196" i="9" s="1"/>
  <c r="L57" i="9"/>
  <c r="N57" i="9" s="1"/>
  <c r="L377" i="9"/>
  <c r="N377" i="9" s="1"/>
  <c r="L319" i="9"/>
  <c r="N319" i="9" s="1"/>
  <c r="L380" i="9"/>
  <c r="N380" i="9" s="1"/>
  <c r="L422" i="9"/>
  <c r="N422" i="9" s="1"/>
  <c r="L298" i="9"/>
  <c r="N298" i="9" s="1"/>
  <c r="L161" i="9"/>
  <c r="N161" i="9" s="1"/>
  <c r="L333" i="9"/>
  <c r="N333" i="9" s="1"/>
  <c r="L213" i="9"/>
  <c r="N213" i="9" s="1"/>
  <c r="L453" i="9"/>
  <c r="N453" i="9" s="1"/>
  <c r="L177" i="9"/>
  <c r="N177" i="9" s="1"/>
  <c r="L104" i="9"/>
  <c r="N104" i="9" s="1"/>
  <c r="L255" i="9"/>
  <c r="N255" i="9" s="1"/>
  <c r="L240" i="9"/>
  <c r="N240" i="9" s="1"/>
  <c r="L288" i="9"/>
  <c r="N288" i="9" s="1"/>
  <c r="L414" i="9"/>
  <c r="N414" i="9" s="1"/>
  <c r="L455" i="9"/>
  <c r="N455" i="9" s="1"/>
  <c r="L282" i="9"/>
  <c r="N282" i="9" s="1"/>
  <c r="L462" i="9"/>
  <c r="N462" i="9" s="1"/>
  <c r="L295" i="9"/>
  <c r="N295" i="9" s="1"/>
  <c r="L204" i="9"/>
  <c r="N204" i="9" s="1"/>
  <c r="L444" i="9"/>
  <c r="N444" i="9" s="1"/>
  <c r="L253" i="9"/>
  <c r="N253" i="9" s="1"/>
  <c r="L268" i="9"/>
  <c r="N268" i="9" s="1"/>
  <c r="L353" i="9"/>
  <c r="N353" i="9" s="1"/>
  <c r="L401" i="9"/>
  <c r="N401" i="9" s="1"/>
  <c r="L60" i="9"/>
  <c r="N60" i="9" s="1"/>
  <c r="L363" i="9"/>
  <c r="N363" i="9" s="1"/>
  <c r="L297" i="9"/>
  <c r="N297" i="9" s="1"/>
  <c r="L46" i="9"/>
  <c r="N46" i="9" s="1"/>
  <c r="L412" i="9"/>
  <c r="N412" i="9" s="1"/>
  <c r="L114" i="9"/>
  <c r="N114" i="9" s="1"/>
  <c r="L441" i="9"/>
  <c r="N441" i="9" s="1"/>
  <c r="L223" i="9"/>
  <c r="N223" i="9" s="1"/>
  <c r="L246" i="9"/>
  <c r="N246" i="9" s="1"/>
  <c r="L329" i="9"/>
  <c r="N329" i="9" s="1"/>
  <c r="L67" i="9"/>
  <c r="N67" i="9" s="1"/>
  <c r="L396" i="9"/>
  <c r="N396" i="9" s="1"/>
  <c r="L385" i="9"/>
  <c r="N385" i="9" s="1"/>
  <c r="L129" i="9"/>
  <c r="N129" i="9" s="1"/>
  <c r="L424" i="9"/>
  <c r="N424" i="9" s="1"/>
  <c r="L338" i="9"/>
  <c r="N338" i="9" s="1"/>
  <c r="L364" i="9"/>
  <c r="N364" i="9" s="1"/>
  <c r="L286" i="9"/>
  <c r="N286" i="9" s="1"/>
  <c r="L352" i="9"/>
  <c r="N352" i="9" s="1"/>
  <c r="L151" i="9"/>
  <c r="N151" i="9" s="1"/>
  <c r="L211" i="9"/>
  <c r="N211" i="9" s="1"/>
  <c r="L165" i="9"/>
  <c r="N165" i="9" s="1"/>
  <c r="L126" i="9"/>
  <c r="N126" i="9" s="1"/>
  <c r="L103" i="9"/>
  <c r="N103" i="9" s="1"/>
  <c r="L183" i="9"/>
  <c r="N183" i="9" s="1"/>
  <c r="L215" i="9"/>
  <c r="N215" i="9" s="1"/>
  <c r="L308" i="9"/>
  <c r="N308" i="9" s="1"/>
  <c r="L216" i="9"/>
  <c r="N216" i="9" s="1"/>
  <c r="L384" i="9"/>
  <c r="N384" i="9" s="1"/>
  <c r="L207" i="9"/>
  <c r="N207" i="9" s="1"/>
  <c r="L382" i="9"/>
  <c r="N382" i="9" s="1"/>
  <c r="L171" i="9"/>
  <c r="N171" i="9" s="1"/>
  <c r="L405" i="9"/>
  <c r="N405" i="9" s="1"/>
  <c r="L448" i="9"/>
  <c r="N448" i="9" s="1"/>
  <c r="L21" i="9"/>
  <c r="N21" i="9" s="1"/>
  <c r="L306" i="9"/>
  <c r="N306" i="9" s="1"/>
  <c r="L140" i="9"/>
  <c r="N140" i="9" s="1"/>
  <c r="L332" i="9"/>
  <c r="N332" i="9" s="1"/>
  <c r="L61" i="9"/>
  <c r="N61" i="9" s="1"/>
  <c r="L310" i="9"/>
  <c r="N310" i="9" s="1"/>
  <c r="L231" i="9"/>
  <c r="N231" i="9" s="1"/>
  <c r="L316" i="9"/>
  <c r="N316" i="9" s="1"/>
  <c r="L95" i="9"/>
  <c r="N95" i="9" s="1"/>
  <c r="L50" i="9"/>
  <c r="N50" i="9" s="1"/>
  <c r="L245" i="9"/>
  <c r="N245" i="9" s="1"/>
  <c r="L236" i="9"/>
  <c r="N236" i="9" s="1"/>
  <c r="L326" i="9"/>
  <c r="N326" i="9" s="1"/>
  <c r="L328" i="9"/>
  <c r="N328" i="9" s="1"/>
  <c r="L92" i="9"/>
  <c r="N92" i="9" s="1"/>
  <c r="L53" i="9"/>
  <c r="N53" i="9" s="1"/>
  <c r="L358" i="9"/>
  <c r="N358" i="9" s="1"/>
  <c r="L346" i="9"/>
  <c r="N346" i="9" s="1"/>
  <c r="L31" i="9"/>
  <c r="N31" i="9" s="1"/>
  <c r="L74" i="9"/>
  <c r="N74" i="9" s="1"/>
  <c r="L118" i="9"/>
  <c r="N118" i="9" s="1"/>
  <c r="L139" i="9"/>
  <c r="N139" i="9" s="1"/>
  <c r="L62" i="9"/>
  <c r="N62" i="9" s="1"/>
  <c r="L197" i="9"/>
  <c r="N197" i="9" s="1"/>
  <c r="L56" i="9"/>
  <c r="N56" i="9" s="1"/>
  <c r="L280" i="9"/>
  <c r="N280" i="9" s="1"/>
  <c r="L222" i="9"/>
  <c r="N222" i="9" s="1"/>
  <c r="L459" i="9"/>
  <c r="N459" i="9" s="1"/>
  <c r="L366" i="9"/>
  <c r="N366" i="9" s="1"/>
  <c r="L148" i="9"/>
  <c r="N148" i="9" s="1"/>
  <c r="L44" i="9"/>
  <c r="N44" i="9" s="1"/>
  <c r="L257" i="9"/>
  <c r="N257" i="9" s="1"/>
  <c r="L331" i="9"/>
  <c r="N331" i="9" s="1"/>
  <c r="L345" i="9"/>
  <c r="N345" i="9" s="1"/>
  <c r="L87" i="9"/>
  <c r="N87" i="9" s="1"/>
  <c r="L343" i="9"/>
  <c r="N343" i="9" s="1"/>
  <c r="L443" i="9"/>
  <c r="N443" i="9" s="1"/>
  <c r="L359" i="9"/>
  <c r="N359" i="9" s="1"/>
  <c r="L409" i="9"/>
  <c r="N409" i="9" s="1"/>
  <c r="L427" i="9"/>
  <c r="N427" i="9" s="1"/>
  <c r="L66" i="9"/>
  <c r="N66" i="9" s="1"/>
  <c r="L86" i="9"/>
  <c r="N86" i="9" s="1"/>
  <c r="L423" i="9"/>
  <c r="N423" i="9" s="1"/>
  <c r="L121" i="9"/>
  <c r="N121" i="9" s="1"/>
  <c r="L452" i="9"/>
  <c r="N452" i="9" s="1"/>
  <c r="L99" i="9"/>
  <c r="N99" i="9" s="1"/>
  <c r="L39" i="9"/>
  <c r="N39" i="9" s="1"/>
  <c r="L144" i="9"/>
  <c r="N144" i="9" s="1"/>
  <c r="L58" i="9"/>
  <c r="N58" i="9" s="1"/>
  <c r="L155" i="9"/>
  <c r="N155" i="9" s="1"/>
  <c r="L136" i="9"/>
  <c r="N136" i="9" s="1"/>
  <c r="L365" i="9"/>
  <c r="N365" i="9" s="1"/>
  <c r="L321" i="9"/>
  <c r="N321" i="9" s="1"/>
  <c r="L406" i="9"/>
  <c r="N406" i="9" s="1"/>
  <c r="L163" i="9"/>
  <c r="N163" i="9" s="1"/>
  <c r="L307" i="9"/>
  <c r="N307" i="9" s="1"/>
  <c r="L78" i="9"/>
  <c r="N78" i="9" s="1"/>
  <c r="L30" i="9"/>
  <c r="N30" i="9" s="1"/>
  <c r="L133" i="9"/>
  <c r="N133" i="9" s="1"/>
  <c r="L260" i="9"/>
  <c r="N260" i="9" s="1"/>
  <c r="L434" i="9"/>
  <c r="N434" i="9" s="1"/>
  <c r="L36" i="9"/>
  <c r="N36" i="9" s="1"/>
  <c r="L38" i="9"/>
  <c r="N38" i="9" s="1"/>
  <c r="L179" i="9"/>
  <c r="N179" i="9" s="1"/>
  <c r="L224" i="9"/>
  <c r="N224" i="9" s="1"/>
  <c r="L281" i="9"/>
  <c r="N281" i="9" s="1"/>
  <c r="L454" i="9"/>
  <c r="N454" i="9" s="1"/>
  <c r="L113" i="9"/>
  <c r="N113" i="9" s="1"/>
  <c r="L88" i="9"/>
  <c r="N88" i="9" s="1"/>
  <c r="L322" i="9"/>
  <c r="N322" i="9" s="1"/>
  <c r="L202" i="9"/>
  <c r="N202" i="9" s="1"/>
  <c r="L40" i="9"/>
  <c r="N40" i="9" s="1"/>
  <c r="L356" i="9"/>
  <c r="N356" i="9" s="1"/>
  <c r="L392" i="9"/>
  <c r="N392" i="9" s="1"/>
  <c r="L47" i="9"/>
  <c r="N47" i="9" s="1"/>
  <c r="L440" i="9"/>
  <c r="N440" i="9" s="1"/>
  <c r="L33" i="9"/>
  <c r="N33" i="9" s="1"/>
  <c r="L335" i="9"/>
  <c r="N335" i="9" s="1"/>
  <c r="L64" i="9"/>
  <c r="N64" i="9" s="1"/>
  <c r="L81" i="9"/>
  <c r="N81" i="9" s="1"/>
  <c r="L152" i="9"/>
  <c r="N152" i="9" s="1"/>
  <c r="L149" i="9"/>
  <c r="N149" i="9" s="1"/>
  <c r="L79" i="9"/>
  <c r="N79" i="9" s="1"/>
  <c r="L35" i="9"/>
  <c r="N35" i="9" s="1"/>
  <c r="L90" i="9"/>
  <c r="N90" i="9" s="1"/>
  <c r="L320" i="9"/>
  <c r="N320" i="9" s="1"/>
  <c r="L278" i="9"/>
  <c r="N278" i="9" s="1"/>
  <c r="L210" i="9"/>
  <c r="N210" i="9" s="1"/>
  <c r="L370" i="9"/>
  <c r="N370" i="9" s="1"/>
  <c r="L158" i="9"/>
  <c r="N158" i="9" s="1"/>
  <c r="L49" i="9"/>
  <c r="N49" i="9" s="1"/>
  <c r="L349" i="9"/>
  <c r="N349" i="9" s="1"/>
  <c r="L413" i="9"/>
  <c r="N413" i="9" s="1"/>
  <c r="L378" i="9"/>
  <c r="N378" i="9" s="1"/>
  <c r="L107" i="9"/>
  <c r="N107" i="9" s="1"/>
  <c r="L360" i="9"/>
  <c r="N360" i="9" s="1"/>
  <c r="L465" i="9"/>
  <c r="N465" i="9" s="1"/>
  <c r="L379" i="9"/>
  <c r="N379" i="9" s="1"/>
  <c r="L419" i="9"/>
  <c r="N419" i="9" s="1"/>
  <c r="L447" i="9"/>
  <c r="N447" i="9" s="1"/>
  <c r="L318" i="9"/>
  <c r="N318" i="9" s="1"/>
  <c r="L226" i="9"/>
  <c r="N226" i="9" s="1"/>
  <c r="L187" i="9"/>
  <c r="N187" i="9" s="1"/>
  <c r="L96" i="9"/>
  <c r="N96" i="9" s="1"/>
  <c r="L238" i="9"/>
  <c r="N238" i="9" s="1"/>
  <c r="L91" i="9"/>
  <c r="N91" i="9" s="1"/>
  <c r="L312" i="9"/>
  <c r="N312" i="9" s="1"/>
  <c r="L68" i="9"/>
  <c r="N68" i="9" s="1"/>
  <c r="L442" i="9"/>
  <c r="N442" i="9" s="1"/>
  <c r="L324" i="9"/>
  <c r="N324" i="9" s="1"/>
  <c r="L342" i="9"/>
  <c r="N342" i="9" s="1"/>
  <c r="L218" i="9"/>
  <c r="N218" i="9" s="1"/>
  <c r="L259" i="9"/>
  <c r="N259" i="9" s="1"/>
  <c r="L54" i="9"/>
  <c r="N54" i="9" s="1"/>
  <c r="L250" i="9"/>
  <c r="N250" i="9" s="1"/>
  <c r="L277" i="9"/>
  <c r="N277" i="9" s="1"/>
  <c r="L110" i="9"/>
  <c r="N110" i="9" s="1"/>
  <c r="L80" i="9"/>
  <c r="N80" i="9" s="1"/>
  <c r="L411" i="9"/>
  <c r="N411" i="9" s="1"/>
  <c r="L400" i="9"/>
  <c r="N400" i="9" s="1"/>
  <c r="L212" i="9"/>
  <c r="N212" i="9" s="1"/>
  <c r="L22" i="9"/>
  <c r="N22" i="9" s="1"/>
  <c r="L193" i="9"/>
  <c r="N193" i="9" s="1"/>
  <c r="L150" i="9"/>
  <c r="N150" i="9" s="1"/>
  <c r="L418" i="9"/>
  <c r="N418" i="9" s="1"/>
  <c r="L420" i="9"/>
  <c r="N420" i="9" s="1"/>
  <c r="L55" i="9"/>
  <c r="N55" i="9" s="1"/>
  <c r="L94" i="9"/>
  <c r="N94" i="9" s="1"/>
  <c r="L98" i="9"/>
  <c r="N98" i="9" s="1"/>
  <c r="L283" i="9"/>
  <c r="N283" i="9" s="1"/>
  <c r="L327" i="9"/>
  <c r="N327" i="9" s="1"/>
  <c r="L362" i="9"/>
  <c r="N362" i="9" s="1"/>
  <c r="L112" i="9"/>
  <c r="N112" i="9" s="1"/>
  <c r="L430" i="9"/>
  <c r="N430" i="9" s="1"/>
  <c r="L403" i="9"/>
  <c r="N403" i="9" s="1"/>
  <c r="L460" i="9"/>
  <c r="N460" i="9" s="1"/>
  <c r="L138" i="9"/>
  <c r="N138" i="9" s="1"/>
  <c r="L128" i="9"/>
  <c r="N128" i="9" s="1"/>
  <c r="L159" i="9"/>
  <c r="N159" i="9" s="1"/>
  <c r="L184" i="9"/>
  <c r="N184" i="9" s="1"/>
  <c r="L153" i="9"/>
  <c r="N153" i="9" s="1"/>
  <c r="L137" i="9"/>
  <c r="N137" i="9" s="1"/>
  <c r="L100" i="9"/>
  <c r="N100" i="9" s="1"/>
  <c r="L439" i="9"/>
  <c r="N439" i="9" s="1"/>
  <c r="L290" i="9"/>
  <c r="N290" i="9" s="1"/>
  <c r="L248" i="9"/>
  <c r="N248" i="9" s="1"/>
  <c r="L34" i="9"/>
  <c r="N34" i="9" s="1"/>
  <c r="L230" i="9"/>
  <c r="N230" i="9" s="1"/>
  <c r="L70" i="9"/>
  <c r="N70" i="9" s="1"/>
  <c r="L372" i="9"/>
  <c r="N372" i="9" s="1"/>
  <c r="L264" i="9"/>
  <c r="N264" i="9" s="1"/>
  <c r="L421" i="9"/>
  <c r="N421" i="9" s="1"/>
  <c r="L127" i="9"/>
  <c r="N127" i="9" s="1"/>
  <c r="L376" i="9"/>
  <c r="N376" i="9" s="1"/>
  <c r="L261" i="9"/>
  <c r="N261" i="9" s="1"/>
  <c r="L402" i="9"/>
  <c r="N402" i="9" s="1"/>
  <c r="L429" i="9"/>
  <c r="N429" i="9" s="1"/>
  <c r="L467" i="9"/>
  <c r="N467" i="9" s="1"/>
  <c r="L108" i="9"/>
  <c r="N108" i="9" s="1"/>
  <c r="L134" i="9"/>
  <c r="N134" i="9" s="1"/>
  <c r="L388" i="9"/>
  <c r="N388" i="9" s="1"/>
  <c r="L302" i="9"/>
  <c r="N302" i="9" s="1"/>
  <c r="L145" i="9"/>
  <c r="N145" i="9" s="1"/>
  <c r="L323" i="9"/>
  <c r="N323" i="9" s="1"/>
  <c r="L135" i="9"/>
  <c r="N135" i="9" s="1"/>
  <c r="L83" i="9"/>
  <c r="N83" i="9" s="1"/>
  <c r="L203" i="9"/>
  <c r="N203" i="9" s="1"/>
  <c r="L206" i="9"/>
  <c r="N206" i="9" s="1"/>
  <c r="L317" i="9"/>
  <c r="N317" i="9" s="1"/>
  <c r="L291" i="9"/>
  <c r="N291" i="9" s="1"/>
  <c r="L214" i="9"/>
  <c r="N214" i="9" s="1"/>
  <c r="L251" i="9"/>
  <c r="N251" i="9" s="1"/>
  <c r="L374" i="9"/>
  <c r="N374" i="9" s="1"/>
  <c r="L142" i="9"/>
  <c r="N142" i="9" s="1"/>
  <c r="L180" i="9"/>
  <c r="N180" i="9" s="1"/>
  <c r="L292" i="9"/>
  <c r="N292" i="9" s="1"/>
  <c r="L433" i="9"/>
  <c r="N433" i="9" s="1"/>
  <c r="L198" i="9"/>
  <c r="N198" i="9" s="1"/>
  <c r="L369" i="9"/>
  <c r="N369" i="9" s="1"/>
  <c r="L241" i="9"/>
  <c r="N241" i="9" s="1"/>
  <c r="L208" i="9"/>
  <c r="N208" i="9" s="1"/>
  <c r="L435" i="9"/>
  <c r="N435" i="9" s="1"/>
  <c r="L252" i="9"/>
  <c r="N252" i="9" s="1"/>
  <c r="L336" i="9"/>
  <c r="N336" i="9" s="1"/>
  <c r="L263" i="9"/>
  <c r="N263" i="9" s="1"/>
  <c r="L262" i="9"/>
  <c r="N262" i="9" s="1"/>
  <c r="L276" i="9"/>
  <c r="N276" i="9" s="1"/>
  <c r="L26" i="9"/>
  <c r="N26" i="9" s="1"/>
  <c r="L271" i="9"/>
  <c r="N271" i="9" s="1"/>
  <c r="L270" i="9"/>
  <c r="N270" i="9" s="1"/>
  <c r="L339" i="9"/>
  <c r="N339" i="9" s="1"/>
  <c r="L28" i="9"/>
  <c r="N28" i="9" s="1"/>
  <c r="L235" i="9"/>
  <c r="N235" i="9" s="1"/>
  <c r="L348" i="9"/>
  <c r="N348" i="9" s="1"/>
  <c r="L200" i="9"/>
  <c r="N200" i="9" s="1"/>
  <c r="L368" i="9"/>
  <c r="N368" i="9" s="1"/>
  <c r="L124" i="9"/>
  <c r="N124" i="9" s="1"/>
  <c r="L217" i="9"/>
  <c r="N217" i="9" s="1"/>
  <c r="L162" i="9"/>
  <c r="N162" i="9" s="1"/>
  <c r="L170" i="9"/>
  <c r="N170" i="9" s="1"/>
  <c r="L199" i="9"/>
  <c r="N199" i="9" s="1"/>
  <c r="L160" i="9"/>
  <c r="N160" i="9" s="1"/>
  <c r="L154" i="9"/>
  <c r="N154" i="9" s="1"/>
  <c r="L120" i="9"/>
  <c r="N120" i="9" s="1"/>
  <c r="L266" i="9"/>
  <c r="N266" i="9" s="1"/>
  <c r="L344" i="9"/>
  <c r="N344" i="9" s="1"/>
  <c r="L279" i="9"/>
  <c r="N279" i="9" s="1"/>
  <c r="L59" i="9"/>
  <c r="N59" i="9" s="1"/>
  <c r="L269" i="9"/>
  <c r="N269" i="9" s="1"/>
  <c r="L130" i="9"/>
  <c r="N130" i="9" s="1"/>
  <c r="L437" i="9"/>
  <c r="N437" i="9" s="1"/>
  <c r="L272" i="9"/>
  <c r="N272" i="9" s="1"/>
  <c r="L428" i="9"/>
  <c r="N428" i="9" s="1"/>
  <c r="L147" i="9"/>
  <c r="N147" i="9" s="1"/>
  <c r="L393" i="9"/>
  <c r="N393" i="9" s="1"/>
  <c r="L273" i="9"/>
  <c r="N273" i="9" s="1"/>
  <c r="L446" i="9"/>
  <c r="N446" i="9" s="1"/>
  <c r="L432" i="9"/>
  <c r="N432" i="9" s="1"/>
  <c r="L436" i="9"/>
  <c r="N436" i="9" s="1"/>
  <c r="E14" i="8"/>
  <c r="K15" i="7"/>
  <c r="K16" i="7" s="1"/>
  <c r="K14" i="7"/>
  <c r="J24" i="7"/>
  <c r="J222" i="7"/>
  <c r="J282" i="7"/>
  <c r="J137" i="7"/>
  <c r="J215" i="7"/>
  <c r="J144" i="7"/>
  <c r="J357" i="7"/>
  <c r="J178" i="7"/>
  <c r="J284" i="7"/>
  <c r="J38" i="7"/>
  <c r="J121" i="7"/>
  <c r="J140" i="7"/>
  <c r="J199" i="7"/>
  <c r="J73" i="7"/>
  <c r="J291" i="7"/>
  <c r="J234" i="7"/>
  <c r="J132" i="7"/>
  <c r="J130" i="7"/>
  <c r="J268" i="7"/>
  <c r="J468" i="7"/>
  <c r="J387" i="7"/>
  <c r="J333" i="7"/>
  <c r="J246" i="7"/>
  <c r="J165" i="7"/>
  <c r="J271" i="7"/>
  <c r="J92" i="7"/>
  <c r="J110" i="7"/>
  <c r="J448" i="7"/>
  <c r="J367" i="7"/>
  <c r="J449" i="7"/>
  <c r="J226" i="7"/>
  <c r="J28" i="7"/>
  <c r="J347" i="7"/>
  <c r="J206" i="7"/>
  <c r="J105" i="7"/>
  <c r="J438" i="7"/>
  <c r="J54" i="7"/>
  <c r="J109" i="7"/>
  <c r="J322" i="7"/>
  <c r="J365" i="7"/>
  <c r="J295" i="7"/>
  <c r="J460" i="7"/>
  <c r="J99" i="7"/>
  <c r="J34" i="7"/>
  <c r="J368" i="7"/>
  <c r="J164" i="7"/>
  <c r="J20" i="7"/>
  <c r="J454" i="7"/>
  <c r="J45" i="7"/>
  <c r="J423" i="7"/>
  <c r="J59" i="7"/>
  <c r="J308" i="7"/>
  <c r="J362" i="7"/>
  <c r="J356" i="7"/>
  <c r="J400" i="7"/>
  <c r="J193" i="7"/>
  <c r="J288" i="7"/>
  <c r="J156" i="7"/>
  <c r="J58" i="7"/>
  <c r="J33" i="7"/>
  <c r="J350" i="7"/>
  <c r="J66" i="7"/>
  <c r="J417" i="7"/>
  <c r="J355" i="7"/>
  <c r="J379" i="7"/>
  <c r="J273" i="7"/>
  <c r="J342" i="7"/>
  <c r="J300" i="7"/>
  <c r="J290" i="7"/>
  <c r="J435" i="7"/>
  <c r="J229" i="7"/>
  <c r="J98" i="7"/>
  <c r="J74" i="7"/>
  <c r="J296" i="7"/>
  <c r="J240" i="7"/>
  <c r="J149" i="7"/>
  <c r="J136" i="7"/>
  <c r="J354" i="7"/>
  <c r="J442" i="7"/>
  <c r="J163" i="7"/>
  <c r="J464" i="7"/>
  <c r="J425" i="7"/>
  <c r="J95" i="7"/>
  <c r="J302" i="7"/>
  <c r="J62" i="7"/>
  <c r="J235" i="7"/>
  <c r="J441" i="7"/>
  <c r="J81" i="7"/>
  <c r="J120" i="7"/>
  <c r="J179" i="7"/>
  <c r="J452" i="7"/>
  <c r="J194" i="7"/>
  <c r="J88" i="7"/>
  <c r="J145" i="7"/>
  <c r="J186" i="7"/>
  <c r="J278" i="7"/>
  <c r="J57" i="7"/>
  <c r="J119" i="7"/>
  <c r="J450" i="7"/>
  <c r="J307" i="7"/>
  <c r="J155" i="7"/>
  <c r="J201" i="7"/>
  <c r="J191" i="7"/>
  <c r="J430" i="7"/>
  <c r="J287" i="7"/>
  <c r="J65" i="7"/>
  <c r="J115" i="7"/>
  <c r="J236" i="7"/>
  <c r="J101" i="7"/>
  <c r="J232" i="7"/>
  <c r="J410" i="7"/>
  <c r="J267" i="7"/>
  <c r="J96" i="7"/>
  <c r="J336" i="7"/>
  <c r="J151" i="7"/>
  <c r="J153" i="7"/>
  <c r="J128" i="7"/>
  <c r="J275" i="7"/>
  <c r="J202" i="7"/>
  <c r="J461" i="7"/>
  <c r="J152" i="7"/>
  <c r="J429" i="7"/>
  <c r="J68" i="7"/>
  <c r="J384" i="7"/>
  <c r="J421" i="7"/>
  <c r="J112" i="7"/>
  <c r="J393" i="7"/>
  <c r="J207" i="7"/>
  <c r="J416" i="7"/>
  <c r="J183" i="7"/>
  <c r="J320" i="7"/>
  <c r="J334" i="7"/>
  <c r="J310" i="7"/>
  <c r="J309" i="7"/>
  <c r="J167" i="7"/>
  <c r="J415" i="7"/>
  <c r="J359" i="7"/>
  <c r="J432" i="7"/>
  <c r="J147" i="7"/>
  <c r="J196" i="7"/>
  <c r="J214" i="7"/>
  <c r="J127" i="7"/>
  <c r="J189" i="7"/>
  <c r="J283" i="7"/>
  <c r="J433" i="7"/>
  <c r="J265" i="7"/>
  <c r="J83" i="7"/>
  <c r="J221" i="7"/>
  <c r="J129" i="7"/>
  <c r="J175" i="7"/>
  <c r="J36" i="7"/>
  <c r="J255" i="7"/>
  <c r="J204" i="7"/>
  <c r="J23" i="7"/>
  <c r="J243" i="7"/>
  <c r="J444" i="7"/>
  <c r="J176" i="7"/>
  <c r="J401" i="7"/>
  <c r="J61" i="7"/>
  <c r="J100" i="7"/>
  <c r="J159" i="7"/>
  <c r="J392" i="7"/>
  <c r="J251" i="7"/>
  <c r="J134" i="7"/>
  <c r="J52" i="7"/>
  <c r="J90" i="7"/>
  <c r="J428" i="7"/>
  <c r="J329" i="7"/>
  <c r="J125" i="7"/>
  <c r="J463" i="7"/>
  <c r="J135" i="7"/>
  <c r="J21" i="7"/>
  <c r="J312" i="7"/>
  <c r="J114" i="7"/>
  <c r="J85" i="7"/>
  <c r="J157" i="7"/>
  <c r="J76" i="7"/>
  <c r="J40" i="7"/>
  <c r="J413" i="7"/>
  <c r="J146" i="7"/>
  <c r="J198" i="7"/>
  <c r="J317" i="7"/>
  <c r="J383" i="7"/>
  <c r="J79" i="7"/>
  <c r="J171" i="7"/>
  <c r="J313" i="7"/>
  <c r="J228" i="7"/>
  <c r="J385" i="7"/>
  <c r="J403" i="7"/>
  <c r="J459" i="7"/>
  <c r="J390" i="7"/>
  <c r="J106" i="7"/>
  <c r="J316" i="7"/>
  <c r="J277" i="7"/>
  <c r="J39" i="7"/>
  <c r="J453" i="7"/>
  <c r="J86" i="7"/>
  <c r="J197" i="7"/>
  <c r="J298" i="7"/>
  <c r="J360" i="7"/>
  <c r="J133" i="7"/>
  <c r="J248" i="7"/>
  <c r="J458" i="7"/>
  <c r="J103" i="7"/>
  <c r="J53" i="7"/>
  <c r="J26" i="7"/>
  <c r="J358" i="7"/>
  <c r="J182" i="7"/>
  <c r="J274" i="7"/>
  <c r="J213" i="7"/>
  <c r="J303" i="7"/>
  <c r="J339" i="7"/>
  <c r="J148" i="7"/>
  <c r="J402" i="7"/>
  <c r="J260" i="7"/>
  <c r="J389" i="7"/>
  <c r="J422" i="7"/>
  <c r="J332" i="7"/>
  <c r="J122" i="7"/>
  <c r="J279" i="7"/>
  <c r="J467" i="7"/>
  <c r="J216" i="7"/>
  <c r="J395" i="7"/>
  <c r="J116" i="7"/>
  <c r="J82" i="7"/>
  <c r="J465" i="7"/>
  <c r="J184" i="7"/>
  <c r="J397" i="7"/>
  <c r="J117" i="7"/>
  <c r="J341" i="7"/>
  <c r="J41" i="7"/>
  <c r="J80" i="7"/>
  <c r="J139" i="7"/>
  <c r="J352" i="7"/>
  <c r="J231" i="7"/>
  <c r="J94" i="7"/>
  <c r="J70" i="7"/>
  <c r="J394" i="7"/>
  <c r="J408" i="7"/>
  <c r="J327" i="7"/>
  <c r="J209" i="7"/>
  <c r="J424" i="7"/>
  <c r="J418" i="7"/>
  <c r="J344" i="7"/>
  <c r="J281" i="7"/>
  <c r="J60" i="7"/>
  <c r="J211" i="7"/>
  <c r="J50" i="7"/>
  <c r="J388" i="7"/>
  <c r="J166" i="7"/>
  <c r="J363" i="7"/>
  <c r="J436" i="7"/>
  <c r="J272" i="7"/>
  <c r="J30" i="7"/>
  <c r="J348" i="7"/>
  <c r="J35" i="7"/>
  <c r="J456" i="7"/>
  <c r="J440" i="7"/>
  <c r="J373" i="7"/>
  <c r="J328" i="7"/>
  <c r="J126" i="7"/>
  <c r="J462" i="7"/>
  <c r="J258" i="7"/>
  <c r="J177" i="7"/>
  <c r="J380" i="7"/>
  <c r="J420" i="7"/>
  <c r="J192" i="7"/>
  <c r="J253" i="7"/>
  <c r="J154" i="7"/>
  <c r="J247" i="7"/>
  <c r="J25" i="7"/>
  <c r="J97" i="7"/>
  <c r="J118" i="7"/>
  <c r="J439" i="7"/>
  <c r="J131" i="7"/>
  <c r="J370" i="7"/>
  <c r="J227" i="7"/>
  <c r="J64" i="7"/>
  <c r="J224" i="7"/>
  <c r="J218" i="7"/>
  <c r="J419" i="7"/>
  <c r="J111" i="7"/>
  <c r="J409" i="7"/>
  <c r="J44" i="7"/>
  <c r="J238" i="7"/>
  <c r="J361" i="7"/>
  <c r="J71" i="7"/>
  <c r="J188" i="7"/>
  <c r="J378" i="7"/>
  <c r="J42" i="7"/>
  <c r="J451" i="7"/>
  <c r="J269" i="7"/>
  <c r="J325" i="7"/>
  <c r="J223" i="7"/>
  <c r="J431" i="7"/>
  <c r="J386" i="7"/>
  <c r="J304" i="7"/>
  <c r="J382" i="7"/>
  <c r="J250" i="7"/>
  <c r="J366" i="7"/>
  <c r="J377" i="7"/>
  <c r="J299" i="7"/>
  <c r="J48" i="7"/>
  <c r="J264" i="7"/>
  <c r="J371" i="7"/>
  <c r="J143" i="7"/>
  <c r="J466" i="7"/>
  <c r="J22" i="7"/>
  <c r="J32" i="7"/>
  <c r="J426" i="7"/>
  <c r="J315" i="7"/>
  <c r="J321" i="7"/>
  <c r="J51" i="7"/>
  <c r="J406" i="7"/>
  <c r="J75" i="7"/>
  <c r="J280" i="7"/>
  <c r="J469" i="7"/>
  <c r="J244" i="7"/>
  <c r="J319" i="7"/>
  <c r="J108" i="7"/>
  <c r="J324" i="7"/>
  <c r="J230" i="7"/>
  <c r="J63" i="7"/>
  <c r="J293" i="7"/>
  <c r="J67" i="7"/>
  <c r="J338" i="7"/>
  <c r="J364" i="7"/>
  <c r="J104" i="7"/>
  <c r="J56" i="7"/>
  <c r="J84" i="7"/>
  <c r="J242" i="7"/>
  <c r="J455" i="7"/>
  <c r="J162" i="7"/>
  <c r="J381" i="7"/>
  <c r="J340" i="7"/>
  <c r="J399" i="7"/>
  <c r="J414" i="7"/>
  <c r="J72" i="7"/>
  <c r="J91" i="7"/>
  <c r="J93" i="7"/>
  <c r="J330" i="7"/>
  <c r="J353" i="7"/>
  <c r="J369" i="7"/>
  <c r="J208" i="7"/>
  <c r="J187" i="7"/>
  <c r="J446" i="7"/>
  <c r="J46" i="7"/>
  <c r="J124" i="7"/>
  <c r="J168" i="7"/>
  <c r="J123" i="7"/>
  <c r="J301" i="7"/>
  <c r="J31" i="7"/>
  <c r="J305" i="7"/>
  <c r="J55" i="7"/>
  <c r="J434" i="7"/>
  <c r="J285" i="7"/>
  <c r="J335" i="7"/>
  <c r="J241" i="7"/>
  <c r="J349" i="7"/>
  <c r="J257" i="7"/>
  <c r="J292" i="7"/>
  <c r="J43" i="7"/>
  <c r="J138" i="7"/>
  <c r="J323" i="7"/>
  <c r="J318" i="7"/>
  <c r="J77" i="7"/>
  <c r="J398" i="7"/>
  <c r="J443" i="7"/>
  <c r="J217" i="7"/>
  <c r="J181" i="7"/>
  <c r="J200" i="7"/>
  <c r="J259" i="7"/>
  <c r="J233" i="7"/>
  <c r="J351" i="7"/>
  <c r="J314" i="7"/>
  <c r="J252" i="7"/>
  <c r="J190" i="7"/>
  <c r="J249" i="7"/>
  <c r="J89" i="7"/>
  <c r="J447" i="7"/>
  <c r="J47" i="7"/>
  <c r="J306" i="7"/>
  <c r="J225" i="7"/>
  <c r="J212" i="7"/>
  <c r="J169" i="7"/>
  <c r="J427" i="7"/>
  <c r="J286" i="7"/>
  <c r="J405" i="7"/>
  <c r="J437" i="7"/>
  <c r="J203" i="7"/>
  <c r="J404" i="7"/>
  <c r="J237" i="7"/>
  <c r="J102" i="7"/>
  <c r="J141" i="7"/>
  <c r="J219" i="7"/>
  <c r="J113" i="7"/>
  <c r="J254" i="7"/>
  <c r="J150" i="7"/>
  <c r="J29" i="7"/>
  <c r="J174" i="7"/>
  <c r="J337" i="7"/>
  <c r="J270" i="7"/>
  <c r="J142" i="7"/>
  <c r="J372" i="7"/>
  <c r="J297" i="7"/>
  <c r="J374" i="7"/>
  <c r="J87" i="7"/>
  <c r="J375" i="7"/>
  <c r="J210" i="7"/>
  <c r="J37" i="7"/>
  <c r="J376" i="7"/>
  <c r="J78" i="7"/>
  <c r="J262" i="7"/>
  <c r="J457" i="7"/>
  <c r="J345" i="7"/>
  <c r="J396" i="7"/>
  <c r="J158" i="7"/>
  <c r="J161" i="7"/>
  <c r="J180" i="7"/>
  <c r="J239" i="7"/>
  <c r="J173" i="7"/>
  <c r="J331" i="7"/>
  <c r="J294" i="7"/>
  <c r="J170" i="7"/>
  <c r="J49" i="7"/>
  <c r="J27" i="7"/>
  <c r="J205" i="7"/>
  <c r="J256" i="7"/>
  <c r="J343" i="7"/>
  <c r="J160" i="7"/>
  <c r="J311" i="7"/>
  <c r="J172" i="7"/>
  <c r="J69" i="7"/>
  <c r="J407" i="7"/>
  <c r="J266" i="7"/>
  <c r="J185" i="7"/>
  <c r="J263" i="7"/>
  <c r="J412" i="7"/>
  <c r="J445" i="7"/>
  <c r="J261" i="7"/>
  <c r="J411" i="7"/>
  <c r="J107" i="7"/>
  <c r="J195" i="7"/>
  <c r="J391" i="7"/>
  <c r="J346" i="7"/>
  <c r="J276" i="7"/>
  <c r="J220" i="7"/>
  <c r="J289" i="7"/>
  <c r="J326" i="7"/>
  <c r="J245" i="7"/>
  <c r="H469" i="7"/>
  <c r="E469" i="7"/>
  <c r="H468" i="7"/>
  <c r="E468" i="7"/>
  <c r="H467" i="7"/>
  <c r="E467" i="7"/>
  <c r="H466" i="7"/>
  <c r="E466" i="7"/>
  <c r="H465" i="7"/>
  <c r="E465" i="7"/>
  <c r="H464" i="7"/>
  <c r="E464" i="7"/>
  <c r="H463" i="7"/>
  <c r="E463" i="7"/>
  <c r="H462" i="7"/>
  <c r="E462" i="7"/>
  <c r="H461" i="7"/>
  <c r="E461" i="7"/>
  <c r="H460" i="7"/>
  <c r="E460" i="7"/>
  <c r="H459" i="7"/>
  <c r="E459" i="7"/>
  <c r="H458" i="7"/>
  <c r="E458" i="7"/>
  <c r="H457" i="7"/>
  <c r="E457" i="7"/>
  <c r="H456" i="7"/>
  <c r="E456" i="7"/>
  <c r="H455" i="7"/>
  <c r="E455" i="7"/>
  <c r="H454" i="7"/>
  <c r="E454" i="7"/>
  <c r="H453" i="7"/>
  <c r="E453" i="7"/>
  <c r="H452" i="7"/>
  <c r="E452" i="7"/>
  <c r="H451" i="7"/>
  <c r="E451" i="7"/>
  <c r="H450" i="7"/>
  <c r="E450" i="7"/>
  <c r="H449" i="7"/>
  <c r="E449" i="7"/>
  <c r="H448" i="7"/>
  <c r="E448" i="7"/>
  <c r="H447" i="7"/>
  <c r="E447" i="7"/>
  <c r="H446" i="7"/>
  <c r="E446" i="7"/>
  <c r="H445" i="7"/>
  <c r="E445" i="7"/>
  <c r="H444" i="7"/>
  <c r="E444" i="7"/>
  <c r="H443" i="7"/>
  <c r="E443" i="7"/>
  <c r="H442" i="7"/>
  <c r="E442" i="7"/>
  <c r="H441" i="7"/>
  <c r="E441" i="7"/>
  <c r="H440" i="7"/>
  <c r="E440" i="7"/>
  <c r="H439" i="7"/>
  <c r="E439" i="7"/>
  <c r="H438" i="7"/>
  <c r="E438" i="7"/>
  <c r="H437" i="7"/>
  <c r="E437" i="7"/>
  <c r="H436" i="7"/>
  <c r="E436" i="7"/>
  <c r="H435" i="7"/>
  <c r="E435" i="7"/>
  <c r="H434" i="7"/>
  <c r="E434" i="7"/>
  <c r="H433" i="7"/>
  <c r="E433" i="7"/>
  <c r="H432" i="7"/>
  <c r="E432" i="7"/>
  <c r="H431" i="7"/>
  <c r="E431" i="7"/>
  <c r="H430" i="7"/>
  <c r="E430" i="7"/>
  <c r="H429" i="7"/>
  <c r="E429" i="7"/>
  <c r="H428" i="7"/>
  <c r="E428" i="7"/>
  <c r="H427" i="7"/>
  <c r="E427" i="7"/>
  <c r="H426" i="7"/>
  <c r="E426" i="7"/>
  <c r="H425" i="7"/>
  <c r="E425" i="7"/>
  <c r="H424" i="7"/>
  <c r="E424" i="7"/>
  <c r="H423" i="7"/>
  <c r="E423" i="7"/>
  <c r="H422" i="7"/>
  <c r="E422" i="7"/>
  <c r="H421" i="7"/>
  <c r="E421" i="7"/>
  <c r="H420" i="7"/>
  <c r="E420" i="7"/>
  <c r="H419" i="7"/>
  <c r="E419" i="7"/>
  <c r="H418" i="7"/>
  <c r="E418" i="7"/>
  <c r="H417" i="7"/>
  <c r="E417" i="7"/>
  <c r="H416" i="7"/>
  <c r="E416" i="7"/>
  <c r="H415" i="7"/>
  <c r="E415" i="7"/>
  <c r="H414" i="7"/>
  <c r="E414" i="7"/>
  <c r="H413" i="7"/>
  <c r="E413" i="7"/>
  <c r="H412" i="7"/>
  <c r="E412" i="7"/>
  <c r="H411" i="7"/>
  <c r="E411" i="7"/>
  <c r="H410" i="7"/>
  <c r="E410" i="7"/>
  <c r="H409" i="7"/>
  <c r="E409" i="7"/>
  <c r="H408" i="7"/>
  <c r="E408" i="7"/>
  <c r="H407" i="7"/>
  <c r="E407" i="7"/>
  <c r="H406" i="7"/>
  <c r="E406" i="7"/>
  <c r="H405" i="7"/>
  <c r="E405" i="7"/>
  <c r="H404" i="7"/>
  <c r="E404" i="7"/>
  <c r="H403" i="7"/>
  <c r="E403" i="7"/>
  <c r="H402" i="7"/>
  <c r="E402" i="7"/>
  <c r="H401" i="7"/>
  <c r="E401" i="7"/>
  <c r="H400" i="7"/>
  <c r="E400" i="7"/>
  <c r="H399" i="7"/>
  <c r="E399" i="7"/>
  <c r="H398" i="7"/>
  <c r="E398" i="7"/>
  <c r="H397" i="7"/>
  <c r="E397" i="7"/>
  <c r="H396" i="7"/>
  <c r="E396" i="7"/>
  <c r="H395" i="7"/>
  <c r="E395" i="7"/>
  <c r="H394" i="7"/>
  <c r="E394" i="7"/>
  <c r="H393" i="7"/>
  <c r="E393" i="7"/>
  <c r="H392" i="7"/>
  <c r="E392" i="7"/>
  <c r="H391" i="7"/>
  <c r="E391" i="7"/>
  <c r="H390" i="7"/>
  <c r="E390" i="7"/>
  <c r="H389" i="7"/>
  <c r="E389" i="7"/>
  <c r="H388" i="7"/>
  <c r="E388" i="7"/>
  <c r="H387" i="7"/>
  <c r="E387" i="7"/>
  <c r="H386" i="7"/>
  <c r="E386" i="7"/>
  <c r="H385" i="7"/>
  <c r="E385" i="7"/>
  <c r="H384" i="7"/>
  <c r="E384" i="7"/>
  <c r="H383" i="7"/>
  <c r="E383" i="7"/>
  <c r="H382" i="7"/>
  <c r="E382" i="7"/>
  <c r="H381" i="7"/>
  <c r="E381" i="7"/>
  <c r="H380" i="7"/>
  <c r="E380" i="7"/>
  <c r="H379" i="7"/>
  <c r="E379" i="7"/>
  <c r="H378" i="7"/>
  <c r="E378" i="7"/>
  <c r="H377" i="7"/>
  <c r="E377" i="7"/>
  <c r="H376" i="7"/>
  <c r="E376" i="7"/>
  <c r="H375" i="7"/>
  <c r="E375" i="7"/>
  <c r="H374" i="7"/>
  <c r="E374" i="7"/>
  <c r="H373" i="7"/>
  <c r="E373" i="7"/>
  <c r="H372" i="7"/>
  <c r="E372" i="7"/>
  <c r="H371" i="7"/>
  <c r="E371" i="7"/>
  <c r="H370" i="7"/>
  <c r="E370" i="7"/>
  <c r="H369" i="7"/>
  <c r="E369" i="7"/>
  <c r="H368" i="7"/>
  <c r="E368" i="7"/>
  <c r="H367" i="7"/>
  <c r="E367" i="7"/>
  <c r="H366" i="7"/>
  <c r="E366" i="7"/>
  <c r="H365" i="7"/>
  <c r="E365" i="7"/>
  <c r="H364" i="7"/>
  <c r="E364" i="7"/>
  <c r="H363" i="7"/>
  <c r="E363" i="7"/>
  <c r="H362" i="7"/>
  <c r="E362" i="7"/>
  <c r="H361" i="7"/>
  <c r="E361" i="7"/>
  <c r="H360" i="7"/>
  <c r="E360" i="7"/>
  <c r="H359" i="7"/>
  <c r="E359" i="7"/>
  <c r="H358" i="7"/>
  <c r="E358" i="7"/>
  <c r="H357" i="7"/>
  <c r="E357" i="7"/>
  <c r="H356" i="7"/>
  <c r="E356" i="7"/>
  <c r="H355" i="7"/>
  <c r="E355" i="7"/>
  <c r="H354" i="7"/>
  <c r="E354" i="7"/>
  <c r="H353" i="7"/>
  <c r="E353" i="7"/>
  <c r="H352" i="7"/>
  <c r="E352" i="7"/>
  <c r="H351" i="7"/>
  <c r="E351" i="7"/>
  <c r="H350" i="7"/>
  <c r="E350" i="7"/>
  <c r="H349" i="7"/>
  <c r="E349" i="7"/>
  <c r="H348" i="7"/>
  <c r="E348" i="7"/>
  <c r="H347" i="7"/>
  <c r="E347" i="7"/>
  <c r="H346" i="7"/>
  <c r="E346" i="7"/>
  <c r="H345" i="7"/>
  <c r="E345" i="7"/>
  <c r="H344" i="7"/>
  <c r="E344" i="7"/>
  <c r="H343" i="7"/>
  <c r="E343" i="7"/>
  <c r="H342" i="7"/>
  <c r="E342" i="7"/>
  <c r="H341" i="7"/>
  <c r="E341" i="7"/>
  <c r="H340" i="7"/>
  <c r="E340" i="7"/>
  <c r="H339" i="7"/>
  <c r="E339" i="7"/>
  <c r="H338" i="7"/>
  <c r="E338" i="7"/>
  <c r="H337" i="7"/>
  <c r="E337" i="7"/>
  <c r="H336" i="7"/>
  <c r="E336" i="7"/>
  <c r="H335" i="7"/>
  <c r="E335" i="7"/>
  <c r="H334" i="7"/>
  <c r="E334" i="7"/>
  <c r="H333" i="7"/>
  <c r="E333" i="7"/>
  <c r="H332" i="7"/>
  <c r="E332" i="7"/>
  <c r="H331" i="7"/>
  <c r="E331" i="7"/>
  <c r="H330" i="7"/>
  <c r="E330" i="7"/>
  <c r="H329" i="7"/>
  <c r="E329" i="7"/>
  <c r="H328" i="7"/>
  <c r="E328" i="7"/>
  <c r="H327" i="7"/>
  <c r="E327" i="7"/>
  <c r="H326" i="7"/>
  <c r="E326" i="7"/>
  <c r="H325" i="7"/>
  <c r="E325" i="7"/>
  <c r="H324" i="7"/>
  <c r="E324" i="7"/>
  <c r="H323" i="7"/>
  <c r="E323" i="7"/>
  <c r="H322" i="7"/>
  <c r="E322" i="7"/>
  <c r="H321" i="7"/>
  <c r="E321" i="7"/>
  <c r="H320" i="7"/>
  <c r="E320" i="7"/>
  <c r="H319" i="7"/>
  <c r="E319" i="7"/>
  <c r="H318" i="7"/>
  <c r="E318" i="7"/>
  <c r="H317" i="7"/>
  <c r="E317" i="7"/>
  <c r="H316" i="7"/>
  <c r="E316" i="7"/>
  <c r="H315" i="7"/>
  <c r="E315" i="7"/>
  <c r="H314" i="7"/>
  <c r="E314" i="7"/>
  <c r="H313" i="7"/>
  <c r="E313" i="7"/>
  <c r="H312" i="7"/>
  <c r="E312" i="7"/>
  <c r="H311" i="7"/>
  <c r="E311" i="7"/>
  <c r="H310" i="7"/>
  <c r="E310" i="7"/>
  <c r="H309" i="7"/>
  <c r="E309" i="7"/>
  <c r="H308" i="7"/>
  <c r="E308" i="7"/>
  <c r="H307" i="7"/>
  <c r="E307" i="7"/>
  <c r="H306" i="7"/>
  <c r="E306" i="7"/>
  <c r="H305" i="7"/>
  <c r="E305" i="7"/>
  <c r="H304" i="7"/>
  <c r="E304" i="7"/>
  <c r="H303" i="7"/>
  <c r="E303" i="7"/>
  <c r="H302" i="7"/>
  <c r="E302" i="7"/>
  <c r="H301" i="7"/>
  <c r="E301" i="7"/>
  <c r="H300" i="7"/>
  <c r="E300" i="7"/>
  <c r="H299" i="7"/>
  <c r="E299" i="7"/>
  <c r="H298" i="7"/>
  <c r="E298" i="7"/>
  <c r="H297" i="7"/>
  <c r="E297" i="7"/>
  <c r="H296" i="7"/>
  <c r="E296" i="7"/>
  <c r="H295" i="7"/>
  <c r="E295" i="7"/>
  <c r="H294" i="7"/>
  <c r="E294" i="7"/>
  <c r="H293" i="7"/>
  <c r="E293" i="7"/>
  <c r="H292" i="7"/>
  <c r="E292" i="7"/>
  <c r="H291" i="7"/>
  <c r="E291" i="7"/>
  <c r="H290" i="7"/>
  <c r="E290" i="7"/>
  <c r="H289" i="7"/>
  <c r="E289" i="7"/>
  <c r="H288" i="7"/>
  <c r="E288" i="7"/>
  <c r="H287" i="7"/>
  <c r="E287" i="7"/>
  <c r="H286" i="7"/>
  <c r="E286" i="7"/>
  <c r="H285" i="7"/>
  <c r="E285" i="7"/>
  <c r="H284" i="7"/>
  <c r="E284" i="7"/>
  <c r="H283" i="7"/>
  <c r="E283" i="7"/>
  <c r="H282" i="7"/>
  <c r="E282" i="7"/>
  <c r="H281" i="7"/>
  <c r="E281" i="7"/>
  <c r="H280" i="7"/>
  <c r="E280" i="7"/>
  <c r="H279" i="7"/>
  <c r="E279" i="7"/>
  <c r="H278" i="7"/>
  <c r="E278" i="7"/>
  <c r="H277" i="7"/>
  <c r="E277" i="7"/>
  <c r="H276" i="7"/>
  <c r="E276" i="7"/>
  <c r="H275" i="7"/>
  <c r="E275" i="7"/>
  <c r="H274" i="7"/>
  <c r="E274" i="7"/>
  <c r="H273" i="7"/>
  <c r="E273" i="7"/>
  <c r="H272" i="7"/>
  <c r="E272" i="7"/>
  <c r="H271" i="7"/>
  <c r="E271" i="7"/>
  <c r="H270" i="7"/>
  <c r="E270" i="7"/>
  <c r="H269" i="7"/>
  <c r="E269" i="7"/>
  <c r="H268" i="7"/>
  <c r="E268" i="7"/>
  <c r="H267" i="7"/>
  <c r="E267" i="7"/>
  <c r="H266" i="7"/>
  <c r="E266" i="7"/>
  <c r="H265" i="7"/>
  <c r="E265" i="7"/>
  <c r="H264" i="7"/>
  <c r="E264" i="7"/>
  <c r="H263" i="7"/>
  <c r="E263" i="7"/>
  <c r="H262" i="7"/>
  <c r="E262" i="7"/>
  <c r="H261" i="7"/>
  <c r="E261" i="7"/>
  <c r="H260" i="7"/>
  <c r="E260" i="7"/>
  <c r="H259" i="7"/>
  <c r="E259" i="7"/>
  <c r="H258" i="7"/>
  <c r="E258" i="7"/>
  <c r="H257" i="7"/>
  <c r="E257" i="7"/>
  <c r="H256" i="7"/>
  <c r="E256" i="7"/>
  <c r="H255" i="7"/>
  <c r="E255" i="7"/>
  <c r="H254" i="7"/>
  <c r="E254" i="7"/>
  <c r="H253" i="7"/>
  <c r="E253" i="7"/>
  <c r="H252" i="7"/>
  <c r="E252" i="7"/>
  <c r="H251" i="7"/>
  <c r="E251" i="7"/>
  <c r="H250" i="7"/>
  <c r="E250" i="7"/>
  <c r="H249" i="7"/>
  <c r="E249" i="7"/>
  <c r="H248" i="7"/>
  <c r="E248" i="7"/>
  <c r="H247" i="7"/>
  <c r="E247" i="7"/>
  <c r="H246" i="7"/>
  <c r="E246" i="7"/>
  <c r="H245" i="7"/>
  <c r="E245" i="7"/>
  <c r="H244" i="7"/>
  <c r="E244" i="7"/>
  <c r="H243" i="7"/>
  <c r="E243" i="7"/>
  <c r="H242" i="7"/>
  <c r="E242" i="7"/>
  <c r="H241" i="7"/>
  <c r="E241" i="7"/>
  <c r="H240" i="7"/>
  <c r="E240" i="7"/>
  <c r="H239" i="7"/>
  <c r="E239" i="7"/>
  <c r="H238" i="7"/>
  <c r="E238" i="7"/>
  <c r="H237" i="7"/>
  <c r="E237" i="7"/>
  <c r="H236" i="7"/>
  <c r="E236" i="7"/>
  <c r="H235" i="7"/>
  <c r="E235" i="7"/>
  <c r="H234" i="7"/>
  <c r="E234" i="7"/>
  <c r="H233" i="7"/>
  <c r="E233" i="7"/>
  <c r="H232" i="7"/>
  <c r="E232" i="7"/>
  <c r="H231" i="7"/>
  <c r="E231" i="7"/>
  <c r="H230" i="7"/>
  <c r="E230" i="7"/>
  <c r="H229" i="7"/>
  <c r="E229" i="7"/>
  <c r="H228" i="7"/>
  <c r="E228" i="7"/>
  <c r="H227" i="7"/>
  <c r="E227" i="7"/>
  <c r="H226" i="7"/>
  <c r="E226" i="7"/>
  <c r="H225" i="7"/>
  <c r="E225" i="7"/>
  <c r="H224" i="7"/>
  <c r="E224" i="7"/>
  <c r="H223" i="7"/>
  <c r="E223" i="7"/>
  <c r="H222" i="7"/>
  <c r="E222" i="7"/>
  <c r="H221" i="7"/>
  <c r="E221" i="7"/>
  <c r="H220" i="7"/>
  <c r="E220" i="7"/>
  <c r="H219" i="7"/>
  <c r="E219" i="7"/>
  <c r="H218" i="7"/>
  <c r="E218" i="7"/>
  <c r="H217" i="7"/>
  <c r="E217" i="7"/>
  <c r="H216" i="7"/>
  <c r="E216" i="7"/>
  <c r="H215" i="7"/>
  <c r="E215" i="7"/>
  <c r="H214" i="7"/>
  <c r="E214" i="7"/>
  <c r="H213" i="7"/>
  <c r="E213" i="7"/>
  <c r="H212" i="7"/>
  <c r="E212" i="7"/>
  <c r="H211" i="7"/>
  <c r="E211" i="7"/>
  <c r="H210" i="7"/>
  <c r="E210" i="7"/>
  <c r="H209" i="7"/>
  <c r="E209" i="7"/>
  <c r="H208" i="7"/>
  <c r="E208" i="7"/>
  <c r="H207" i="7"/>
  <c r="E207" i="7"/>
  <c r="H206" i="7"/>
  <c r="E206" i="7"/>
  <c r="H205" i="7"/>
  <c r="E205" i="7"/>
  <c r="H204" i="7"/>
  <c r="E204" i="7"/>
  <c r="H203" i="7"/>
  <c r="E203" i="7"/>
  <c r="H202" i="7"/>
  <c r="E202" i="7"/>
  <c r="H201" i="7"/>
  <c r="E201" i="7"/>
  <c r="H200" i="7"/>
  <c r="E200" i="7"/>
  <c r="H199" i="7"/>
  <c r="E199" i="7"/>
  <c r="H198" i="7"/>
  <c r="E198" i="7"/>
  <c r="H197" i="7"/>
  <c r="E197" i="7"/>
  <c r="H196" i="7"/>
  <c r="E196" i="7"/>
  <c r="H195" i="7"/>
  <c r="E195" i="7"/>
  <c r="H194" i="7"/>
  <c r="E194" i="7"/>
  <c r="H193" i="7"/>
  <c r="E193" i="7"/>
  <c r="H192" i="7"/>
  <c r="E192" i="7"/>
  <c r="H191" i="7"/>
  <c r="E191" i="7"/>
  <c r="H190" i="7"/>
  <c r="E190" i="7"/>
  <c r="H189" i="7"/>
  <c r="E189" i="7"/>
  <c r="H188" i="7"/>
  <c r="E188" i="7"/>
  <c r="H187" i="7"/>
  <c r="E187" i="7"/>
  <c r="H186" i="7"/>
  <c r="E186" i="7"/>
  <c r="H185" i="7"/>
  <c r="E185" i="7"/>
  <c r="H184" i="7"/>
  <c r="E184" i="7"/>
  <c r="H183" i="7"/>
  <c r="E183" i="7"/>
  <c r="H182" i="7"/>
  <c r="E182" i="7"/>
  <c r="H181" i="7"/>
  <c r="E181" i="7"/>
  <c r="H180" i="7"/>
  <c r="E180" i="7"/>
  <c r="H179" i="7"/>
  <c r="E179" i="7"/>
  <c r="H178" i="7"/>
  <c r="E178" i="7"/>
  <c r="H177" i="7"/>
  <c r="E177" i="7"/>
  <c r="H176" i="7"/>
  <c r="E176" i="7"/>
  <c r="H175" i="7"/>
  <c r="E175" i="7"/>
  <c r="H174" i="7"/>
  <c r="E174" i="7"/>
  <c r="H173" i="7"/>
  <c r="E173" i="7"/>
  <c r="H172" i="7"/>
  <c r="E172" i="7"/>
  <c r="H171" i="7"/>
  <c r="E171" i="7"/>
  <c r="H170" i="7"/>
  <c r="E170" i="7"/>
  <c r="H169" i="7"/>
  <c r="E169" i="7"/>
  <c r="H168" i="7"/>
  <c r="E168" i="7"/>
  <c r="H167" i="7"/>
  <c r="E167" i="7"/>
  <c r="H166" i="7"/>
  <c r="E166" i="7"/>
  <c r="H165" i="7"/>
  <c r="E165" i="7"/>
  <c r="H164" i="7"/>
  <c r="E164" i="7"/>
  <c r="H163" i="7"/>
  <c r="E163" i="7"/>
  <c r="H162" i="7"/>
  <c r="E162" i="7"/>
  <c r="H161" i="7"/>
  <c r="E161" i="7"/>
  <c r="H160" i="7"/>
  <c r="E160" i="7"/>
  <c r="H159" i="7"/>
  <c r="E159" i="7"/>
  <c r="H158" i="7"/>
  <c r="E158" i="7"/>
  <c r="H157" i="7"/>
  <c r="E157" i="7"/>
  <c r="H156" i="7"/>
  <c r="E156" i="7"/>
  <c r="H155" i="7"/>
  <c r="E155" i="7"/>
  <c r="H154" i="7"/>
  <c r="E154" i="7"/>
  <c r="H153" i="7"/>
  <c r="E153" i="7"/>
  <c r="H152" i="7"/>
  <c r="E152" i="7"/>
  <c r="H151" i="7"/>
  <c r="E151" i="7"/>
  <c r="H150" i="7"/>
  <c r="E150" i="7"/>
  <c r="H149" i="7"/>
  <c r="E149" i="7"/>
  <c r="H148" i="7"/>
  <c r="E148" i="7"/>
  <c r="H147" i="7"/>
  <c r="E147" i="7"/>
  <c r="H146" i="7"/>
  <c r="E146" i="7"/>
  <c r="H145" i="7"/>
  <c r="E145" i="7"/>
  <c r="H144" i="7"/>
  <c r="E144" i="7"/>
  <c r="H143" i="7"/>
  <c r="E143" i="7"/>
  <c r="H142" i="7"/>
  <c r="E142" i="7"/>
  <c r="H141" i="7"/>
  <c r="E141" i="7"/>
  <c r="H140" i="7"/>
  <c r="E140" i="7"/>
  <c r="H139" i="7"/>
  <c r="E139" i="7"/>
  <c r="H138" i="7"/>
  <c r="E138" i="7"/>
  <c r="H137" i="7"/>
  <c r="E137" i="7"/>
  <c r="H136" i="7"/>
  <c r="E136" i="7"/>
  <c r="H135" i="7"/>
  <c r="E135" i="7"/>
  <c r="H134" i="7"/>
  <c r="E134" i="7"/>
  <c r="H133" i="7"/>
  <c r="E133" i="7"/>
  <c r="H132" i="7"/>
  <c r="E132" i="7"/>
  <c r="H131" i="7"/>
  <c r="E131" i="7"/>
  <c r="H130" i="7"/>
  <c r="E130" i="7"/>
  <c r="H129" i="7"/>
  <c r="E129" i="7"/>
  <c r="H128" i="7"/>
  <c r="E128" i="7"/>
  <c r="H127" i="7"/>
  <c r="E127" i="7"/>
  <c r="H126" i="7"/>
  <c r="E126" i="7"/>
  <c r="H125" i="7"/>
  <c r="E125" i="7"/>
  <c r="H124" i="7"/>
  <c r="E124" i="7"/>
  <c r="H123" i="7"/>
  <c r="E123" i="7"/>
  <c r="H122" i="7"/>
  <c r="E122" i="7"/>
  <c r="H121" i="7"/>
  <c r="E121" i="7"/>
  <c r="H120" i="7"/>
  <c r="E120" i="7"/>
  <c r="H119" i="7"/>
  <c r="E119" i="7"/>
  <c r="H118" i="7"/>
  <c r="E118" i="7"/>
  <c r="H117" i="7"/>
  <c r="E117" i="7"/>
  <c r="H116" i="7"/>
  <c r="E116" i="7"/>
  <c r="H115" i="7"/>
  <c r="E115" i="7"/>
  <c r="H114" i="7"/>
  <c r="E114" i="7"/>
  <c r="H113" i="7"/>
  <c r="E113" i="7"/>
  <c r="H112" i="7"/>
  <c r="E112" i="7"/>
  <c r="H111" i="7"/>
  <c r="E111" i="7"/>
  <c r="H110" i="7"/>
  <c r="E110" i="7"/>
  <c r="H109" i="7"/>
  <c r="E109" i="7"/>
  <c r="H108" i="7"/>
  <c r="E108" i="7"/>
  <c r="H107" i="7"/>
  <c r="E107" i="7"/>
  <c r="H106" i="7"/>
  <c r="E106" i="7"/>
  <c r="H105" i="7"/>
  <c r="E105" i="7"/>
  <c r="H104" i="7"/>
  <c r="E104" i="7"/>
  <c r="H103" i="7"/>
  <c r="E103" i="7"/>
  <c r="H102" i="7"/>
  <c r="E102" i="7"/>
  <c r="H101" i="7"/>
  <c r="E101" i="7"/>
  <c r="H100" i="7"/>
  <c r="E100" i="7"/>
  <c r="H99" i="7"/>
  <c r="E99" i="7"/>
  <c r="H98" i="7"/>
  <c r="E98" i="7"/>
  <c r="H97" i="7"/>
  <c r="E97" i="7"/>
  <c r="H96" i="7"/>
  <c r="E96" i="7"/>
  <c r="H95" i="7"/>
  <c r="E95" i="7"/>
  <c r="H94" i="7"/>
  <c r="E94" i="7"/>
  <c r="H93" i="7"/>
  <c r="E93" i="7"/>
  <c r="H92" i="7"/>
  <c r="E92" i="7"/>
  <c r="H91" i="7"/>
  <c r="E91" i="7"/>
  <c r="H90" i="7"/>
  <c r="E90" i="7"/>
  <c r="H89" i="7"/>
  <c r="E89" i="7"/>
  <c r="H88" i="7"/>
  <c r="E88" i="7"/>
  <c r="H87" i="7"/>
  <c r="E87" i="7"/>
  <c r="H86" i="7"/>
  <c r="E86" i="7"/>
  <c r="H85" i="7"/>
  <c r="E85" i="7"/>
  <c r="H84" i="7"/>
  <c r="E84" i="7"/>
  <c r="H83" i="7"/>
  <c r="E83" i="7"/>
  <c r="H82" i="7"/>
  <c r="E82" i="7"/>
  <c r="H81" i="7"/>
  <c r="E81" i="7"/>
  <c r="H80" i="7"/>
  <c r="E80" i="7"/>
  <c r="H79" i="7"/>
  <c r="E79" i="7"/>
  <c r="H78" i="7"/>
  <c r="E78" i="7"/>
  <c r="H77" i="7"/>
  <c r="E77" i="7"/>
  <c r="H76" i="7"/>
  <c r="E76" i="7"/>
  <c r="H75" i="7"/>
  <c r="E75" i="7"/>
  <c r="H74" i="7"/>
  <c r="E74" i="7"/>
  <c r="H73" i="7"/>
  <c r="E73" i="7"/>
  <c r="H72" i="7"/>
  <c r="E72" i="7"/>
  <c r="H71" i="7"/>
  <c r="E71" i="7"/>
  <c r="H70" i="7"/>
  <c r="E70" i="7"/>
  <c r="H69" i="7"/>
  <c r="E69" i="7"/>
  <c r="H68" i="7"/>
  <c r="E68" i="7"/>
  <c r="H67" i="7"/>
  <c r="E67" i="7"/>
  <c r="H66" i="7"/>
  <c r="E66" i="7"/>
  <c r="H65" i="7"/>
  <c r="E65" i="7"/>
  <c r="H64" i="7"/>
  <c r="E64" i="7"/>
  <c r="H63" i="7"/>
  <c r="E63" i="7"/>
  <c r="H62" i="7"/>
  <c r="E62" i="7"/>
  <c r="H61" i="7"/>
  <c r="E61" i="7"/>
  <c r="H60" i="7"/>
  <c r="E60" i="7"/>
  <c r="H59" i="7"/>
  <c r="E59" i="7"/>
  <c r="H58" i="7"/>
  <c r="E58" i="7"/>
  <c r="H57" i="7"/>
  <c r="E57" i="7"/>
  <c r="H56" i="7"/>
  <c r="E56" i="7"/>
  <c r="H55" i="7"/>
  <c r="E55" i="7"/>
  <c r="H54" i="7"/>
  <c r="E54" i="7"/>
  <c r="H53" i="7"/>
  <c r="E53" i="7"/>
  <c r="H52" i="7"/>
  <c r="E52" i="7"/>
  <c r="H51" i="7"/>
  <c r="E51" i="7"/>
  <c r="H50" i="7"/>
  <c r="E50" i="7"/>
  <c r="H49" i="7"/>
  <c r="E49" i="7"/>
  <c r="H48" i="7"/>
  <c r="E48" i="7"/>
  <c r="H47" i="7"/>
  <c r="E47" i="7"/>
  <c r="H46" i="7"/>
  <c r="E46" i="7"/>
  <c r="H45" i="7"/>
  <c r="E45" i="7"/>
  <c r="H44" i="7"/>
  <c r="E44" i="7"/>
  <c r="H43" i="7"/>
  <c r="E43" i="7"/>
  <c r="H42" i="7"/>
  <c r="E42" i="7"/>
  <c r="H41" i="7"/>
  <c r="E41" i="7"/>
  <c r="H40" i="7"/>
  <c r="E40" i="7"/>
  <c r="H39" i="7"/>
  <c r="E39" i="7"/>
  <c r="H38" i="7"/>
  <c r="E38" i="7"/>
  <c r="H37" i="7"/>
  <c r="E37" i="7"/>
  <c r="H36" i="7"/>
  <c r="E36" i="7"/>
  <c r="H35" i="7"/>
  <c r="E35" i="7"/>
  <c r="H34" i="7"/>
  <c r="E34" i="7"/>
  <c r="H33" i="7"/>
  <c r="E33" i="7"/>
  <c r="H32" i="7"/>
  <c r="E32" i="7"/>
  <c r="H31" i="7"/>
  <c r="E31" i="7"/>
  <c r="H30" i="7"/>
  <c r="E30" i="7"/>
  <c r="R29" i="7"/>
  <c r="H29" i="7"/>
  <c r="E29" i="7"/>
  <c r="H28" i="7"/>
  <c r="E28" i="7"/>
  <c r="Y27" i="7"/>
  <c r="H27" i="7"/>
  <c r="E27" i="7"/>
  <c r="H26" i="7"/>
  <c r="E26" i="7"/>
  <c r="W25" i="7"/>
  <c r="W28" i="7" s="1"/>
  <c r="W29" i="7" s="1"/>
  <c r="H25" i="7"/>
  <c r="E25" i="7"/>
  <c r="H24" i="7"/>
  <c r="E24" i="7"/>
  <c r="H23" i="7"/>
  <c r="E23" i="7"/>
  <c r="H22" i="7"/>
  <c r="E22" i="7"/>
  <c r="H21" i="7"/>
  <c r="E21" i="7"/>
  <c r="H20" i="7"/>
  <c r="E20" i="7"/>
  <c r="B13" i="7"/>
  <c r="AA9" i="7"/>
  <c r="E8" i="7"/>
  <c r="E3" i="7"/>
  <c r="W24" i="7" s="1"/>
  <c r="D3" i="7"/>
  <c r="V24" i="7" s="1"/>
  <c r="E15" i="9" l="1"/>
  <c r="E16" i="9" s="1"/>
  <c r="P19" i="9"/>
  <c r="G160" i="7"/>
  <c r="G242" i="7"/>
  <c r="G90" i="7"/>
  <c r="T21" i="7"/>
  <c r="G361" i="7"/>
  <c r="G332" i="7"/>
  <c r="G302" i="7"/>
  <c r="G232" i="7"/>
  <c r="G89" i="7"/>
  <c r="G142" i="7"/>
  <c r="G129" i="7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W25" i="2"/>
  <c r="W30" i="2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4"/>
  <c r="E12" i="5"/>
  <c r="B14" i="5" s="1"/>
  <c r="K3" i="2"/>
  <c r="D3" i="2"/>
  <c r="N3" i="4"/>
  <c r="K3" i="4"/>
  <c r="D3" i="4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R29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U5" i="5"/>
  <c r="T5" i="5"/>
  <c r="S5" i="5"/>
  <c r="N3" i="5"/>
  <c r="L3" i="5"/>
  <c r="O3" i="5" s="1"/>
  <c r="K3" i="5"/>
  <c r="E3" i="5"/>
  <c r="D3" i="5"/>
  <c r="V24" i="5" s="1"/>
  <c r="L9" i="4"/>
  <c r="L9" i="2"/>
  <c r="H469" i="4"/>
  <c r="I469" i="4" s="1"/>
  <c r="E469" i="4"/>
  <c r="H468" i="4"/>
  <c r="I468" i="4" s="1"/>
  <c r="E468" i="4"/>
  <c r="H467" i="4"/>
  <c r="I467" i="4" s="1"/>
  <c r="E467" i="4"/>
  <c r="H466" i="4"/>
  <c r="I466" i="4" s="1"/>
  <c r="E466" i="4"/>
  <c r="H465" i="4"/>
  <c r="I465" i="4" s="1"/>
  <c r="E465" i="4"/>
  <c r="H464" i="4"/>
  <c r="I464" i="4" s="1"/>
  <c r="E464" i="4"/>
  <c r="H463" i="4"/>
  <c r="I463" i="4" s="1"/>
  <c r="E463" i="4"/>
  <c r="H462" i="4"/>
  <c r="I462" i="4" s="1"/>
  <c r="E462" i="4"/>
  <c r="H461" i="4"/>
  <c r="I461" i="4" s="1"/>
  <c r="E461" i="4"/>
  <c r="H460" i="4"/>
  <c r="I460" i="4" s="1"/>
  <c r="E460" i="4"/>
  <c r="H459" i="4"/>
  <c r="I459" i="4" s="1"/>
  <c r="E459" i="4"/>
  <c r="H458" i="4"/>
  <c r="I458" i="4" s="1"/>
  <c r="E458" i="4"/>
  <c r="H457" i="4"/>
  <c r="I457" i="4" s="1"/>
  <c r="E457" i="4"/>
  <c r="H456" i="4"/>
  <c r="I456" i="4" s="1"/>
  <c r="E456" i="4"/>
  <c r="H455" i="4"/>
  <c r="I455" i="4" s="1"/>
  <c r="E455" i="4"/>
  <c r="H454" i="4"/>
  <c r="I454" i="4" s="1"/>
  <c r="E454" i="4"/>
  <c r="H453" i="4"/>
  <c r="I453" i="4" s="1"/>
  <c r="E453" i="4"/>
  <c r="H452" i="4"/>
  <c r="I452" i="4" s="1"/>
  <c r="E452" i="4"/>
  <c r="H451" i="4"/>
  <c r="I451" i="4" s="1"/>
  <c r="E451" i="4"/>
  <c r="H450" i="4"/>
  <c r="I450" i="4" s="1"/>
  <c r="E450" i="4"/>
  <c r="H449" i="4"/>
  <c r="I449" i="4" s="1"/>
  <c r="E449" i="4"/>
  <c r="H448" i="4"/>
  <c r="I448" i="4" s="1"/>
  <c r="E448" i="4"/>
  <c r="H447" i="4"/>
  <c r="I447" i="4" s="1"/>
  <c r="E447" i="4"/>
  <c r="H446" i="4"/>
  <c r="I446" i="4" s="1"/>
  <c r="E446" i="4"/>
  <c r="H445" i="4"/>
  <c r="I445" i="4" s="1"/>
  <c r="E445" i="4"/>
  <c r="H444" i="4"/>
  <c r="I444" i="4" s="1"/>
  <c r="E444" i="4"/>
  <c r="H443" i="4"/>
  <c r="I443" i="4" s="1"/>
  <c r="E443" i="4"/>
  <c r="H442" i="4"/>
  <c r="I442" i="4" s="1"/>
  <c r="E442" i="4"/>
  <c r="H441" i="4"/>
  <c r="I441" i="4" s="1"/>
  <c r="E441" i="4"/>
  <c r="H440" i="4"/>
  <c r="I440" i="4" s="1"/>
  <c r="E440" i="4"/>
  <c r="H439" i="4"/>
  <c r="I439" i="4" s="1"/>
  <c r="E439" i="4"/>
  <c r="H438" i="4"/>
  <c r="I438" i="4" s="1"/>
  <c r="E438" i="4"/>
  <c r="H437" i="4"/>
  <c r="I437" i="4" s="1"/>
  <c r="E437" i="4"/>
  <c r="H436" i="4"/>
  <c r="I436" i="4" s="1"/>
  <c r="E436" i="4"/>
  <c r="H435" i="4"/>
  <c r="I435" i="4" s="1"/>
  <c r="E435" i="4"/>
  <c r="H434" i="4"/>
  <c r="I434" i="4" s="1"/>
  <c r="E434" i="4"/>
  <c r="H433" i="4"/>
  <c r="I433" i="4" s="1"/>
  <c r="E433" i="4"/>
  <c r="H432" i="4"/>
  <c r="I432" i="4" s="1"/>
  <c r="E432" i="4"/>
  <c r="H431" i="4"/>
  <c r="I431" i="4" s="1"/>
  <c r="E431" i="4"/>
  <c r="H430" i="4"/>
  <c r="I430" i="4" s="1"/>
  <c r="E430" i="4"/>
  <c r="H429" i="4"/>
  <c r="I429" i="4" s="1"/>
  <c r="E429" i="4"/>
  <c r="H428" i="4"/>
  <c r="I428" i="4" s="1"/>
  <c r="E428" i="4"/>
  <c r="H427" i="4"/>
  <c r="I427" i="4" s="1"/>
  <c r="E427" i="4"/>
  <c r="H426" i="4"/>
  <c r="I426" i="4" s="1"/>
  <c r="E426" i="4"/>
  <c r="H425" i="4"/>
  <c r="I425" i="4" s="1"/>
  <c r="E425" i="4"/>
  <c r="H424" i="4"/>
  <c r="I424" i="4" s="1"/>
  <c r="E424" i="4"/>
  <c r="H423" i="4"/>
  <c r="I423" i="4" s="1"/>
  <c r="E423" i="4"/>
  <c r="H422" i="4"/>
  <c r="I422" i="4" s="1"/>
  <c r="E422" i="4"/>
  <c r="H421" i="4"/>
  <c r="I421" i="4" s="1"/>
  <c r="E421" i="4"/>
  <c r="H420" i="4"/>
  <c r="I420" i="4" s="1"/>
  <c r="E420" i="4"/>
  <c r="H419" i="4"/>
  <c r="I419" i="4" s="1"/>
  <c r="E419" i="4"/>
  <c r="H418" i="4"/>
  <c r="I418" i="4" s="1"/>
  <c r="E418" i="4"/>
  <c r="H417" i="4"/>
  <c r="I417" i="4" s="1"/>
  <c r="E417" i="4"/>
  <c r="H416" i="4"/>
  <c r="I416" i="4" s="1"/>
  <c r="E416" i="4"/>
  <c r="H415" i="4"/>
  <c r="I415" i="4" s="1"/>
  <c r="E415" i="4"/>
  <c r="H414" i="4"/>
  <c r="I414" i="4" s="1"/>
  <c r="E414" i="4"/>
  <c r="H413" i="4"/>
  <c r="I413" i="4" s="1"/>
  <c r="E413" i="4"/>
  <c r="H412" i="4"/>
  <c r="I412" i="4" s="1"/>
  <c r="E412" i="4"/>
  <c r="H411" i="4"/>
  <c r="I411" i="4" s="1"/>
  <c r="E411" i="4"/>
  <c r="H410" i="4"/>
  <c r="I410" i="4" s="1"/>
  <c r="E410" i="4"/>
  <c r="H409" i="4"/>
  <c r="I409" i="4" s="1"/>
  <c r="E409" i="4"/>
  <c r="H408" i="4"/>
  <c r="I408" i="4" s="1"/>
  <c r="E408" i="4"/>
  <c r="H407" i="4"/>
  <c r="I407" i="4" s="1"/>
  <c r="E407" i="4"/>
  <c r="H406" i="4"/>
  <c r="I406" i="4" s="1"/>
  <c r="E406" i="4"/>
  <c r="H405" i="4"/>
  <c r="I405" i="4" s="1"/>
  <c r="E405" i="4"/>
  <c r="H404" i="4"/>
  <c r="I404" i="4" s="1"/>
  <c r="E404" i="4"/>
  <c r="H403" i="4"/>
  <c r="I403" i="4" s="1"/>
  <c r="E403" i="4"/>
  <c r="H402" i="4"/>
  <c r="I402" i="4" s="1"/>
  <c r="E402" i="4"/>
  <c r="H401" i="4"/>
  <c r="I401" i="4" s="1"/>
  <c r="E401" i="4"/>
  <c r="H400" i="4"/>
  <c r="I400" i="4" s="1"/>
  <c r="E400" i="4"/>
  <c r="H399" i="4"/>
  <c r="I399" i="4" s="1"/>
  <c r="E399" i="4"/>
  <c r="H398" i="4"/>
  <c r="I398" i="4" s="1"/>
  <c r="E398" i="4"/>
  <c r="H397" i="4"/>
  <c r="I397" i="4" s="1"/>
  <c r="E397" i="4"/>
  <c r="H396" i="4"/>
  <c r="I396" i="4" s="1"/>
  <c r="E396" i="4"/>
  <c r="H395" i="4"/>
  <c r="I395" i="4" s="1"/>
  <c r="E395" i="4"/>
  <c r="H394" i="4"/>
  <c r="I394" i="4" s="1"/>
  <c r="E394" i="4"/>
  <c r="H393" i="4"/>
  <c r="I393" i="4" s="1"/>
  <c r="E393" i="4"/>
  <c r="H392" i="4"/>
  <c r="I392" i="4" s="1"/>
  <c r="E392" i="4"/>
  <c r="H391" i="4"/>
  <c r="I391" i="4" s="1"/>
  <c r="E391" i="4"/>
  <c r="H390" i="4"/>
  <c r="I390" i="4" s="1"/>
  <c r="E390" i="4"/>
  <c r="H389" i="4"/>
  <c r="I389" i="4" s="1"/>
  <c r="E389" i="4"/>
  <c r="H388" i="4"/>
  <c r="I388" i="4" s="1"/>
  <c r="E388" i="4"/>
  <c r="H387" i="4"/>
  <c r="I387" i="4" s="1"/>
  <c r="E387" i="4"/>
  <c r="H386" i="4"/>
  <c r="I386" i="4" s="1"/>
  <c r="E386" i="4"/>
  <c r="H385" i="4"/>
  <c r="I385" i="4" s="1"/>
  <c r="E385" i="4"/>
  <c r="H384" i="4"/>
  <c r="I384" i="4" s="1"/>
  <c r="E384" i="4"/>
  <c r="H383" i="4"/>
  <c r="I383" i="4" s="1"/>
  <c r="E383" i="4"/>
  <c r="H382" i="4"/>
  <c r="I382" i="4" s="1"/>
  <c r="E382" i="4"/>
  <c r="H381" i="4"/>
  <c r="I381" i="4" s="1"/>
  <c r="E381" i="4"/>
  <c r="H380" i="4"/>
  <c r="I380" i="4" s="1"/>
  <c r="E380" i="4"/>
  <c r="H379" i="4"/>
  <c r="I379" i="4" s="1"/>
  <c r="E379" i="4"/>
  <c r="H378" i="4"/>
  <c r="I378" i="4" s="1"/>
  <c r="E378" i="4"/>
  <c r="H377" i="4"/>
  <c r="I377" i="4" s="1"/>
  <c r="E377" i="4"/>
  <c r="H376" i="4"/>
  <c r="I376" i="4" s="1"/>
  <c r="E376" i="4"/>
  <c r="H375" i="4"/>
  <c r="I375" i="4" s="1"/>
  <c r="E375" i="4"/>
  <c r="H374" i="4"/>
  <c r="I374" i="4" s="1"/>
  <c r="E374" i="4"/>
  <c r="H373" i="4"/>
  <c r="I373" i="4" s="1"/>
  <c r="E373" i="4"/>
  <c r="H372" i="4"/>
  <c r="I372" i="4" s="1"/>
  <c r="E372" i="4"/>
  <c r="H371" i="4"/>
  <c r="I371" i="4" s="1"/>
  <c r="E371" i="4"/>
  <c r="H370" i="4"/>
  <c r="I370" i="4" s="1"/>
  <c r="E370" i="4"/>
  <c r="H369" i="4"/>
  <c r="I369" i="4" s="1"/>
  <c r="E369" i="4"/>
  <c r="H368" i="4"/>
  <c r="I368" i="4" s="1"/>
  <c r="E368" i="4"/>
  <c r="H367" i="4"/>
  <c r="I367" i="4" s="1"/>
  <c r="E367" i="4"/>
  <c r="H366" i="4"/>
  <c r="I366" i="4" s="1"/>
  <c r="E366" i="4"/>
  <c r="H365" i="4"/>
  <c r="I365" i="4" s="1"/>
  <c r="E365" i="4"/>
  <c r="H364" i="4"/>
  <c r="I364" i="4" s="1"/>
  <c r="E364" i="4"/>
  <c r="H363" i="4"/>
  <c r="I363" i="4" s="1"/>
  <c r="E363" i="4"/>
  <c r="H362" i="4"/>
  <c r="I362" i="4" s="1"/>
  <c r="E362" i="4"/>
  <c r="H361" i="4"/>
  <c r="I361" i="4" s="1"/>
  <c r="E361" i="4"/>
  <c r="H360" i="4"/>
  <c r="I360" i="4" s="1"/>
  <c r="E360" i="4"/>
  <c r="H359" i="4"/>
  <c r="I359" i="4" s="1"/>
  <c r="E359" i="4"/>
  <c r="H358" i="4"/>
  <c r="I358" i="4" s="1"/>
  <c r="E358" i="4"/>
  <c r="H357" i="4"/>
  <c r="I357" i="4" s="1"/>
  <c r="E357" i="4"/>
  <c r="H356" i="4"/>
  <c r="I356" i="4" s="1"/>
  <c r="E356" i="4"/>
  <c r="H355" i="4"/>
  <c r="I355" i="4" s="1"/>
  <c r="E355" i="4"/>
  <c r="H354" i="4"/>
  <c r="I354" i="4" s="1"/>
  <c r="E354" i="4"/>
  <c r="H353" i="4"/>
  <c r="I353" i="4" s="1"/>
  <c r="E353" i="4"/>
  <c r="H352" i="4"/>
  <c r="I352" i="4" s="1"/>
  <c r="E352" i="4"/>
  <c r="H351" i="4"/>
  <c r="I351" i="4" s="1"/>
  <c r="E351" i="4"/>
  <c r="H350" i="4"/>
  <c r="I350" i="4" s="1"/>
  <c r="E350" i="4"/>
  <c r="H349" i="4"/>
  <c r="I349" i="4" s="1"/>
  <c r="E349" i="4"/>
  <c r="H348" i="4"/>
  <c r="I348" i="4" s="1"/>
  <c r="E348" i="4"/>
  <c r="H347" i="4"/>
  <c r="I347" i="4" s="1"/>
  <c r="E347" i="4"/>
  <c r="H346" i="4"/>
  <c r="I346" i="4" s="1"/>
  <c r="E346" i="4"/>
  <c r="H345" i="4"/>
  <c r="I345" i="4" s="1"/>
  <c r="E345" i="4"/>
  <c r="H344" i="4"/>
  <c r="I344" i="4" s="1"/>
  <c r="E344" i="4"/>
  <c r="H343" i="4"/>
  <c r="I343" i="4" s="1"/>
  <c r="E343" i="4"/>
  <c r="H342" i="4"/>
  <c r="I342" i="4" s="1"/>
  <c r="E342" i="4"/>
  <c r="H341" i="4"/>
  <c r="I341" i="4" s="1"/>
  <c r="E341" i="4"/>
  <c r="H340" i="4"/>
  <c r="I340" i="4" s="1"/>
  <c r="E340" i="4"/>
  <c r="H339" i="4"/>
  <c r="I339" i="4" s="1"/>
  <c r="E339" i="4"/>
  <c r="H338" i="4"/>
  <c r="I338" i="4" s="1"/>
  <c r="E338" i="4"/>
  <c r="H337" i="4"/>
  <c r="I337" i="4" s="1"/>
  <c r="E337" i="4"/>
  <c r="H336" i="4"/>
  <c r="I336" i="4" s="1"/>
  <c r="E336" i="4"/>
  <c r="H335" i="4"/>
  <c r="I335" i="4" s="1"/>
  <c r="E335" i="4"/>
  <c r="H334" i="4"/>
  <c r="I334" i="4" s="1"/>
  <c r="E334" i="4"/>
  <c r="H333" i="4"/>
  <c r="I333" i="4" s="1"/>
  <c r="E333" i="4"/>
  <c r="H332" i="4"/>
  <c r="I332" i="4" s="1"/>
  <c r="E332" i="4"/>
  <c r="H331" i="4"/>
  <c r="I331" i="4" s="1"/>
  <c r="E331" i="4"/>
  <c r="H330" i="4"/>
  <c r="I330" i="4" s="1"/>
  <c r="E330" i="4"/>
  <c r="H329" i="4"/>
  <c r="I329" i="4" s="1"/>
  <c r="E329" i="4"/>
  <c r="H328" i="4"/>
  <c r="I328" i="4" s="1"/>
  <c r="E328" i="4"/>
  <c r="H327" i="4"/>
  <c r="I327" i="4" s="1"/>
  <c r="E327" i="4"/>
  <c r="H326" i="4"/>
  <c r="I326" i="4" s="1"/>
  <c r="E326" i="4"/>
  <c r="H325" i="4"/>
  <c r="I325" i="4" s="1"/>
  <c r="E325" i="4"/>
  <c r="H324" i="4"/>
  <c r="I324" i="4" s="1"/>
  <c r="E324" i="4"/>
  <c r="H323" i="4"/>
  <c r="I323" i="4" s="1"/>
  <c r="E323" i="4"/>
  <c r="H322" i="4"/>
  <c r="I322" i="4" s="1"/>
  <c r="E322" i="4"/>
  <c r="H321" i="4"/>
  <c r="I321" i="4" s="1"/>
  <c r="E321" i="4"/>
  <c r="H320" i="4"/>
  <c r="I320" i="4" s="1"/>
  <c r="E320" i="4"/>
  <c r="H319" i="4"/>
  <c r="I319" i="4" s="1"/>
  <c r="E319" i="4"/>
  <c r="H318" i="4"/>
  <c r="I318" i="4" s="1"/>
  <c r="E318" i="4"/>
  <c r="H317" i="4"/>
  <c r="I317" i="4" s="1"/>
  <c r="E317" i="4"/>
  <c r="H316" i="4"/>
  <c r="I316" i="4" s="1"/>
  <c r="E316" i="4"/>
  <c r="H315" i="4"/>
  <c r="I315" i="4" s="1"/>
  <c r="E315" i="4"/>
  <c r="H314" i="4"/>
  <c r="I314" i="4" s="1"/>
  <c r="E314" i="4"/>
  <c r="H313" i="4"/>
  <c r="I313" i="4" s="1"/>
  <c r="E313" i="4"/>
  <c r="H312" i="4"/>
  <c r="I312" i="4" s="1"/>
  <c r="E312" i="4"/>
  <c r="H311" i="4"/>
  <c r="I311" i="4" s="1"/>
  <c r="E311" i="4"/>
  <c r="H310" i="4"/>
  <c r="I310" i="4" s="1"/>
  <c r="E310" i="4"/>
  <c r="H309" i="4"/>
  <c r="I309" i="4" s="1"/>
  <c r="E309" i="4"/>
  <c r="H308" i="4"/>
  <c r="I308" i="4" s="1"/>
  <c r="E308" i="4"/>
  <c r="H307" i="4"/>
  <c r="I307" i="4" s="1"/>
  <c r="E307" i="4"/>
  <c r="H306" i="4"/>
  <c r="I306" i="4" s="1"/>
  <c r="E306" i="4"/>
  <c r="H305" i="4"/>
  <c r="I305" i="4" s="1"/>
  <c r="E305" i="4"/>
  <c r="H304" i="4"/>
  <c r="I304" i="4" s="1"/>
  <c r="E304" i="4"/>
  <c r="H303" i="4"/>
  <c r="I303" i="4" s="1"/>
  <c r="E303" i="4"/>
  <c r="H302" i="4"/>
  <c r="I302" i="4" s="1"/>
  <c r="E302" i="4"/>
  <c r="H301" i="4"/>
  <c r="I301" i="4" s="1"/>
  <c r="E301" i="4"/>
  <c r="H300" i="4"/>
  <c r="I300" i="4" s="1"/>
  <c r="E300" i="4"/>
  <c r="H299" i="4"/>
  <c r="I299" i="4" s="1"/>
  <c r="E299" i="4"/>
  <c r="H298" i="4"/>
  <c r="I298" i="4" s="1"/>
  <c r="E298" i="4"/>
  <c r="H297" i="4"/>
  <c r="I297" i="4" s="1"/>
  <c r="E297" i="4"/>
  <c r="H296" i="4"/>
  <c r="I296" i="4" s="1"/>
  <c r="E296" i="4"/>
  <c r="H295" i="4"/>
  <c r="I295" i="4" s="1"/>
  <c r="E295" i="4"/>
  <c r="H294" i="4"/>
  <c r="I294" i="4" s="1"/>
  <c r="E294" i="4"/>
  <c r="H293" i="4"/>
  <c r="I293" i="4" s="1"/>
  <c r="E293" i="4"/>
  <c r="H292" i="4"/>
  <c r="I292" i="4" s="1"/>
  <c r="E292" i="4"/>
  <c r="H291" i="4"/>
  <c r="I291" i="4" s="1"/>
  <c r="E291" i="4"/>
  <c r="H290" i="4"/>
  <c r="I290" i="4" s="1"/>
  <c r="E290" i="4"/>
  <c r="H289" i="4"/>
  <c r="I289" i="4" s="1"/>
  <c r="E289" i="4"/>
  <c r="H288" i="4"/>
  <c r="I288" i="4" s="1"/>
  <c r="E288" i="4"/>
  <c r="H287" i="4"/>
  <c r="I287" i="4" s="1"/>
  <c r="E287" i="4"/>
  <c r="H286" i="4"/>
  <c r="I286" i="4" s="1"/>
  <c r="E286" i="4"/>
  <c r="H285" i="4"/>
  <c r="I285" i="4" s="1"/>
  <c r="E285" i="4"/>
  <c r="H284" i="4"/>
  <c r="I284" i="4" s="1"/>
  <c r="E284" i="4"/>
  <c r="H283" i="4"/>
  <c r="I283" i="4" s="1"/>
  <c r="E283" i="4"/>
  <c r="H282" i="4"/>
  <c r="I282" i="4" s="1"/>
  <c r="E282" i="4"/>
  <c r="H281" i="4"/>
  <c r="I281" i="4" s="1"/>
  <c r="E281" i="4"/>
  <c r="H280" i="4"/>
  <c r="I280" i="4" s="1"/>
  <c r="E280" i="4"/>
  <c r="H279" i="4"/>
  <c r="I279" i="4" s="1"/>
  <c r="E279" i="4"/>
  <c r="H278" i="4"/>
  <c r="I278" i="4" s="1"/>
  <c r="E278" i="4"/>
  <c r="H277" i="4"/>
  <c r="I277" i="4" s="1"/>
  <c r="E277" i="4"/>
  <c r="H276" i="4"/>
  <c r="I276" i="4" s="1"/>
  <c r="E276" i="4"/>
  <c r="H275" i="4"/>
  <c r="I275" i="4" s="1"/>
  <c r="E275" i="4"/>
  <c r="H274" i="4"/>
  <c r="I274" i="4" s="1"/>
  <c r="E274" i="4"/>
  <c r="H273" i="4"/>
  <c r="I273" i="4" s="1"/>
  <c r="E273" i="4"/>
  <c r="H272" i="4"/>
  <c r="I272" i="4" s="1"/>
  <c r="E272" i="4"/>
  <c r="H271" i="4"/>
  <c r="I271" i="4" s="1"/>
  <c r="E271" i="4"/>
  <c r="H270" i="4"/>
  <c r="I270" i="4" s="1"/>
  <c r="E270" i="4"/>
  <c r="H269" i="4"/>
  <c r="I269" i="4" s="1"/>
  <c r="E269" i="4"/>
  <c r="H268" i="4"/>
  <c r="I268" i="4" s="1"/>
  <c r="E268" i="4"/>
  <c r="H267" i="4"/>
  <c r="I267" i="4" s="1"/>
  <c r="E267" i="4"/>
  <c r="H266" i="4"/>
  <c r="I266" i="4" s="1"/>
  <c r="E266" i="4"/>
  <c r="H265" i="4"/>
  <c r="I265" i="4" s="1"/>
  <c r="E265" i="4"/>
  <c r="H264" i="4"/>
  <c r="I264" i="4" s="1"/>
  <c r="E264" i="4"/>
  <c r="H263" i="4"/>
  <c r="I263" i="4" s="1"/>
  <c r="E263" i="4"/>
  <c r="H262" i="4"/>
  <c r="I262" i="4" s="1"/>
  <c r="E262" i="4"/>
  <c r="H261" i="4"/>
  <c r="I261" i="4" s="1"/>
  <c r="E261" i="4"/>
  <c r="H260" i="4"/>
  <c r="I260" i="4" s="1"/>
  <c r="E260" i="4"/>
  <c r="H259" i="4"/>
  <c r="I259" i="4" s="1"/>
  <c r="E259" i="4"/>
  <c r="H258" i="4"/>
  <c r="I258" i="4" s="1"/>
  <c r="E258" i="4"/>
  <c r="H257" i="4"/>
  <c r="I257" i="4" s="1"/>
  <c r="E257" i="4"/>
  <c r="H256" i="4"/>
  <c r="I256" i="4" s="1"/>
  <c r="E256" i="4"/>
  <c r="H255" i="4"/>
  <c r="I255" i="4" s="1"/>
  <c r="E255" i="4"/>
  <c r="H254" i="4"/>
  <c r="I254" i="4" s="1"/>
  <c r="E254" i="4"/>
  <c r="H253" i="4"/>
  <c r="I253" i="4" s="1"/>
  <c r="E253" i="4"/>
  <c r="H252" i="4"/>
  <c r="I252" i="4" s="1"/>
  <c r="E252" i="4"/>
  <c r="H251" i="4"/>
  <c r="I251" i="4" s="1"/>
  <c r="E251" i="4"/>
  <c r="H250" i="4"/>
  <c r="I250" i="4" s="1"/>
  <c r="E250" i="4"/>
  <c r="H249" i="4"/>
  <c r="I249" i="4" s="1"/>
  <c r="E249" i="4"/>
  <c r="H248" i="4"/>
  <c r="I248" i="4" s="1"/>
  <c r="E248" i="4"/>
  <c r="H247" i="4"/>
  <c r="I247" i="4" s="1"/>
  <c r="E247" i="4"/>
  <c r="H246" i="4"/>
  <c r="I246" i="4" s="1"/>
  <c r="E246" i="4"/>
  <c r="H245" i="4"/>
  <c r="I245" i="4" s="1"/>
  <c r="E245" i="4"/>
  <c r="H244" i="4"/>
  <c r="I244" i="4" s="1"/>
  <c r="E244" i="4"/>
  <c r="H243" i="4"/>
  <c r="I243" i="4" s="1"/>
  <c r="E243" i="4"/>
  <c r="H242" i="4"/>
  <c r="I242" i="4" s="1"/>
  <c r="E242" i="4"/>
  <c r="H241" i="4"/>
  <c r="I241" i="4" s="1"/>
  <c r="E241" i="4"/>
  <c r="H240" i="4"/>
  <c r="I240" i="4" s="1"/>
  <c r="E240" i="4"/>
  <c r="H239" i="4"/>
  <c r="I239" i="4" s="1"/>
  <c r="E239" i="4"/>
  <c r="H238" i="4"/>
  <c r="I238" i="4" s="1"/>
  <c r="E238" i="4"/>
  <c r="H237" i="4"/>
  <c r="I237" i="4" s="1"/>
  <c r="E237" i="4"/>
  <c r="H236" i="4"/>
  <c r="I236" i="4" s="1"/>
  <c r="E236" i="4"/>
  <c r="H235" i="4"/>
  <c r="I235" i="4" s="1"/>
  <c r="E235" i="4"/>
  <c r="H234" i="4"/>
  <c r="I234" i="4" s="1"/>
  <c r="E234" i="4"/>
  <c r="H233" i="4"/>
  <c r="I233" i="4" s="1"/>
  <c r="E233" i="4"/>
  <c r="H232" i="4"/>
  <c r="I232" i="4" s="1"/>
  <c r="E232" i="4"/>
  <c r="H231" i="4"/>
  <c r="I231" i="4" s="1"/>
  <c r="E231" i="4"/>
  <c r="H230" i="4"/>
  <c r="I230" i="4" s="1"/>
  <c r="E230" i="4"/>
  <c r="H229" i="4"/>
  <c r="I229" i="4" s="1"/>
  <c r="E229" i="4"/>
  <c r="H228" i="4"/>
  <c r="I228" i="4" s="1"/>
  <c r="E228" i="4"/>
  <c r="H227" i="4"/>
  <c r="I227" i="4" s="1"/>
  <c r="E227" i="4"/>
  <c r="H226" i="4"/>
  <c r="I226" i="4" s="1"/>
  <c r="E226" i="4"/>
  <c r="H225" i="4"/>
  <c r="I225" i="4" s="1"/>
  <c r="E225" i="4"/>
  <c r="H224" i="4"/>
  <c r="I224" i="4" s="1"/>
  <c r="E224" i="4"/>
  <c r="H223" i="4"/>
  <c r="I223" i="4" s="1"/>
  <c r="E223" i="4"/>
  <c r="H222" i="4"/>
  <c r="I222" i="4" s="1"/>
  <c r="E222" i="4"/>
  <c r="H221" i="4"/>
  <c r="I221" i="4" s="1"/>
  <c r="E221" i="4"/>
  <c r="H220" i="4"/>
  <c r="I220" i="4" s="1"/>
  <c r="E220" i="4"/>
  <c r="H219" i="4"/>
  <c r="I219" i="4" s="1"/>
  <c r="E219" i="4"/>
  <c r="H218" i="4"/>
  <c r="I218" i="4" s="1"/>
  <c r="E218" i="4"/>
  <c r="H217" i="4"/>
  <c r="I217" i="4" s="1"/>
  <c r="E217" i="4"/>
  <c r="H216" i="4"/>
  <c r="I216" i="4" s="1"/>
  <c r="E216" i="4"/>
  <c r="H215" i="4"/>
  <c r="I215" i="4" s="1"/>
  <c r="E215" i="4"/>
  <c r="H214" i="4"/>
  <c r="I214" i="4" s="1"/>
  <c r="E214" i="4"/>
  <c r="H213" i="4"/>
  <c r="I213" i="4" s="1"/>
  <c r="E213" i="4"/>
  <c r="H212" i="4"/>
  <c r="I212" i="4" s="1"/>
  <c r="E212" i="4"/>
  <c r="H211" i="4"/>
  <c r="I211" i="4" s="1"/>
  <c r="E211" i="4"/>
  <c r="H210" i="4"/>
  <c r="I210" i="4" s="1"/>
  <c r="E210" i="4"/>
  <c r="H209" i="4"/>
  <c r="I209" i="4" s="1"/>
  <c r="E209" i="4"/>
  <c r="H208" i="4"/>
  <c r="I208" i="4" s="1"/>
  <c r="E208" i="4"/>
  <c r="H207" i="4"/>
  <c r="I207" i="4" s="1"/>
  <c r="E207" i="4"/>
  <c r="H206" i="4"/>
  <c r="I206" i="4" s="1"/>
  <c r="E206" i="4"/>
  <c r="H205" i="4"/>
  <c r="I205" i="4" s="1"/>
  <c r="E205" i="4"/>
  <c r="H204" i="4"/>
  <c r="I204" i="4" s="1"/>
  <c r="E204" i="4"/>
  <c r="H203" i="4"/>
  <c r="I203" i="4" s="1"/>
  <c r="E203" i="4"/>
  <c r="H202" i="4"/>
  <c r="I202" i="4" s="1"/>
  <c r="E202" i="4"/>
  <c r="H201" i="4"/>
  <c r="I201" i="4" s="1"/>
  <c r="E201" i="4"/>
  <c r="H200" i="4"/>
  <c r="I200" i="4" s="1"/>
  <c r="E200" i="4"/>
  <c r="H199" i="4"/>
  <c r="I199" i="4" s="1"/>
  <c r="E199" i="4"/>
  <c r="H198" i="4"/>
  <c r="I198" i="4" s="1"/>
  <c r="E198" i="4"/>
  <c r="H197" i="4"/>
  <c r="I197" i="4" s="1"/>
  <c r="E197" i="4"/>
  <c r="H196" i="4"/>
  <c r="I196" i="4" s="1"/>
  <c r="E196" i="4"/>
  <c r="H195" i="4"/>
  <c r="I195" i="4" s="1"/>
  <c r="E195" i="4"/>
  <c r="H194" i="4"/>
  <c r="I194" i="4" s="1"/>
  <c r="E194" i="4"/>
  <c r="H193" i="4"/>
  <c r="I193" i="4" s="1"/>
  <c r="E193" i="4"/>
  <c r="H192" i="4"/>
  <c r="I192" i="4" s="1"/>
  <c r="E192" i="4"/>
  <c r="H191" i="4"/>
  <c r="I191" i="4" s="1"/>
  <c r="E191" i="4"/>
  <c r="H190" i="4"/>
  <c r="I190" i="4" s="1"/>
  <c r="E190" i="4"/>
  <c r="H189" i="4"/>
  <c r="I189" i="4" s="1"/>
  <c r="E189" i="4"/>
  <c r="H188" i="4"/>
  <c r="I188" i="4" s="1"/>
  <c r="E188" i="4"/>
  <c r="H187" i="4"/>
  <c r="I187" i="4" s="1"/>
  <c r="E187" i="4"/>
  <c r="H186" i="4"/>
  <c r="I186" i="4" s="1"/>
  <c r="E186" i="4"/>
  <c r="H185" i="4"/>
  <c r="I185" i="4" s="1"/>
  <c r="E185" i="4"/>
  <c r="H184" i="4"/>
  <c r="I184" i="4" s="1"/>
  <c r="E184" i="4"/>
  <c r="H183" i="4"/>
  <c r="I183" i="4" s="1"/>
  <c r="E183" i="4"/>
  <c r="H182" i="4"/>
  <c r="I182" i="4" s="1"/>
  <c r="E182" i="4"/>
  <c r="H181" i="4"/>
  <c r="I181" i="4" s="1"/>
  <c r="E181" i="4"/>
  <c r="H180" i="4"/>
  <c r="I180" i="4" s="1"/>
  <c r="E180" i="4"/>
  <c r="H179" i="4"/>
  <c r="I179" i="4" s="1"/>
  <c r="E179" i="4"/>
  <c r="H178" i="4"/>
  <c r="I178" i="4" s="1"/>
  <c r="E178" i="4"/>
  <c r="H177" i="4"/>
  <c r="I177" i="4" s="1"/>
  <c r="E177" i="4"/>
  <c r="H176" i="4"/>
  <c r="I176" i="4" s="1"/>
  <c r="E176" i="4"/>
  <c r="H175" i="4"/>
  <c r="I175" i="4" s="1"/>
  <c r="E175" i="4"/>
  <c r="H174" i="4"/>
  <c r="I174" i="4" s="1"/>
  <c r="E174" i="4"/>
  <c r="H173" i="4"/>
  <c r="I173" i="4" s="1"/>
  <c r="E173" i="4"/>
  <c r="H172" i="4"/>
  <c r="I172" i="4" s="1"/>
  <c r="E172" i="4"/>
  <c r="H171" i="4"/>
  <c r="I171" i="4" s="1"/>
  <c r="E171" i="4"/>
  <c r="H170" i="4"/>
  <c r="I170" i="4" s="1"/>
  <c r="E170" i="4"/>
  <c r="H169" i="4"/>
  <c r="I169" i="4" s="1"/>
  <c r="E169" i="4"/>
  <c r="H168" i="4"/>
  <c r="I168" i="4" s="1"/>
  <c r="E168" i="4"/>
  <c r="H167" i="4"/>
  <c r="I167" i="4" s="1"/>
  <c r="E167" i="4"/>
  <c r="H166" i="4"/>
  <c r="I166" i="4" s="1"/>
  <c r="E166" i="4"/>
  <c r="H165" i="4"/>
  <c r="I165" i="4" s="1"/>
  <c r="E165" i="4"/>
  <c r="H164" i="4"/>
  <c r="I164" i="4" s="1"/>
  <c r="E164" i="4"/>
  <c r="H163" i="4"/>
  <c r="I163" i="4" s="1"/>
  <c r="E163" i="4"/>
  <c r="H162" i="4"/>
  <c r="I162" i="4" s="1"/>
  <c r="E162" i="4"/>
  <c r="H161" i="4"/>
  <c r="I161" i="4" s="1"/>
  <c r="E161" i="4"/>
  <c r="H160" i="4"/>
  <c r="I160" i="4" s="1"/>
  <c r="E160" i="4"/>
  <c r="H159" i="4"/>
  <c r="I159" i="4" s="1"/>
  <c r="E159" i="4"/>
  <c r="H158" i="4"/>
  <c r="I158" i="4" s="1"/>
  <c r="E158" i="4"/>
  <c r="H157" i="4"/>
  <c r="I157" i="4" s="1"/>
  <c r="E157" i="4"/>
  <c r="H156" i="4"/>
  <c r="I156" i="4" s="1"/>
  <c r="E156" i="4"/>
  <c r="H155" i="4"/>
  <c r="I155" i="4" s="1"/>
  <c r="E155" i="4"/>
  <c r="H154" i="4"/>
  <c r="I154" i="4" s="1"/>
  <c r="E154" i="4"/>
  <c r="H153" i="4"/>
  <c r="I153" i="4" s="1"/>
  <c r="E153" i="4"/>
  <c r="H152" i="4"/>
  <c r="I152" i="4" s="1"/>
  <c r="E152" i="4"/>
  <c r="H151" i="4"/>
  <c r="I151" i="4" s="1"/>
  <c r="E151" i="4"/>
  <c r="H150" i="4"/>
  <c r="I150" i="4" s="1"/>
  <c r="E150" i="4"/>
  <c r="H149" i="4"/>
  <c r="I149" i="4" s="1"/>
  <c r="E149" i="4"/>
  <c r="H148" i="4"/>
  <c r="I148" i="4" s="1"/>
  <c r="E148" i="4"/>
  <c r="H147" i="4"/>
  <c r="I147" i="4" s="1"/>
  <c r="E147" i="4"/>
  <c r="H146" i="4"/>
  <c r="I146" i="4" s="1"/>
  <c r="E146" i="4"/>
  <c r="H145" i="4"/>
  <c r="I145" i="4" s="1"/>
  <c r="E145" i="4"/>
  <c r="H144" i="4"/>
  <c r="I144" i="4" s="1"/>
  <c r="E144" i="4"/>
  <c r="H143" i="4"/>
  <c r="I143" i="4" s="1"/>
  <c r="E143" i="4"/>
  <c r="H142" i="4"/>
  <c r="I142" i="4" s="1"/>
  <c r="E142" i="4"/>
  <c r="H141" i="4"/>
  <c r="I141" i="4" s="1"/>
  <c r="E141" i="4"/>
  <c r="H140" i="4"/>
  <c r="I140" i="4" s="1"/>
  <c r="E140" i="4"/>
  <c r="H139" i="4"/>
  <c r="I139" i="4" s="1"/>
  <c r="E139" i="4"/>
  <c r="H138" i="4"/>
  <c r="I138" i="4" s="1"/>
  <c r="E138" i="4"/>
  <c r="H137" i="4"/>
  <c r="I137" i="4" s="1"/>
  <c r="E137" i="4"/>
  <c r="H136" i="4"/>
  <c r="I136" i="4" s="1"/>
  <c r="E136" i="4"/>
  <c r="H135" i="4"/>
  <c r="I135" i="4" s="1"/>
  <c r="E135" i="4"/>
  <c r="H134" i="4"/>
  <c r="I134" i="4" s="1"/>
  <c r="E134" i="4"/>
  <c r="H133" i="4"/>
  <c r="I133" i="4" s="1"/>
  <c r="E133" i="4"/>
  <c r="H132" i="4"/>
  <c r="I132" i="4" s="1"/>
  <c r="E132" i="4"/>
  <c r="H131" i="4"/>
  <c r="I131" i="4" s="1"/>
  <c r="E131" i="4"/>
  <c r="H130" i="4"/>
  <c r="I130" i="4" s="1"/>
  <c r="E130" i="4"/>
  <c r="H129" i="4"/>
  <c r="I129" i="4" s="1"/>
  <c r="E129" i="4"/>
  <c r="H128" i="4"/>
  <c r="I128" i="4" s="1"/>
  <c r="E128" i="4"/>
  <c r="H127" i="4"/>
  <c r="I127" i="4" s="1"/>
  <c r="E127" i="4"/>
  <c r="H126" i="4"/>
  <c r="I126" i="4" s="1"/>
  <c r="E126" i="4"/>
  <c r="H125" i="4"/>
  <c r="I125" i="4" s="1"/>
  <c r="E125" i="4"/>
  <c r="H124" i="4"/>
  <c r="I124" i="4" s="1"/>
  <c r="E124" i="4"/>
  <c r="H123" i="4"/>
  <c r="I123" i="4" s="1"/>
  <c r="E123" i="4"/>
  <c r="H122" i="4"/>
  <c r="I122" i="4" s="1"/>
  <c r="E122" i="4"/>
  <c r="H121" i="4"/>
  <c r="I121" i="4" s="1"/>
  <c r="E121" i="4"/>
  <c r="H120" i="4"/>
  <c r="I120" i="4" s="1"/>
  <c r="E120" i="4"/>
  <c r="H119" i="4"/>
  <c r="I119" i="4" s="1"/>
  <c r="E119" i="4"/>
  <c r="H118" i="4"/>
  <c r="I118" i="4" s="1"/>
  <c r="E118" i="4"/>
  <c r="H117" i="4"/>
  <c r="I117" i="4" s="1"/>
  <c r="E117" i="4"/>
  <c r="H116" i="4"/>
  <c r="I116" i="4" s="1"/>
  <c r="E116" i="4"/>
  <c r="H115" i="4"/>
  <c r="I115" i="4" s="1"/>
  <c r="E115" i="4"/>
  <c r="H114" i="4"/>
  <c r="I114" i="4" s="1"/>
  <c r="E114" i="4"/>
  <c r="H113" i="4"/>
  <c r="I113" i="4" s="1"/>
  <c r="E113" i="4"/>
  <c r="H112" i="4"/>
  <c r="I112" i="4" s="1"/>
  <c r="E112" i="4"/>
  <c r="H111" i="4"/>
  <c r="I111" i="4" s="1"/>
  <c r="E111" i="4"/>
  <c r="H110" i="4"/>
  <c r="I110" i="4" s="1"/>
  <c r="E110" i="4"/>
  <c r="H109" i="4"/>
  <c r="I109" i="4" s="1"/>
  <c r="E109" i="4"/>
  <c r="H108" i="4"/>
  <c r="I108" i="4" s="1"/>
  <c r="E108" i="4"/>
  <c r="H107" i="4"/>
  <c r="I107" i="4" s="1"/>
  <c r="E107" i="4"/>
  <c r="H106" i="4"/>
  <c r="I106" i="4" s="1"/>
  <c r="E106" i="4"/>
  <c r="H105" i="4"/>
  <c r="I105" i="4" s="1"/>
  <c r="E105" i="4"/>
  <c r="H104" i="4"/>
  <c r="I104" i="4" s="1"/>
  <c r="E104" i="4"/>
  <c r="H103" i="4"/>
  <c r="I103" i="4" s="1"/>
  <c r="E103" i="4"/>
  <c r="H102" i="4"/>
  <c r="I102" i="4" s="1"/>
  <c r="E102" i="4"/>
  <c r="H101" i="4"/>
  <c r="I101" i="4" s="1"/>
  <c r="E101" i="4"/>
  <c r="H100" i="4"/>
  <c r="I100" i="4" s="1"/>
  <c r="E100" i="4"/>
  <c r="H99" i="4"/>
  <c r="I99" i="4" s="1"/>
  <c r="E99" i="4"/>
  <c r="H98" i="4"/>
  <c r="I98" i="4" s="1"/>
  <c r="E98" i="4"/>
  <c r="H97" i="4"/>
  <c r="I97" i="4" s="1"/>
  <c r="E97" i="4"/>
  <c r="H96" i="4"/>
  <c r="I96" i="4" s="1"/>
  <c r="E96" i="4"/>
  <c r="H95" i="4"/>
  <c r="I95" i="4" s="1"/>
  <c r="E95" i="4"/>
  <c r="H94" i="4"/>
  <c r="I94" i="4" s="1"/>
  <c r="E94" i="4"/>
  <c r="H93" i="4"/>
  <c r="I93" i="4" s="1"/>
  <c r="E93" i="4"/>
  <c r="H92" i="4"/>
  <c r="I92" i="4" s="1"/>
  <c r="E92" i="4"/>
  <c r="H91" i="4"/>
  <c r="I91" i="4" s="1"/>
  <c r="E91" i="4"/>
  <c r="H90" i="4"/>
  <c r="I90" i="4" s="1"/>
  <c r="E90" i="4"/>
  <c r="H89" i="4"/>
  <c r="I89" i="4" s="1"/>
  <c r="E89" i="4"/>
  <c r="H88" i="4"/>
  <c r="I88" i="4" s="1"/>
  <c r="E88" i="4"/>
  <c r="H87" i="4"/>
  <c r="I87" i="4" s="1"/>
  <c r="E87" i="4"/>
  <c r="H86" i="4"/>
  <c r="I86" i="4" s="1"/>
  <c r="E86" i="4"/>
  <c r="H85" i="4"/>
  <c r="I85" i="4" s="1"/>
  <c r="E85" i="4"/>
  <c r="H84" i="4"/>
  <c r="I84" i="4" s="1"/>
  <c r="E84" i="4"/>
  <c r="H83" i="4"/>
  <c r="I83" i="4" s="1"/>
  <c r="E83" i="4"/>
  <c r="H82" i="4"/>
  <c r="I82" i="4" s="1"/>
  <c r="E82" i="4"/>
  <c r="H81" i="4"/>
  <c r="I81" i="4" s="1"/>
  <c r="E81" i="4"/>
  <c r="H80" i="4"/>
  <c r="I80" i="4" s="1"/>
  <c r="E80" i="4"/>
  <c r="H79" i="4"/>
  <c r="I79" i="4" s="1"/>
  <c r="E79" i="4"/>
  <c r="H78" i="4"/>
  <c r="I78" i="4" s="1"/>
  <c r="E78" i="4"/>
  <c r="H77" i="4"/>
  <c r="I77" i="4" s="1"/>
  <c r="E77" i="4"/>
  <c r="H76" i="4"/>
  <c r="I76" i="4" s="1"/>
  <c r="E76" i="4"/>
  <c r="H75" i="4"/>
  <c r="I75" i="4" s="1"/>
  <c r="E75" i="4"/>
  <c r="H74" i="4"/>
  <c r="I74" i="4" s="1"/>
  <c r="E74" i="4"/>
  <c r="H73" i="4"/>
  <c r="I73" i="4" s="1"/>
  <c r="E73" i="4"/>
  <c r="H72" i="4"/>
  <c r="I72" i="4" s="1"/>
  <c r="E72" i="4"/>
  <c r="H71" i="4"/>
  <c r="I71" i="4" s="1"/>
  <c r="E71" i="4"/>
  <c r="H70" i="4"/>
  <c r="I70" i="4" s="1"/>
  <c r="E70" i="4"/>
  <c r="H69" i="4"/>
  <c r="I69" i="4" s="1"/>
  <c r="E69" i="4"/>
  <c r="H68" i="4"/>
  <c r="I68" i="4" s="1"/>
  <c r="E68" i="4"/>
  <c r="H67" i="4"/>
  <c r="I67" i="4" s="1"/>
  <c r="E67" i="4"/>
  <c r="H66" i="4"/>
  <c r="I66" i="4" s="1"/>
  <c r="E66" i="4"/>
  <c r="H65" i="4"/>
  <c r="I65" i="4" s="1"/>
  <c r="E65" i="4"/>
  <c r="H64" i="4"/>
  <c r="I64" i="4" s="1"/>
  <c r="E64" i="4"/>
  <c r="H63" i="4"/>
  <c r="I63" i="4" s="1"/>
  <c r="E63" i="4"/>
  <c r="H62" i="4"/>
  <c r="I62" i="4" s="1"/>
  <c r="E62" i="4"/>
  <c r="H61" i="4"/>
  <c r="I61" i="4" s="1"/>
  <c r="E61" i="4"/>
  <c r="H60" i="4"/>
  <c r="I60" i="4" s="1"/>
  <c r="E60" i="4"/>
  <c r="H59" i="4"/>
  <c r="I59" i="4" s="1"/>
  <c r="E59" i="4"/>
  <c r="H58" i="4"/>
  <c r="I58" i="4" s="1"/>
  <c r="E58" i="4"/>
  <c r="H57" i="4"/>
  <c r="I57" i="4" s="1"/>
  <c r="E57" i="4"/>
  <c r="H56" i="4"/>
  <c r="I56" i="4" s="1"/>
  <c r="E56" i="4"/>
  <c r="H55" i="4"/>
  <c r="I55" i="4" s="1"/>
  <c r="E55" i="4"/>
  <c r="H54" i="4"/>
  <c r="I54" i="4" s="1"/>
  <c r="E54" i="4"/>
  <c r="H53" i="4"/>
  <c r="I53" i="4" s="1"/>
  <c r="E53" i="4"/>
  <c r="H52" i="4"/>
  <c r="I52" i="4" s="1"/>
  <c r="E52" i="4"/>
  <c r="H51" i="4"/>
  <c r="I51" i="4" s="1"/>
  <c r="E51" i="4"/>
  <c r="H50" i="4"/>
  <c r="I50" i="4" s="1"/>
  <c r="E50" i="4"/>
  <c r="H49" i="4"/>
  <c r="I49" i="4" s="1"/>
  <c r="E49" i="4"/>
  <c r="H48" i="4"/>
  <c r="I48" i="4" s="1"/>
  <c r="E48" i="4"/>
  <c r="H47" i="4"/>
  <c r="I47" i="4" s="1"/>
  <c r="E47" i="4"/>
  <c r="H46" i="4"/>
  <c r="I46" i="4" s="1"/>
  <c r="E46" i="4"/>
  <c r="H45" i="4"/>
  <c r="I45" i="4" s="1"/>
  <c r="E45" i="4"/>
  <c r="H44" i="4"/>
  <c r="I44" i="4" s="1"/>
  <c r="E44" i="4"/>
  <c r="H43" i="4"/>
  <c r="I43" i="4" s="1"/>
  <c r="E43" i="4"/>
  <c r="H42" i="4"/>
  <c r="I42" i="4" s="1"/>
  <c r="E42" i="4"/>
  <c r="H41" i="4"/>
  <c r="I41" i="4" s="1"/>
  <c r="E41" i="4"/>
  <c r="H40" i="4"/>
  <c r="I40" i="4" s="1"/>
  <c r="E40" i="4"/>
  <c r="H39" i="4"/>
  <c r="I39" i="4" s="1"/>
  <c r="E39" i="4"/>
  <c r="H38" i="4"/>
  <c r="I38" i="4" s="1"/>
  <c r="E38" i="4"/>
  <c r="H37" i="4"/>
  <c r="I37" i="4" s="1"/>
  <c r="E37" i="4"/>
  <c r="H36" i="4"/>
  <c r="I36" i="4" s="1"/>
  <c r="E36" i="4"/>
  <c r="H35" i="4"/>
  <c r="I35" i="4" s="1"/>
  <c r="E35" i="4"/>
  <c r="H34" i="4"/>
  <c r="I34" i="4" s="1"/>
  <c r="E34" i="4"/>
  <c r="H33" i="4"/>
  <c r="I33" i="4" s="1"/>
  <c r="E33" i="4"/>
  <c r="H32" i="4"/>
  <c r="I32" i="4" s="1"/>
  <c r="E32" i="4"/>
  <c r="H31" i="4"/>
  <c r="I31" i="4" s="1"/>
  <c r="E31" i="4"/>
  <c r="H30" i="4"/>
  <c r="I30" i="4" s="1"/>
  <c r="E30" i="4"/>
  <c r="R29" i="4"/>
  <c r="H29" i="4"/>
  <c r="I29" i="4" s="1"/>
  <c r="E29" i="4"/>
  <c r="H28" i="4"/>
  <c r="I28" i="4" s="1"/>
  <c r="E28" i="4"/>
  <c r="Y27" i="4"/>
  <c r="H27" i="4"/>
  <c r="I27" i="4" s="1"/>
  <c r="E27" i="4"/>
  <c r="H26" i="4"/>
  <c r="I26" i="4" s="1"/>
  <c r="E26" i="4"/>
  <c r="W25" i="4"/>
  <c r="W28" i="4" s="1"/>
  <c r="W29" i="4" s="1"/>
  <c r="H25" i="4"/>
  <c r="I25" i="4" s="1"/>
  <c r="E25" i="4"/>
  <c r="V24" i="4"/>
  <c r="H24" i="4"/>
  <c r="I24" i="4" s="1"/>
  <c r="E24" i="4"/>
  <c r="H23" i="4"/>
  <c r="I23" i="4" s="1"/>
  <c r="E23" i="4"/>
  <c r="H22" i="4"/>
  <c r="I22" i="4" s="1"/>
  <c r="E22" i="4"/>
  <c r="T21" i="4"/>
  <c r="H21" i="4"/>
  <c r="I21" i="4" s="1"/>
  <c r="E21" i="4"/>
  <c r="H20" i="4"/>
  <c r="I20" i="4" s="1"/>
  <c r="E20" i="4"/>
  <c r="H19" i="4"/>
  <c r="I19" i="4" s="1"/>
  <c r="E19" i="4"/>
  <c r="B12" i="4"/>
  <c r="B11" i="4"/>
  <c r="E11" i="4" s="1"/>
  <c r="E4" i="4" s="1"/>
  <c r="AA9" i="4"/>
  <c r="Z9" i="4"/>
  <c r="T9" i="4"/>
  <c r="AA5" i="4"/>
  <c r="Z5" i="4"/>
  <c r="V5" i="4"/>
  <c r="U5" i="4"/>
  <c r="T5" i="4"/>
  <c r="S5" i="4"/>
  <c r="L3" i="4"/>
  <c r="O3" i="4" s="1"/>
  <c r="W24" i="4"/>
  <c r="E12" i="2"/>
  <c r="B14" i="2" s="1"/>
  <c r="AA9" i="2"/>
  <c r="Z9" i="2"/>
  <c r="R29" i="2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A5" i="2"/>
  <c r="Z5" i="2"/>
  <c r="Y27" i="2"/>
  <c r="E33" i="2"/>
  <c r="T21" i="2"/>
  <c r="N3" i="2"/>
  <c r="O3" i="2"/>
  <c r="E3" i="2"/>
  <c r="W24" i="2" s="1"/>
  <c r="V24" i="2"/>
  <c r="E8" i="2"/>
  <c r="E469" i="2"/>
  <c r="H468" i="2"/>
  <c r="I468" i="2" s="1"/>
  <c r="E468" i="2"/>
  <c r="H467" i="2"/>
  <c r="I467" i="2" s="1"/>
  <c r="E467" i="2"/>
  <c r="E466" i="2"/>
  <c r="H465" i="2"/>
  <c r="I465" i="2" s="1"/>
  <c r="E465" i="2"/>
  <c r="H464" i="2"/>
  <c r="I464" i="2" s="1"/>
  <c r="E464" i="2"/>
  <c r="H463" i="2"/>
  <c r="I463" i="2" s="1"/>
  <c r="E463" i="2"/>
  <c r="E462" i="2"/>
  <c r="H461" i="2"/>
  <c r="I461" i="2" s="1"/>
  <c r="E461" i="2"/>
  <c r="E460" i="2"/>
  <c r="E459" i="2"/>
  <c r="H458" i="2"/>
  <c r="I458" i="2" s="1"/>
  <c r="E458" i="2"/>
  <c r="H457" i="2"/>
  <c r="I457" i="2" s="1"/>
  <c r="E457" i="2"/>
  <c r="E456" i="2"/>
  <c r="H455" i="2"/>
  <c r="I455" i="2" s="1"/>
  <c r="E455" i="2"/>
  <c r="H454" i="2"/>
  <c r="I454" i="2" s="1"/>
  <c r="E454" i="2"/>
  <c r="H453" i="2"/>
  <c r="I453" i="2" s="1"/>
  <c r="E453" i="2"/>
  <c r="E452" i="2"/>
  <c r="H451" i="2"/>
  <c r="I451" i="2" s="1"/>
  <c r="E451" i="2"/>
  <c r="E450" i="2"/>
  <c r="E449" i="2"/>
  <c r="H448" i="2"/>
  <c r="I448" i="2" s="1"/>
  <c r="E448" i="2"/>
  <c r="H447" i="2"/>
  <c r="I447" i="2" s="1"/>
  <c r="E447" i="2"/>
  <c r="E446" i="2"/>
  <c r="H445" i="2"/>
  <c r="I445" i="2" s="1"/>
  <c r="E445" i="2"/>
  <c r="H444" i="2"/>
  <c r="I444" i="2" s="1"/>
  <c r="E444" i="2"/>
  <c r="H443" i="2"/>
  <c r="I443" i="2" s="1"/>
  <c r="E443" i="2"/>
  <c r="E442" i="2"/>
  <c r="H441" i="2"/>
  <c r="I441" i="2" s="1"/>
  <c r="E441" i="2"/>
  <c r="E440" i="2"/>
  <c r="E439" i="2"/>
  <c r="H438" i="2"/>
  <c r="I438" i="2" s="1"/>
  <c r="E438" i="2"/>
  <c r="H437" i="2"/>
  <c r="I437" i="2" s="1"/>
  <c r="E437" i="2"/>
  <c r="E436" i="2"/>
  <c r="H435" i="2"/>
  <c r="I435" i="2" s="1"/>
  <c r="E435" i="2"/>
  <c r="H434" i="2"/>
  <c r="I434" i="2" s="1"/>
  <c r="E434" i="2"/>
  <c r="H433" i="2"/>
  <c r="I433" i="2" s="1"/>
  <c r="E433" i="2"/>
  <c r="E432" i="2"/>
  <c r="H431" i="2"/>
  <c r="I431" i="2" s="1"/>
  <c r="E431" i="2"/>
  <c r="E430" i="2"/>
  <c r="E429" i="2"/>
  <c r="H428" i="2"/>
  <c r="I428" i="2" s="1"/>
  <c r="E428" i="2"/>
  <c r="H427" i="2"/>
  <c r="I427" i="2" s="1"/>
  <c r="E427" i="2"/>
  <c r="E426" i="2"/>
  <c r="H425" i="2"/>
  <c r="I425" i="2" s="1"/>
  <c r="E425" i="2"/>
  <c r="H424" i="2"/>
  <c r="I424" i="2" s="1"/>
  <c r="E424" i="2"/>
  <c r="H423" i="2"/>
  <c r="I423" i="2" s="1"/>
  <c r="E423" i="2"/>
  <c r="E422" i="2"/>
  <c r="H421" i="2"/>
  <c r="I421" i="2" s="1"/>
  <c r="E421" i="2"/>
  <c r="E420" i="2"/>
  <c r="E419" i="2"/>
  <c r="H418" i="2"/>
  <c r="I418" i="2" s="1"/>
  <c r="E418" i="2"/>
  <c r="H417" i="2"/>
  <c r="I417" i="2" s="1"/>
  <c r="E417" i="2"/>
  <c r="E416" i="2"/>
  <c r="H415" i="2"/>
  <c r="I415" i="2" s="1"/>
  <c r="E415" i="2"/>
  <c r="H414" i="2"/>
  <c r="I414" i="2" s="1"/>
  <c r="E414" i="2"/>
  <c r="H413" i="2"/>
  <c r="I413" i="2" s="1"/>
  <c r="E413" i="2"/>
  <c r="E412" i="2"/>
  <c r="H411" i="2"/>
  <c r="I411" i="2" s="1"/>
  <c r="E411" i="2"/>
  <c r="E410" i="2"/>
  <c r="E409" i="2"/>
  <c r="H408" i="2"/>
  <c r="I408" i="2" s="1"/>
  <c r="E408" i="2"/>
  <c r="H407" i="2"/>
  <c r="I407" i="2" s="1"/>
  <c r="E407" i="2"/>
  <c r="E406" i="2"/>
  <c r="H405" i="2"/>
  <c r="I405" i="2" s="1"/>
  <c r="E405" i="2"/>
  <c r="H404" i="2"/>
  <c r="I404" i="2" s="1"/>
  <c r="E404" i="2"/>
  <c r="H403" i="2"/>
  <c r="I403" i="2" s="1"/>
  <c r="E403" i="2"/>
  <c r="E402" i="2"/>
  <c r="H401" i="2"/>
  <c r="I401" i="2" s="1"/>
  <c r="E401" i="2"/>
  <c r="E400" i="2"/>
  <c r="E399" i="2"/>
  <c r="H398" i="2"/>
  <c r="I398" i="2" s="1"/>
  <c r="E398" i="2"/>
  <c r="H397" i="2"/>
  <c r="I397" i="2" s="1"/>
  <c r="E397" i="2"/>
  <c r="E396" i="2"/>
  <c r="H395" i="2"/>
  <c r="I395" i="2" s="1"/>
  <c r="E395" i="2"/>
  <c r="H394" i="2"/>
  <c r="I394" i="2" s="1"/>
  <c r="E394" i="2"/>
  <c r="H393" i="2"/>
  <c r="I393" i="2" s="1"/>
  <c r="E393" i="2"/>
  <c r="E392" i="2"/>
  <c r="H391" i="2"/>
  <c r="I391" i="2" s="1"/>
  <c r="E391" i="2"/>
  <c r="E390" i="2"/>
  <c r="E389" i="2"/>
  <c r="H388" i="2"/>
  <c r="I388" i="2" s="1"/>
  <c r="E388" i="2"/>
  <c r="H387" i="2"/>
  <c r="I387" i="2" s="1"/>
  <c r="E387" i="2"/>
  <c r="E386" i="2"/>
  <c r="H385" i="2"/>
  <c r="I385" i="2" s="1"/>
  <c r="E385" i="2"/>
  <c r="H384" i="2"/>
  <c r="I384" i="2" s="1"/>
  <c r="E384" i="2"/>
  <c r="H383" i="2"/>
  <c r="I383" i="2" s="1"/>
  <c r="E383" i="2"/>
  <c r="E382" i="2"/>
  <c r="H381" i="2"/>
  <c r="I381" i="2" s="1"/>
  <c r="E381" i="2"/>
  <c r="E380" i="2"/>
  <c r="E379" i="2"/>
  <c r="H378" i="2"/>
  <c r="I378" i="2" s="1"/>
  <c r="E378" i="2"/>
  <c r="H377" i="2"/>
  <c r="I377" i="2" s="1"/>
  <c r="E377" i="2"/>
  <c r="E376" i="2"/>
  <c r="H375" i="2"/>
  <c r="I375" i="2" s="1"/>
  <c r="E375" i="2"/>
  <c r="H374" i="2"/>
  <c r="I374" i="2" s="1"/>
  <c r="E374" i="2"/>
  <c r="H373" i="2"/>
  <c r="I373" i="2" s="1"/>
  <c r="E373" i="2"/>
  <c r="E372" i="2"/>
  <c r="H371" i="2"/>
  <c r="I371" i="2" s="1"/>
  <c r="E371" i="2"/>
  <c r="E370" i="2"/>
  <c r="E369" i="2"/>
  <c r="H368" i="2"/>
  <c r="I368" i="2" s="1"/>
  <c r="E368" i="2"/>
  <c r="H367" i="2"/>
  <c r="I367" i="2" s="1"/>
  <c r="E367" i="2"/>
  <c r="E366" i="2"/>
  <c r="H365" i="2"/>
  <c r="I365" i="2" s="1"/>
  <c r="E365" i="2"/>
  <c r="H364" i="2"/>
  <c r="I364" i="2" s="1"/>
  <c r="E364" i="2"/>
  <c r="H363" i="2"/>
  <c r="I363" i="2" s="1"/>
  <c r="E363" i="2"/>
  <c r="E362" i="2"/>
  <c r="H361" i="2"/>
  <c r="I361" i="2" s="1"/>
  <c r="E361" i="2"/>
  <c r="E360" i="2"/>
  <c r="E359" i="2"/>
  <c r="H358" i="2"/>
  <c r="I358" i="2" s="1"/>
  <c r="E358" i="2"/>
  <c r="H357" i="2"/>
  <c r="I357" i="2" s="1"/>
  <c r="E357" i="2"/>
  <c r="E356" i="2"/>
  <c r="H355" i="2"/>
  <c r="I355" i="2" s="1"/>
  <c r="E355" i="2"/>
  <c r="H354" i="2"/>
  <c r="I354" i="2" s="1"/>
  <c r="E354" i="2"/>
  <c r="H353" i="2"/>
  <c r="I353" i="2" s="1"/>
  <c r="E353" i="2"/>
  <c r="E352" i="2"/>
  <c r="H351" i="2"/>
  <c r="I351" i="2" s="1"/>
  <c r="E351" i="2"/>
  <c r="E350" i="2"/>
  <c r="E349" i="2"/>
  <c r="H348" i="2"/>
  <c r="I348" i="2" s="1"/>
  <c r="E348" i="2"/>
  <c r="H347" i="2"/>
  <c r="I347" i="2" s="1"/>
  <c r="E347" i="2"/>
  <c r="E346" i="2"/>
  <c r="H345" i="2"/>
  <c r="I345" i="2" s="1"/>
  <c r="E345" i="2"/>
  <c r="H344" i="2"/>
  <c r="I344" i="2" s="1"/>
  <c r="E344" i="2"/>
  <c r="H343" i="2"/>
  <c r="I343" i="2" s="1"/>
  <c r="E343" i="2"/>
  <c r="E342" i="2"/>
  <c r="H341" i="2"/>
  <c r="I341" i="2" s="1"/>
  <c r="E341" i="2"/>
  <c r="E340" i="2"/>
  <c r="E339" i="2"/>
  <c r="H338" i="2"/>
  <c r="I338" i="2" s="1"/>
  <c r="E338" i="2"/>
  <c r="H337" i="2"/>
  <c r="I337" i="2" s="1"/>
  <c r="E337" i="2"/>
  <c r="E336" i="2"/>
  <c r="H335" i="2"/>
  <c r="I335" i="2" s="1"/>
  <c r="E335" i="2"/>
  <c r="H334" i="2"/>
  <c r="I334" i="2" s="1"/>
  <c r="E334" i="2"/>
  <c r="H333" i="2"/>
  <c r="I333" i="2" s="1"/>
  <c r="E333" i="2"/>
  <c r="E332" i="2"/>
  <c r="H331" i="2"/>
  <c r="I331" i="2" s="1"/>
  <c r="E331" i="2"/>
  <c r="E330" i="2"/>
  <c r="E329" i="2"/>
  <c r="H328" i="2"/>
  <c r="I328" i="2" s="1"/>
  <c r="E328" i="2"/>
  <c r="H327" i="2"/>
  <c r="I327" i="2" s="1"/>
  <c r="E327" i="2"/>
  <c r="E326" i="2"/>
  <c r="H325" i="2"/>
  <c r="I325" i="2" s="1"/>
  <c r="E325" i="2"/>
  <c r="H324" i="2"/>
  <c r="I324" i="2" s="1"/>
  <c r="E324" i="2"/>
  <c r="H323" i="2"/>
  <c r="I323" i="2" s="1"/>
  <c r="E323" i="2"/>
  <c r="E322" i="2"/>
  <c r="H321" i="2"/>
  <c r="I321" i="2" s="1"/>
  <c r="E321" i="2"/>
  <c r="E320" i="2"/>
  <c r="E319" i="2"/>
  <c r="H318" i="2"/>
  <c r="I318" i="2" s="1"/>
  <c r="E318" i="2"/>
  <c r="H317" i="2"/>
  <c r="I317" i="2" s="1"/>
  <c r="E317" i="2"/>
  <c r="E316" i="2"/>
  <c r="H315" i="2"/>
  <c r="I315" i="2" s="1"/>
  <c r="E315" i="2"/>
  <c r="H314" i="2"/>
  <c r="I314" i="2" s="1"/>
  <c r="E314" i="2"/>
  <c r="H313" i="2"/>
  <c r="I313" i="2" s="1"/>
  <c r="E313" i="2"/>
  <c r="E312" i="2"/>
  <c r="H311" i="2"/>
  <c r="I311" i="2" s="1"/>
  <c r="E311" i="2"/>
  <c r="E310" i="2"/>
  <c r="E309" i="2"/>
  <c r="H308" i="2"/>
  <c r="I308" i="2" s="1"/>
  <c r="E308" i="2"/>
  <c r="H307" i="2"/>
  <c r="I307" i="2" s="1"/>
  <c r="E307" i="2"/>
  <c r="E306" i="2"/>
  <c r="H305" i="2"/>
  <c r="I305" i="2" s="1"/>
  <c r="E305" i="2"/>
  <c r="H304" i="2"/>
  <c r="I304" i="2" s="1"/>
  <c r="E304" i="2"/>
  <c r="H303" i="2"/>
  <c r="I303" i="2" s="1"/>
  <c r="E303" i="2"/>
  <c r="E302" i="2"/>
  <c r="H301" i="2"/>
  <c r="I301" i="2" s="1"/>
  <c r="E301" i="2"/>
  <c r="E300" i="2"/>
  <c r="E299" i="2"/>
  <c r="H298" i="2"/>
  <c r="I298" i="2" s="1"/>
  <c r="E298" i="2"/>
  <c r="H297" i="2"/>
  <c r="I297" i="2" s="1"/>
  <c r="E297" i="2"/>
  <c r="E296" i="2"/>
  <c r="H295" i="2"/>
  <c r="I295" i="2" s="1"/>
  <c r="E295" i="2"/>
  <c r="H294" i="2"/>
  <c r="I294" i="2" s="1"/>
  <c r="E294" i="2"/>
  <c r="H293" i="2"/>
  <c r="I293" i="2" s="1"/>
  <c r="E293" i="2"/>
  <c r="E292" i="2"/>
  <c r="H291" i="2"/>
  <c r="I291" i="2" s="1"/>
  <c r="E291" i="2"/>
  <c r="E290" i="2"/>
  <c r="E289" i="2"/>
  <c r="H288" i="2"/>
  <c r="I288" i="2" s="1"/>
  <c r="E288" i="2"/>
  <c r="H287" i="2"/>
  <c r="I287" i="2" s="1"/>
  <c r="E287" i="2"/>
  <c r="E286" i="2"/>
  <c r="H285" i="2"/>
  <c r="I285" i="2" s="1"/>
  <c r="E285" i="2"/>
  <c r="H284" i="2"/>
  <c r="I284" i="2" s="1"/>
  <c r="E284" i="2"/>
  <c r="H283" i="2"/>
  <c r="I283" i="2" s="1"/>
  <c r="E283" i="2"/>
  <c r="E282" i="2"/>
  <c r="H281" i="2"/>
  <c r="I281" i="2" s="1"/>
  <c r="E281" i="2"/>
  <c r="E280" i="2"/>
  <c r="E279" i="2"/>
  <c r="H278" i="2"/>
  <c r="I278" i="2" s="1"/>
  <c r="E278" i="2"/>
  <c r="H277" i="2"/>
  <c r="I277" i="2" s="1"/>
  <c r="E277" i="2"/>
  <c r="E276" i="2"/>
  <c r="H275" i="2"/>
  <c r="I275" i="2" s="1"/>
  <c r="E275" i="2"/>
  <c r="H274" i="2"/>
  <c r="I274" i="2" s="1"/>
  <c r="E274" i="2"/>
  <c r="H273" i="2"/>
  <c r="I273" i="2" s="1"/>
  <c r="E273" i="2"/>
  <c r="E272" i="2"/>
  <c r="H271" i="2"/>
  <c r="I271" i="2" s="1"/>
  <c r="E271" i="2"/>
  <c r="E270" i="2"/>
  <c r="E269" i="2"/>
  <c r="H268" i="2"/>
  <c r="I268" i="2" s="1"/>
  <c r="E268" i="2"/>
  <c r="H267" i="2"/>
  <c r="I267" i="2" s="1"/>
  <c r="E267" i="2"/>
  <c r="E266" i="2"/>
  <c r="H265" i="2"/>
  <c r="I265" i="2" s="1"/>
  <c r="E265" i="2"/>
  <c r="H264" i="2"/>
  <c r="I264" i="2" s="1"/>
  <c r="E264" i="2"/>
  <c r="H263" i="2"/>
  <c r="I263" i="2" s="1"/>
  <c r="E263" i="2"/>
  <c r="E262" i="2"/>
  <c r="H261" i="2"/>
  <c r="I261" i="2" s="1"/>
  <c r="E261" i="2"/>
  <c r="E260" i="2"/>
  <c r="E259" i="2"/>
  <c r="H258" i="2"/>
  <c r="I258" i="2" s="1"/>
  <c r="E258" i="2"/>
  <c r="H257" i="2"/>
  <c r="I257" i="2" s="1"/>
  <c r="E257" i="2"/>
  <c r="E256" i="2"/>
  <c r="H255" i="2"/>
  <c r="I255" i="2" s="1"/>
  <c r="E255" i="2"/>
  <c r="H254" i="2"/>
  <c r="I254" i="2" s="1"/>
  <c r="E254" i="2"/>
  <c r="H253" i="2"/>
  <c r="I253" i="2" s="1"/>
  <c r="E253" i="2"/>
  <c r="E252" i="2"/>
  <c r="H251" i="2"/>
  <c r="I251" i="2" s="1"/>
  <c r="E251" i="2"/>
  <c r="E250" i="2"/>
  <c r="E249" i="2"/>
  <c r="H248" i="2"/>
  <c r="I248" i="2" s="1"/>
  <c r="E248" i="2"/>
  <c r="H247" i="2"/>
  <c r="I247" i="2" s="1"/>
  <c r="E247" i="2"/>
  <c r="E246" i="2"/>
  <c r="H245" i="2"/>
  <c r="I245" i="2" s="1"/>
  <c r="E245" i="2"/>
  <c r="H244" i="2"/>
  <c r="I244" i="2" s="1"/>
  <c r="E244" i="2"/>
  <c r="H243" i="2"/>
  <c r="I243" i="2" s="1"/>
  <c r="E243" i="2"/>
  <c r="E242" i="2"/>
  <c r="H241" i="2"/>
  <c r="I241" i="2" s="1"/>
  <c r="E241" i="2"/>
  <c r="E240" i="2"/>
  <c r="E239" i="2"/>
  <c r="H238" i="2"/>
  <c r="I238" i="2" s="1"/>
  <c r="E238" i="2"/>
  <c r="H237" i="2"/>
  <c r="I237" i="2" s="1"/>
  <c r="E237" i="2"/>
  <c r="E236" i="2"/>
  <c r="H235" i="2"/>
  <c r="I235" i="2" s="1"/>
  <c r="E235" i="2"/>
  <c r="H234" i="2"/>
  <c r="I234" i="2" s="1"/>
  <c r="E234" i="2"/>
  <c r="H233" i="2"/>
  <c r="I233" i="2" s="1"/>
  <c r="E233" i="2"/>
  <c r="E232" i="2"/>
  <c r="H231" i="2"/>
  <c r="I231" i="2" s="1"/>
  <c r="E231" i="2"/>
  <c r="E230" i="2"/>
  <c r="E229" i="2"/>
  <c r="H228" i="2"/>
  <c r="I228" i="2" s="1"/>
  <c r="E228" i="2"/>
  <c r="H227" i="2"/>
  <c r="I227" i="2" s="1"/>
  <c r="E227" i="2"/>
  <c r="E226" i="2"/>
  <c r="H225" i="2"/>
  <c r="I225" i="2" s="1"/>
  <c r="E225" i="2"/>
  <c r="H224" i="2"/>
  <c r="I224" i="2" s="1"/>
  <c r="E224" i="2"/>
  <c r="H223" i="2"/>
  <c r="I223" i="2" s="1"/>
  <c r="E223" i="2"/>
  <c r="E222" i="2"/>
  <c r="H221" i="2"/>
  <c r="I221" i="2" s="1"/>
  <c r="E221" i="2"/>
  <c r="E220" i="2"/>
  <c r="E219" i="2"/>
  <c r="H218" i="2"/>
  <c r="I218" i="2" s="1"/>
  <c r="E218" i="2"/>
  <c r="H217" i="2"/>
  <c r="I217" i="2" s="1"/>
  <c r="E217" i="2"/>
  <c r="E216" i="2"/>
  <c r="H215" i="2"/>
  <c r="I215" i="2" s="1"/>
  <c r="E215" i="2"/>
  <c r="H214" i="2"/>
  <c r="I214" i="2" s="1"/>
  <c r="E214" i="2"/>
  <c r="H213" i="2"/>
  <c r="I213" i="2" s="1"/>
  <c r="E213" i="2"/>
  <c r="E212" i="2"/>
  <c r="H211" i="2"/>
  <c r="I211" i="2" s="1"/>
  <c r="E211" i="2"/>
  <c r="E210" i="2"/>
  <c r="E209" i="2"/>
  <c r="H208" i="2"/>
  <c r="I208" i="2" s="1"/>
  <c r="E208" i="2"/>
  <c r="H207" i="2"/>
  <c r="I207" i="2" s="1"/>
  <c r="E207" i="2"/>
  <c r="E206" i="2"/>
  <c r="H205" i="2"/>
  <c r="I205" i="2" s="1"/>
  <c r="E205" i="2"/>
  <c r="H204" i="2"/>
  <c r="I204" i="2" s="1"/>
  <c r="E204" i="2"/>
  <c r="H203" i="2"/>
  <c r="I203" i="2" s="1"/>
  <c r="E203" i="2"/>
  <c r="E202" i="2"/>
  <c r="H201" i="2"/>
  <c r="I201" i="2" s="1"/>
  <c r="E201" i="2"/>
  <c r="E200" i="2"/>
  <c r="E199" i="2"/>
  <c r="H198" i="2"/>
  <c r="I198" i="2" s="1"/>
  <c r="E198" i="2"/>
  <c r="H197" i="2"/>
  <c r="I197" i="2" s="1"/>
  <c r="E197" i="2"/>
  <c r="E196" i="2"/>
  <c r="H195" i="2"/>
  <c r="I195" i="2" s="1"/>
  <c r="E195" i="2"/>
  <c r="H194" i="2"/>
  <c r="I194" i="2" s="1"/>
  <c r="E194" i="2"/>
  <c r="H193" i="2"/>
  <c r="I193" i="2" s="1"/>
  <c r="E193" i="2"/>
  <c r="E192" i="2"/>
  <c r="H191" i="2"/>
  <c r="I191" i="2" s="1"/>
  <c r="E191" i="2"/>
  <c r="E190" i="2"/>
  <c r="E189" i="2"/>
  <c r="H188" i="2"/>
  <c r="I188" i="2" s="1"/>
  <c r="E188" i="2"/>
  <c r="H187" i="2"/>
  <c r="I187" i="2" s="1"/>
  <c r="E187" i="2"/>
  <c r="E186" i="2"/>
  <c r="H185" i="2"/>
  <c r="I185" i="2" s="1"/>
  <c r="E185" i="2"/>
  <c r="H184" i="2"/>
  <c r="I184" i="2" s="1"/>
  <c r="E184" i="2"/>
  <c r="H183" i="2"/>
  <c r="I183" i="2" s="1"/>
  <c r="E183" i="2"/>
  <c r="E182" i="2"/>
  <c r="H181" i="2"/>
  <c r="I181" i="2" s="1"/>
  <c r="E181" i="2"/>
  <c r="E180" i="2"/>
  <c r="E179" i="2"/>
  <c r="H178" i="2"/>
  <c r="I178" i="2" s="1"/>
  <c r="E178" i="2"/>
  <c r="H177" i="2"/>
  <c r="I177" i="2" s="1"/>
  <c r="E177" i="2"/>
  <c r="E176" i="2"/>
  <c r="H175" i="2"/>
  <c r="I175" i="2" s="1"/>
  <c r="E175" i="2"/>
  <c r="H174" i="2"/>
  <c r="I174" i="2" s="1"/>
  <c r="E174" i="2"/>
  <c r="H173" i="2"/>
  <c r="I173" i="2" s="1"/>
  <c r="E173" i="2"/>
  <c r="E172" i="2"/>
  <c r="H171" i="2"/>
  <c r="I171" i="2" s="1"/>
  <c r="E171" i="2"/>
  <c r="E170" i="2"/>
  <c r="E169" i="2"/>
  <c r="H168" i="2"/>
  <c r="I168" i="2" s="1"/>
  <c r="E168" i="2"/>
  <c r="H167" i="2"/>
  <c r="I167" i="2" s="1"/>
  <c r="E167" i="2"/>
  <c r="E166" i="2"/>
  <c r="H165" i="2"/>
  <c r="I165" i="2" s="1"/>
  <c r="E165" i="2"/>
  <c r="H164" i="2"/>
  <c r="I164" i="2" s="1"/>
  <c r="E164" i="2"/>
  <c r="H163" i="2"/>
  <c r="I163" i="2" s="1"/>
  <c r="E163" i="2"/>
  <c r="E162" i="2"/>
  <c r="H161" i="2"/>
  <c r="I161" i="2" s="1"/>
  <c r="E161" i="2"/>
  <c r="E160" i="2"/>
  <c r="E159" i="2"/>
  <c r="H158" i="2"/>
  <c r="I158" i="2" s="1"/>
  <c r="E158" i="2"/>
  <c r="H157" i="2"/>
  <c r="I157" i="2" s="1"/>
  <c r="E157" i="2"/>
  <c r="E156" i="2"/>
  <c r="H155" i="2"/>
  <c r="I155" i="2" s="1"/>
  <c r="E155" i="2"/>
  <c r="H154" i="2"/>
  <c r="I154" i="2" s="1"/>
  <c r="E154" i="2"/>
  <c r="H153" i="2"/>
  <c r="I153" i="2" s="1"/>
  <c r="E153" i="2"/>
  <c r="E152" i="2"/>
  <c r="H151" i="2"/>
  <c r="I151" i="2" s="1"/>
  <c r="E151" i="2"/>
  <c r="E150" i="2"/>
  <c r="E149" i="2"/>
  <c r="H148" i="2"/>
  <c r="I148" i="2" s="1"/>
  <c r="E148" i="2"/>
  <c r="H147" i="2"/>
  <c r="I147" i="2" s="1"/>
  <c r="E147" i="2"/>
  <c r="E146" i="2"/>
  <c r="H145" i="2"/>
  <c r="I145" i="2" s="1"/>
  <c r="E145" i="2"/>
  <c r="H144" i="2"/>
  <c r="I144" i="2" s="1"/>
  <c r="E144" i="2"/>
  <c r="H143" i="2"/>
  <c r="I143" i="2" s="1"/>
  <c r="E143" i="2"/>
  <c r="E142" i="2"/>
  <c r="H141" i="2"/>
  <c r="I141" i="2" s="1"/>
  <c r="E141" i="2"/>
  <c r="E140" i="2"/>
  <c r="E139" i="2"/>
  <c r="H138" i="2"/>
  <c r="I138" i="2" s="1"/>
  <c r="E138" i="2"/>
  <c r="H137" i="2"/>
  <c r="I137" i="2" s="1"/>
  <c r="E137" i="2"/>
  <c r="E136" i="2"/>
  <c r="H135" i="2"/>
  <c r="I135" i="2" s="1"/>
  <c r="E135" i="2"/>
  <c r="H134" i="2"/>
  <c r="I134" i="2" s="1"/>
  <c r="E134" i="2"/>
  <c r="H133" i="2"/>
  <c r="I133" i="2" s="1"/>
  <c r="E133" i="2"/>
  <c r="E132" i="2"/>
  <c r="H131" i="2"/>
  <c r="I131" i="2" s="1"/>
  <c r="E131" i="2"/>
  <c r="E130" i="2"/>
  <c r="E129" i="2"/>
  <c r="H128" i="2"/>
  <c r="I128" i="2" s="1"/>
  <c r="E128" i="2"/>
  <c r="H127" i="2"/>
  <c r="I127" i="2" s="1"/>
  <c r="E127" i="2"/>
  <c r="E126" i="2"/>
  <c r="H125" i="2"/>
  <c r="I125" i="2" s="1"/>
  <c r="E125" i="2"/>
  <c r="H124" i="2"/>
  <c r="I124" i="2" s="1"/>
  <c r="E124" i="2"/>
  <c r="H123" i="2"/>
  <c r="I123" i="2" s="1"/>
  <c r="E123" i="2"/>
  <c r="E122" i="2"/>
  <c r="H121" i="2"/>
  <c r="I121" i="2" s="1"/>
  <c r="E121" i="2"/>
  <c r="E120" i="2"/>
  <c r="E119" i="2"/>
  <c r="H118" i="2"/>
  <c r="I118" i="2" s="1"/>
  <c r="E118" i="2"/>
  <c r="H117" i="2"/>
  <c r="I117" i="2" s="1"/>
  <c r="E117" i="2"/>
  <c r="E116" i="2"/>
  <c r="H115" i="2"/>
  <c r="I115" i="2" s="1"/>
  <c r="E115" i="2"/>
  <c r="H114" i="2"/>
  <c r="I114" i="2" s="1"/>
  <c r="E114" i="2"/>
  <c r="H113" i="2"/>
  <c r="I113" i="2" s="1"/>
  <c r="E113" i="2"/>
  <c r="E112" i="2"/>
  <c r="H111" i="2"/>
  <c r="I111" i="2" s="1"/>
  <c r="E111" i="2"/>
  <c r="E110" i="2"/>
  <c r="E109" i="2"/>
  <c r="H108" i="2"/>
  <c r="I108" i="2" s="1"/>
  <c r="E108" i="2"/>
  <c r="H107" i="2"/>
  <c r="I107" i="2" s="1"/>
  <c r="E107" i="2"/>
  <c r="E106" i="2"/>
  <c r="H105" i="2"/>
  <c r="I105" i="2" s="1"/>
  <c r="E105" i="2"/>
  <c r="H104" i="2"/>
  <c r="I104" i="2" s="1"/>
  <c r="E104" i="2"/>
  <c r="H103" i="2"/>
  <c r="I103" i="2" s="1"/>
  <c r="E103" i="2"/>
  <c r="E102" i="2"/>
  <c r="H101" i="2"/>
  <c r="I101" i="2" s="1"/>
  <c r="E101" i="2"/>
  <c r="E100" i="2"/>
  <c r="E99" i="2"/>
  <c r="H98" i="2"/>
  <c r="I98" i="2" s="1"/>
  <c r="E98" i="2"/>
  <c r="H97" i="2"/>
  <c r="I97" i="2" s="1"/>
  <c r="E97" i="2"/>
  <c r="E96" i="2"/>
  <c r="H95" i="2"/>
  <c r="I95" i="2" s="1"/>
  <c r="E95" i="2"/>
  <c r="H94" i="2"/>
  <c r="I94" i="2" s="1"/>
  <c r="E94" i="2"/>
  <c r="H93" i="2"/>
  <c r="I93" i="2" s="1"/>
  <c r="E93" i="2"/>
  <c r="E92" i="2"/>
  <c r="H91" i="2"/>
  <c r="I91" i="2" s="1"/>
  <c r="E91" i="2"/>
  <c r="E90" i="2"/>
  <c r="E89" i="2"/>
  <c r="H88" i="2"/>
  <c r="I88" i="2" s="1"/>
  <c r="E88" i="2"/>
  <c r="H87" i="2"/>
  <c r="I87" i="2" s="1"/>
  <c r="E87" i="2"/>
  <c r="E86" i="2"/>
  <c r="H85" i="2"/>
  <c r="I85" i="2" s="1"/>
  <c r="E85" i="2"/>
  <c r="H84" i="2"/>
  <c r="I84" i="2" s="1"/>
  <c r="E84" i="2"/>
  <c r="H83" i="2"/>
  <c r="I83" i="2" s="1"/>
  <c r="E83" i="2"/>
  <c r="E82" i="2"/>
  <c r="H81" i="2"/>
  <c r="I81" i="2" s="1"/>
  <c r="E81" i="2"/>
  <c r="E80" i="2"/>
  <c r="E79" i="2"/>
  <c r="H78" i="2"/>
  <c r="I78" i="2" s="1"/>
  <c r="E78" i="2"/>
  <c r="H77" i="2"/>
  <c r="I77" i="2" s="1"/>
  <c r="E77" i="2"/>
  <c r="E76" i="2"/>
  <c r="H75" i="2"/>
  <c r="I75" i="2" s="1"/>
  <c r="E75" i="2"/>
  <c r="H74" i="2"/>
  <c r="I74" i="2" s="1"/>
  <c r="E74" i="2"/>
  <c r="H73" i="2"/>
  <c r="I73" i="2" s="1"/>
  <c r="E73" i="2"/>
  <c r="E72" i="2"/>
  <c r="H71" i="2"/>
  <c r="I71" i="2" s="1"/>
  <c r="E71" i="2"/>
  <c r="E70" i="2"/>
  <c r="H69" i="2"/>
  <c r="I69" i="2" s="1"/>
  <c r="E69" i="2"/>
  <c r="H68" i="2"/>
  <c r="I68" i="2" s="1"/>
  <c r="E68" i="2"/>
  <c r="H67" i="2"/>
  <c r="I67" i="2" s="1"/>
  <c r="E67" i="2"/>
  <c r="E66" i="2"/>
  <c r="H65" i="2"/>
  <c r="I65" i="2" s="1"/>
  <c r="E65" i="2"/>
  <c r="H64" i="2"/>
  <c r="I64" i="2" s="1"/>
  <c r="E64" i="2"/>
  <c r="H63" i="2"/>
  <c r="I63" i="2" s="1"/>
  <c r="E63" i="2"/>
  <c r="E62" i="2"/>
  <c r="H61" i="2"/>
  <c r="I61" i="2" s="1"/>
  <c r="E61" i="2"/>
  <c r="E60" i="2"/>
  <c r="H59" i="2"/>
  <c r="I59" i="2" s="1"/>
  <c r="E59" i="2"/>
  <c r="H58" i="2"/>
  <c r="I58" i="2" s="1"/>
  <c r="E58" i="2"/>
  <c r="H57" i="2"/>
  <c r="I57" i="2" s="1"/>
  <c r="E57" i="2"/>
  <c r="E56" i="2"/>
  <c r="H55" i="2"/>
  <c r="I55" i="2" s="1"/>
  <c r="E55" i="2"/>
  <c r="H54" i="2"/>
  <c r="I54" i="2" s="1"/>
  <c r="E54" i="2"/>
  <c r="H53" i="2"/>
  <c r="I53" i="2" s="1"/>
  <c r="E53" i="2"/>
  <c r="E52" i="2"/>
  <c r="H51" i="2"/>
  <c r="I51" i="2" s="1"/>
  <c r="E51" i="2"/>
  <c r="E50" i="2"/>
  <c r="H49" i="2"/>
  <c r="I49" i="2" s="1"/>
  <c r="E49" i="2"/>
  <c r="H48" i="2"/>
  <c r="I48" i="2" s="1"/>
  <c r="E48" i="2"/>
  <c r="H47" i="2"/>
  <c r="I47" i="2" s="1"/>
  <c r="E47" i="2"/>
  <c r="E46" i="2"/>
  <c r="H45" i="2"/>
  <c r="I45" i="2" s="1"/>
  <c r="E45" i="2"/>
  <c r="H44" i="2"/>
  <c r="I44" i="2" s="1"/>
  <c r="E44" i="2"/>
  <c r="H43" i="2"/>
  <c r="I43" i="2" s="1"/>
  <c r="E43" i="2"/>
  <c r="E42" i="2"/>
  <c r="H41" i="2"/>
  <c r="I41" i="2" s="1"/>
  <c r="E41" i="2"/>
  <c r="E40" i="2"/>
  <c r="H39" i="2"/>
  <c r="I39" i="2" s="1"/>
  <c r="E39" i="2"/>
  <c r="H38" i="2"/>
  <c r="I38" i="2" s="1"/>
  <c r="E38" i="2"/>
  <c r="H37" i="2"/>
  <c r="I37" i="2" s="1"/>
  <c r="E37" i="2"/>
  <c r="E36" i="2"/>
  <c r="H35" i="2"/>
  <c r="I35" i="2" s="1"/>
  <c r="E35" i="2"/>
  <c r="H34" i="2"/>
  <c r="I34" i="2" s="1"/>
  <c r="E34" i="2"/>
  <c r="H33" i="2"/>
  <c r="I33" i="2" s="1"/>
  <c r="H32" i="2"/>
  <c r="I32" i="2" s="1"/>
  <c r="E32" i="2"/>
  <c r="H31" i="2"/>
  <c r="I31" i="2" s="1"/>
  <c r="E31" i="2"/>
  <c r="H30" i="2"/>
  <c r="I30" i="2" s="1"/>
  <c r="E30" i="2"/>
  <c r="E29" i="2"/>
  <c r="H28" i="2"/>
  <c r="I28" i="2" s="1"/>
  <c r="E28" i="2"/>
  <c r="H27" i="2"/>
  <c r="I27" i="2" s="1"/>
  <c r="E27" i="2"/>
  <c r="H26" i="2"/>
  <c r="I26" i="2" s="1"/>
  <c r="E26" i="2"/>
  <c r="E25" i="2"/>
  <c r="H24" i="2"/>
  <c r="I24" i="2" s="1"/>
  <c r="E24" i="2"/>
  <c r="H23" i="2"/>
  <c r="I23" i="2" s="1"/>
  <c r="E23" i="2"/>
  <c r="H22" i="2"/>
  <c r="I22" i="2" s="1"/>
  <c r="E22" i="2"/>
  <c r="H21" i="2"/>
  <c r="I21" i="2" s="1"/>
  <c r="E21" i="2"/>
  <c r="H20" i="2"/>
  <c r="I20" i="2" s="1"/>
  <c r="E20" i="2"/>
  <c r="E19" i="2"/>
  <c r="B12" i="2"/>
  <c r="B11" i="2"/>
  <c r="T9" i="2"/>
  <c r="T5" i="2"/>
  <c r="S5" i="2"/>
  <c r="W24" i="5" l="1"/>
  <c r="H3" i="5"/>
  <c r="G456" i="7"/>
  <c r="G63" i="7"/>
  <c r="G99" i="7"/>
  <c r="G410" i="7"/>
  <c r="E13" i="4"/>
  <c r="E15" i="4" s="1"/>
  <c r="E16" i="4" s="1"/>
  <c r="G342" i="7"/>
  <c r="G151" i="7"/>
  <c r="G207" i="7"/>
  <c r="G310" i="7"/>
  <c r="G459" i="7"/>
  <c r="G65" i="7"/>
  <c r="G425" i="7"/>
  <c r="G321" i="7"/>
  <c r="G76" i="7"/>
  <c r="G19" i="7"/>
  <c r="G307" i="7"/>
  <c r="G118" i="7"/>
  <c r="G462" i="7"/>
  <c r="G375" i="7"/>
  <c r="G42" i="7"/>
  <c r="G247" i="7"/>
  <c r="G75" i="7"/>
  <c r="G296" i="7"/>
  <c r="G356" i="7"/>
  <c r="G347" i="7"/>
  <c r="G31" i="7"/>
  <c r="G468" i="7"/>
  <c r="G23" i="7"/>
  <c r="G238" i="7"/>
  <c r="G435" i="7"/>
  <c r="G394" i="7"/>
  <c r="G36" i="7"/>
  <c r="G362" i="7"/>
  <c r="G24" i="7"/>
  <c r="G70" i="7"/>
  <c r="G455" i="7"/>
  <c r="G434" i="7"/>
  <c r="G155" i="7"/>
  <c r="G131" i="7"/>
  <c r="G121" i="7"/>
  <c r="G397" i="7"/>
  <c r="G80" i="7"/>
  <c r="G264" i="7"/>
  <c r="G190" i="7"/>
  <c r="G156" i="7"/>
  <c r="G417" i="7"/>
  <c r="G213" i="7"/>
  <c r="G330" i="7"/>
  <c r="G224" i="7"/>
  <c r="G416" i="7"/>
  <c r="G146" i="7"/>
  <c r="G272" i="7"/>
  <c r="G74" i="7"/>
  <c r="G357" i="7"/>
  <c r="G395" i="7"/>
  <c r="G112" i="7"/>
  <c r="G81" i="7"/>
  <c r="G426" i="7"/>
  <c r="G379" i="7"/>
  <c r="G279" i="7"/>
  <c r="G278" i="7"/>
  <c r="G44" i="7"/>
  <c r="G466" i="7"/>
  <c r="G92" i="7"/>
  <c r="G35" i="7"/>
  <c r="G64" i="7"/>
  <c r="G169" i="7"/>
  <c r="G133" i="7"/>
  <c r="G403" i="7"/>
  <c r="G124" i="7"/>
  <c r="G189" i="7"/>
  <c r="G317" i="7"/>
  <c r="G430" i="7"/>
  <c r="G186" i="7"/>
  <c r="G20" i="7"/>
  <c r="G412" i="7"/>
  <c r="G406" i="7"/>
  <c r="G297" i="7"/>
  <c r="G214" i="7"/>
  <c r="G448" i="7"/>
  <c r="G268" i="7"/>
  <c r="G178" i="7"/>
  <c r="G413" i="7"/>
  <c r="G370" i="7"/>
  <c r="G344" i="7"/>
  <c r="G443" i="7"/>
  <c r="G85" i="7"/>
  <c r="G399" i="7"/>
  <c r="G365" i="7"/>
  <c r="G105" i="7"/>
  <c r="G267" i="7"/>
  <c r="G69" i="7"/>
  <c r="G72" i="7"/>
  <c r="G240" i="7"/>
  <c r="G71" i="7"/>
  <c r="G316" i="7"/>
  <c r="G252" i="7"/>
  <c r="G79" i="7"/>
  <c r="G389" i="7"/>
  <c r="G407" i="7"/>
  <c r="G239" i="7"/>
  <c r="G109" i="7"/>
  <c r="G236" i="7"/>
  <c r="G226" i="7"/>
  <c r="G387" i="7"/>
  <c r="G261" i="7"/>
  <c r="G180" i="7"/>
  <c r="G91" i="7"/>
  <c r="G233" i="7"/>
  <c r="G27" i="7"/>
  <c r="G206" i="7"/>
  <c r="G202" i="7"/>
  <c r="G97" i="7"/>
  <c r="G392" i="7"/>
  <c r="G386" i="7"/>
  <c r="G277" i="7"/>
  <c r="G194" i="7"/>
  <c r="G408" i="7"/>
  <c r="G244" i="7"/>
  <c r="G125" i="7"/>
  <c r="G436" i="7"/>
  <c r="G352" i="7"/>
  <c r="G333" i="7"/>
  <c r="G336" i="7"/>
  <c r="G50" i="7"/>
  <c r="G324" i="7"/>
  <c r="G360" i="7"/>
  <c r="G87" i="7"/>
  <c r="G139" i="7"/>
  <c r="G40" i="7"/>
  <c r="G378" i="7"/>
  <c r="G235" i="7"/>
  <c r="G61" i="7"/>
  <c r="G86" i="7"/>
  <c r="G449" i="7"/>
  <c r="G217" i="7"/>
  <c r="G134" i="7"/>
  <c r="G467" i="7"/>
  <c r="G398" i="7"/>
  <c r="G385" i="7"/>
  <c r="G265" i="7"/>
  <c r="G248" i="7"/>
  <c r="G292" i="7"/>
  <c r="G315" i="7"/>
  <c r="G205" i="7"/>
  <c r="G83" i="7"/>
  <c r="G157" i="7"/>
  <c r="G285" i="7"/>
  <c r="G148" i="7"/>
  <c r="G219" i="7"/>
  <c r="G250" i="7"/>
  <c r="G46" i="7"/>
  <c r="G137" i="7"/>
  <c r="G117" i="7"/>
  <c r="G301" i="7"/>
  <c r="G241" i="7"/>
  <c r="G418" i="7"/>
  <c r="G218" i="7"/>
  <c r="G198" i="7"/>
  <c r="G469" i="7"/>
  <c r="G366" i="7"/>
  <c r="G257" i="7"/>
  <c r="G154" i="7"/>
  <c r="G388" i="7"/>
  <c r="G185" i="7"/>
  <c r="G402" i="7"/>
  <c r="G401" i="7"/>
  <c r="G284" i="7"/>
  <c r="G290" i="7"/>
  <c r="G318" i="7"/>
  <c r="G29" i="7"/>
  <c r="G273" i="7"/>
  <c r="G355" i="7"/>
  <c r="G38" i="7"/>
  <c r="G123" i="7"/>
  <c r="G138" i="7"/>
  <c r="G373" i="7"/>
  <c r="G187" i="7"/>
  <c r="G424" i="7"/>
  <c r="G348" i="7"/>
  <c r="G346" i="7"/>
  <c r="G161" i="7"/>
  <c r="G270" i="7"/>
  <c r="G458" i="7"/>
  <c r="G308" i="7"/>
  <c r="G73" i="7"/>
  <c r="G110" i="7"/>
  <c r="G22" i="7"/>
  <c r="G411" i="7"/>
  <c r="G193" i="7"/>
  <c r="G359" i="7"/>
  <c r="G48" i="7"/>
  <c r="G391" i="7"/>
  <c r="G215" i="7"/>
  <c r="G227" i="7"/>
  <c r="G222" i="7"/>
  <c r="G309" i="7"/>
  <c r="G371" i="7"/>
  <c r="G173" i="7"/>
  <c r="G167" i="7"/>
  <c r="G429" i="7"/>
  <c r="G326" i="7"/>
  <c r="G197" i="7"/>
  <c r="G451" i="7"/>
  <c r="G447" i="7"/>
  <c r="G141" i="7"/>
  <c r="G390" i="7"/>
  <c r="G305" i="7"/>
  <c r="G256" i="7"/>
  <c r="G221" i="7"/>
  <c r="G210" i="7"/>
  <c r="G405" i="7"/>
  <c r="G195" i="7"/>
  <c r="G263" i="7"/>
  <c r="G175" i="7"/>
  <c r="G47" i="7"/>
  <c r="G43" i="7"/>
  <c r="G260" i="7"/>
  <c r="G103" i="7"/>
  <c r="G168" i="7"/>
  <c r="G56" i="7"/>
  <c r="G409" i="7"/>
  <c r="G266" i="7"/>
  <c r="G177" i="7"/>
  <c r="G431" i="7"/>
  <c r="G427" i="7"/>
  <c r="G128" i="7"/>
  <c r="G328" i="7"/>
  <c r="G298" i="7"/>
  <c r="G225" i="7"/>
  <c r="G200" i="7"/>
  <c r="G182" i="7"/>
  <c r="G323" i="7"/>
  <c r="G181" i="7"/>
  <c r="G253" i="7"/>
  <c r="G135" i="7"/>
  <c r="G364" i="7"/>
  <c r="G280" i="7"/>
  <c r="G255" i="7"/>
  <c r="G78" i="7"/>
  <c r="G150" i="7"/>
  <c r="E15" i="7"/>
  <c r="E16" i="7" s="1"/>
  <c r="G246" i="7"/>
  <c r="G108" i="7"/>
  <c r="G201" i="7"/>
  <c r="G281" i="7"/>
  <c r="G381" i="7"/>
  <c r="G68" i="7"/>
  <c r="G329" i="7"/>
  <c r="G422" i="7"/>
  <c r="G179" i="7"/>
  <c r="G204" i="7"/>
  <c r="G45" i="7"/>
  <c r="G454" i="7"/>
  <c r="G367" i="7"/>
  <c r="G208" i="7"/>
  <c r="G152" i="7"/>
  <c r="G51" i="7"/>
  <c r="G199" i="7"/>
  <c r="G212" i="7"/>
  <c r="G130" i="7"/>
  <c r="G183" i="7"/>
  <c r="G269" i="7"/>
  <c r="G166" i="7"/>
  <c r="G414" i="7"/>
  <c r="G331" i="7"/>
  <c r="G327" i="7"/>
  <c r="G383" i="7"/>
  <c r="G144" i="7"/>
  <c r="G143" i="7"/>
  <c r="G136" i="7"/>
  <c r="G126" i="7"/>
  <c r="G57" i="7"/>
  <c r="G420" i="7"/>
  <c r="G464" i="7"/>
  <c r="G98" i="7"/>
  <c r="G162" i="7"/>
  <c r="G228" i="7"/>
  <c r="G363" i="7"/>
  <c r="G96" i="7"/>
  <c r="G325" i="7"/>
  <c r="G340" i="7"/>
  <c r="G52" i="7"/>
  <c r="G30" i="7"/>
  <c r="G184" i="7"/>
  <c r="G229" i="7"/>
  <c r="G457" i="7"/>
  <c r="G374" i="7"/>
  <c r="G291" i="7"/>
  <c r="G442" i="7"/>
  <c r="G343" i="7"/>
  <c r="G102" i="7"/>
  <c r="G104" i="7"/>
  <c r="G101" i="7"/>
  <c r="G415" i="7"/>
  <c r="G440" i="7"/>
  <c r="G293" i="7"/>
  <c r="G258" i="7"/>
  <c r="G463" i="7"/>
  <c r="G127" i="7"/>
  <c r="G153" i="7"/>
  <c r="G353" i="7"/>
  <c r="G320" i="7"/>
  <c r="G245" i="7"/>
  <c r="G220" i="7"/>
  <c r="G88" i="7"/>
  <c r="G58" i="7"/>
  <c r="G441" i="7"/>
  <c r="G209" i="7"/>
  <c r="G437" i="7"/>
  <c r="G354" i="7"/>
  <c r="G271" i="7"/>
  <c r="G438" i="7"/>
  <c r="G339" i="7"/>
  <c r="G82" i="7"/>
  <c r="G84" i="7"/>
  <c r="G444" i="7"/>
  <c r="G384" i="7"/>
  <c r="G400" i="7"/>
  <c r="G115" i="7"/>
  <c r="G158" i="7"/>
  <c r="G393" i="7"/>
  <c r="G116" i="7"/>
  <c r="G338" i="7"/>
  <c r="G300" i="7"/>
  <c r="G196" i="7"/>
  <c r="G159" i="7"/>
  <c r="G176" i="7"/>
  <c r="G203" i="7"/>
  <c r="G53" i="7"/>
  <c r="G34" i="7"/>
  <c r="G149" i="7"/>
  <c r="G377" i="7"/>
  <c r="G294" i="7"/>
  <c r="G211" i="7"/>
  <c r="G368" i="7"/>
  <c r="G303" i="7"/>
  <c r="G465" i="7"/>
  <c r="G25" i="7"/>
  <c r="G439" i="7"/>
  <c r="G322" i="7"/>
  <c r="G313" i="7"/>
  <c r="G335" i="7"/>
  <c r="G54" i="7"/>
  <c r="G243" i="7"/>
  <c r="G312" i="7"/>
  <c r="G170" i="7"/>
  <c r="G59" i="7"/>
  <c r="G114" i="7"/>
  <c r="G319" i="7"/>
  <c r="G113" i="7"/>
  <c r="G421" i="7"/>
  <c r="G28" i="7"/>
  <c r="G452" i="7"/>
  <c r="G446" i="7"/>
  <c r="G337" i="7"/>
  <c r="G254" i="7"/>
  <c r="G171" i="7"/>
  <c r="G350" i="7"/>
  <c r="G230" i="7"/>
  <c r="G461" i="7"/>
  <c r="G460" i="7"/>
  <c r="G404" i="7"/>
  <c r="G283" i="7"/>
  <c r="G223" i="7"/>
  <c r="G450" i="7"/>
  <c r="G21" i="7"/>
  <c r="G94" i="7"/>
  <c r="G60" i="7"/>
  <c r="G111" i="7"/>
  <c r="G100" i="7"/>
  <c r="G341" i="7"/>
  <c r="G106" i="7"/>
  <c r="G32" i="7"/>
  <c r="G163" i="7"/>
  <c r="G191" i="7"/>
  <c r="G396" i="7"/>
  <c r="G445" i="7"/>
  <c r="G249" i="7"/>
  <c r="G172" i="7"/>
  <c r="G165" i="7"/>
  <c r="G282" i="7"/>
  <c r="G77" i="7"/>
  <c r="G433" i="7"/>
  <c r="G251" i="7"/>
  <c r="G289" i="7"/>
  <c r="G288" i="7"/>
  <c r="G295" i="7"/>
  <c r="G41" i="7"/>
  <c r="G262" i="7"/>
  <c r="G453" i="7"/>
  <c r="G311" i="7"/>
  <c r="G432" i="7"/>
  <c r="G345" i="7"/>
  <c r="G358" i="7"/>
  <c r="G120" i="7"/>
  <c r="G304" i="7"/>
  <c r="G62" i="7"/>
  <c r="G351" i="7"/>
  <c r="G276" i="7"/>
  <c r="G145" i="7"/>
  <c r="G231" i="7"/>
  <c r="G93" i="7"/>
  <c r="G164" i="7"/>
  <c r="G274" i="7"/>
  <c r="G66" i="7"/>
  <c r="G37" i="7"/>
  <c r="G382" i="7"/>
  <c r="G423" i="7"/>
  <c r="G122" i="7"/>
  <c r="G119" i="7"/>
  <c r="G95" i="7"/>
  <c r="G380" i="7"/>
  <c r="G259" i="7"/>
  <c r="G147" i="7"/>
  <c r="G67" i="7"/>
  <c r="G419" i="7"/>
  <c r="G192" i="7"/>
  <c r="G314" i="7"/>
  <c r="G39" i="7"/>
  <c r="G287" i="7"/>
  <c r="G107" i="7"/>
  <c r="G376" i="7"/>
  <c r="G234" i="7"/>
  <c r="G26" i="7"/>
  <c r="G372" i="7"/>
  <c r="G188" i="7"/>
  <c r="G140" i="7"/>
  <c r="G132" i="7"/>
  <c r="G299" i="7"/>
  <c r="G334" i="7"/>
  <c r="G286" i="7"/>
  <c r="G349" i="7"/>
  <c r="G49" i="7"/>
  <c r="G216" i="7"/>
  <c r="G275" i="7"/>
  <c r="G428" i="7"/>
  <c r="G174" i="7"/>
  <c r="G237" i="7"/>
  <c r="G306" i="7"/>
  <c r="G369" i="7"/>
  <c r="G33" i="7"/>
  <c r="G55" i="7"/>
  <c r="AD79" i="3"/>
  <c r="R25" i="5"/>
  <c r="R19" i="5"/>
  <c r="R24" i="5"/>
  <c r="S9" i="5"/>
  <c r="W28" i="5"/>
  <c r="W29" i="5" s="1"/>
  <c r="G209" i="4"/>
  <c r="G71" i="4"/>
  <c r="G276" i="4"/>
  <c r="G400" i="4"/>
  <c r="G457" i="4"/>
  <c r="G48" i="4"/>
  <c r="G306" i="4"/>
  <c r="G462" i="4"/>
  <c r="G55" i="4"/>
  <c r="G62" i="4"/>
  <c r="G152" i="4"/>
  <c r="G153" i="4"/>
  <c r="G416" i="4"/>
  <c r="G147" i="4"/>
  <c r="G269" i="4"/>
  <c r="G57" i="4"/>
  <c r="B14" i="4"/>
  <c r="G42" i="4"/>
  <c r="G393" i="4"/>
  <c r="G230" i="4"/>
  <c r="G246" i="4"/>
  <c r="G394" i="4"/>
  <c r="G35" i="4"/>
  <c r="G27" i="4"/>
  <c r="G43" i="4"/>
  <c r="G354" i="4"/>
  <c r="G108" i="4"/>
  <c r="G21" i="4"/>
  <c r="G337" i="4"/>
  <c r="G92" i="4"/>
  <c r="G372" i="4"/>
  <c r="G193" i="4"/>
  <c r="G252" i="4"/>
  <c r="G267" i="4"/>
  <c r="G447" i="4"/>
  <c r="G315" i="4"/>
  <c r="G348" i="4"/>
  <c r="G77" i="4"/>
  <c r="G101" i="4"/>
  <c r="G182" i="4"/>
  <c r="G191" i="4"/>
  <c r="G231" i="4"/>
  <c r="G174" i="4"/>
  <c r="G19" i="4"/>
  <c r="G50" i="4"/>
  <c r="G130" i="4"/>
  <c r="G138" i="4"/>
  <c r="G362" i="4"/>
  <c r="G28" i="4"/>
  <c r="G148" i="4"/>
  <c r="G247" i="4"/>
  <c r="G292" i="4"/>
  <c r="G403" i="4"/>
  <c r="G411" i="4"/>
  <c r="G435" i="4"/>
  <c r="G87" i="4"/>
  <c r="G125" i="4"/>
  <c r="G365" i="4"/>
  <c r="G51" i="4"/>
  <c r="G80" i="4"/>
  <c r="G443" i="4"/>
  <c r="G389" i="4"/>
  <c r="G22" i="4"/>
  <c r="G118" i="4"/>
  <c r="G134" i="4"/>
  <c r="G149" i="4"/>
  <c r="G263" i="4"/>
  <c r="G350" i="4"/>
  <c r="G412" i="4"/>
  <c r="G466" i="4"/>
  <c r="G52" i="4"/>
  <c r="G81" i="4"/>
  <c r="G188" i="4"/>
  <c r="G242" i="4"/>
  <c r="G294" i="4"/>
  <c r="G398" i="4"/>
  <c r="G235" i="4"/>
  <c r="G171" i="4"/>
  <c r="G38" i="4"/>
  <c r="G97" i="4"/>
  <c r="G376" i="4"/>
  <c r="G220" i="4"/>
  <c r="G46" i="4"/>
  <c r="G90" i="4"/>
  <c r="G120" i="4"/>
  <c r="G165" i="4"/>
  <c r="G243" i="4"/>
  <c r="G295" i="4"/>
  <c r="G112" i="4"/>
  <c r="G135" i="4"/>
  <c r="G31" i="4"/>
  <c r="G205" i="4"/>
  <c r="G229" i="4"/>
  <c r="G251" i="4"/>
  <c r="G399" i="4"/>
  <c r="G179" i="4"/>
  <c r="G129" i="4"/>
  <c r="G273" i="4"/>
  <c r="G377" i="4"/>
  <c r="G385" i="4"/>
  <c r="G392" i="4"/>
  <c r="G431" i="4"/>
  <c r="G66" i="4"/>
  <c r="G104" i="4"/>
  <c r="G69" i="4"/>
  <c r="W30" i="4"/>
  <c r="G126" i="4"/>
  <c r="G217" i="4"/>
  <c r="G293" i="4"/>
  <c r="G368" i="4"/>
  <c r="S9" i="4"/>
  <c r="R25" i="4"/>
  <c r="R19" i="4"/>
  <c r="R24" i="4"/>
  <c r="G39" i="4"/>
  <c r="G84" i="4"/>
  <c r="G89" i="4"/>
  <c r="G100" i="4"/>
  <c r="G178" i="4"/>
  <c r="G212" i="4"/>
  <c r="G233" i="4"/>
  <c r="G456" i="4"/>
  <c r="G464" i="4"/>
  <c r="G444" i="4"/>
  <c r="G424" i="4"/>
  <c r="G404" i="4"/>
  <c r="G384" i="4"/>
  <c r="G364" i="4"/>
  <c r="G344" i="4"/>
  <c r="G324" i="4"/>
  <c r="G304" i="4"/>
  <c r="G284" i="4"/>
  <c r="G264" i="4"/>
  <c r="G244" i="4"/>
  <c r="G224" i="4"/>
  <c r="G204" i="4"/>
  <c r="G184" i="4"/>
  <c r="G164" i="4"/>
  <c r="G144" i="4"/>
  <c r="G461" i="4"/>
  <c r="G441" i="4"/>
  <c r="G421" i="4"/>
  <c r="G401" i="4"/>
  <c r="G381" i="4"/>
  <c r="G361" i="4"/>
  <c r="G341" i="4"/>
  <c r="G321" i="4"/>
  <c r="G301" i="4"/>
  <c r="G281" i="4"/>
  <c r="G261" i="4"/>
  <c r="G241" i="4"/>
  <c r="G221" i="4"/>
  <c r="G201" i="4"/>
  <c r="G181" i="4"/>
  <c r="G161" i="4"/>
  <c r="G141" i="4"/>
  <c r="G430" i="4"/>
  <c r="G375" i="4"/>
  <c r="G329" i="4"/>
  <c r="G326" i="4"/>
  <c r="G323" i="4"/>
  <c r="G320" i="4"/>
  <c r="G314" i="4"/>
  <c r="G268" i="4"/>
  <c r="G265" i="4"/>
  <c r="G262" i="4"/>
  <c r="G259" i="4"/>
  <c r="G253" i="4"/>
  <c r="G207" i="4"/>
  <c r="G198" i="4"/>
  <c r="G155" i="4"/>
  <c r="G116" i="4"/>
  <c r="G448" i="4"/>
  <c r="G445" i="4"/>
  <c r="G442" i="4"/>
  <c r="G439" i="4"/>
  <c r="G433" i="4"/>
  <c r="G387" i="4"/>
  <c r="G378" i="4"/>
  <c r="G332" i="4"/>
  <c r="G317" i="4"/>
  <c r="G271" i="4"/>
  <c r="G256" i="4"/>
  <c r="G210" i="4"/>
  <c r="G167" i="4"/>
  <c r="G158" i="4"/>
  <c r="G113" i="4"/>
  <c r="G93" i="4"/>
  <c r="G73" i="4"/>
  <c r="G53" i="4"/>
  <c r="G451" i="4"/>
  <c r="G436" i="4"/>
  <c r="G390" i="4"/>
  <c r="G335" i="4"/>
  <c r="G289" i="4"/>
  <c r="G286" i="4"/>
  <c r="G283" i="4"/>
  <c r="G280" i="4"/>
  <c r="G274" i="4"/>
  <c r="G228" i="4"/>
  <c r="G225" i="4"/>
  <c r="G222" i="4"/>
  <c r="G219" i="4"/>
  <c r="G213" i="4"/>
  <c r="G170" i="4"/>
  <c r="G110" i="4"/>
  <c r="G450" i="4"/>
  <c r="G432" i="4"/>
  <c r="G418" i="4"/>
  <c r="G374" i="4"/>
  <c r="G367" i="4"/>
  <c r="G360" i="4"/>
  <c r="G349" i="4"/>
  <c r="G309" i="4"/>
  <c r="G285" i="4"/>
  <c r="G272" i="4"/>
  <c r="G245" i="4"/>
  <c r="G218" i="4"/>
  <c r="G208" i="4"/>
  <c r="G173" i="4"/>
  <c r="G160" i="4"/>
  <c r="G157" i="4"/>
  <c r="G143" i="4"/>
  <c r="G103" i="4"/>
  <c r="G88" i="4"/>
  <c r="G85" i="4"/>
  <c r="G82" i="4"/>
  <c r="G79" i="4"/>
  <c r="G76" i="4"/>
  <c r="G469" i="4"/>
  <c r="G452" i="4"/>
  <c r="G414" i="4"/>
  <c r="G407" i="4"/>
  <c r="G319" i="4"/>
  <c r="G316" i="4"/>
  <c r="G302" i="4"/>
  <c r="G288" i="4"/>
  <c r="G238" i="4"/>
  <c r="G234" i="4"/>
  <c r="G163" i="4"/>
  <c r="G150" i="4"/>
  <c r="G139" i="4"/>
  <c r="G122" i="4"/>
  <c r="G70" i="4"/>
  <c r="G67" i="4"/>
  <c r="G64" i="4"/>
  <c r="G61" i="4"/>
  <c r="G58" i="4"/>
  <c r="G459" i="4"/>
  <c r="G428" i="4"/>
  <c r="G397" i="4"/>
  <c r="G339" i="4"/>
  <c r="G336" i="4"/>
  <c r="G298" i="4"/>
  <c r="G275" i="4"/>
  <c r="G255" i="4"/>
  <c r="G211" i="4"/>
  <c r="G187" i="4"/>
  <c r="G180" i="4"/>
  <c r="G166" i="4"/>
  <c r="G106" i="4"/>
  <c r="G458" i="4"/>
  <c r="G454" i="4"/>
  <c r="G434" i="4"/>
  <c r="G427" i="4"/>
  <c r="G423" i="4"/>
  <c r="G409" i="4"/>
  <c r="G380" i="4"/>
  <c r="G373" i="4"/>
  <c r="G345" i="4"/>
  <c r="G249" i="4"/>
  <c r="G226" i="4"/>
  <c r="G132" i="4"/>
  <c r="G128" i="4"/>
  <c r="G107" i="4"/>
  <c r="G96" i="4"/>
  <c r="G83" i="4"/>
  <c r="G30" i="4"/>
  <c r="G25" i="4"/>
  <c r="G446" i="4"/>
  <c r="G410" i="4"/>
  <c r="G402" i="4"/>
  <c r="G353" i="4"/>
  <c r="G334" i="4"/>
  <c r="G327" i="4"/>
  <c r="G297" i="4"/>
  <c r="G279" i="4"/>
  <c r="G197" i="4"/>
  <c r="G185" i="4"/>
  <c r="G159" i="4"/>
  <c r="G140" i="4"/>
  <c r="G136" i="4"/>
  <c r="G124" i="4"/>
  <c r="G45" i="4"/>
  <c r="G20" i="4"/>
  <c r="G426" i="4"/>
  <c r="G422" i="4"/>
  <c r="G406" i="4"/>
  <c r="G357" i="4"/>
  <c r="G312" i="4"/>
  <c r="G260" i="4"/>
  <c r="G237" i="4"/>
  <c r="G189" i="4"/>
  <c r="G169" i="4"/>
  <c r="G117" i="4"/>
  <c r="G86" i="4"/>
  <c r="L10" i="4"/>
  <c r="G465" i="4"/>
  <c r="G429" i="4"/>
  <c r="G425" i="4"/>
  <c r="G413" i="4"/>
  <c r="G359" i="4"/>
  <c r="G340" i="4"/>
  <c r="G333" i="4"/>
  <c r="G307" i="4"/>
  <c r="G303" i="4"/>
  <c r="G296" i="4"/>
  <c r="G214" i="4"/>
  <c r="G196" i="4"/>
  <c r="G192" i="4"/>
  <c r="G142" i="4"/>
  <c r="G123" i="4"/>
  <c r="G109" i="4"/>
  <c r="G102" i="4"/>
  <c r="G75" i="4"/>
  <c r="G29" i="4"/>
  <c r="G460" i="4"/>
  <c r="G363" i="4"/>
  <c r="G311" i="4"/>
  <c r="G270" i="4"/>
  <c r="G266" i="4"/>
  <c r="G236" i="4"/>
  <c r="G232" i="4"/>
  <c r="G168" i="4"/>
  <c r="G154" i="4"/>
  <c r="G146" i="4"/>
  <c r="G98" i="4"/>
  <c r="G78" i="4"/>
  <c r="G47" i="4"/>
  <c r="G438" i="4"/>
  <c r="G415" i="4"/>
  <c r="G371" i="4"/>
  <c r="G343" i="4"/>
  <c r="G331" i="4"/>
  <c r="G258" i="4"/>
  <c r="G203" i="4"/>
  <c r="G199" i="4"/>
  <c r="G186" i="4"/>
  <c r="G156" i="4"/>
  <c r="G151" i="4"/>
  <c r="G133" i="4"/>
  <c r="G72" i="4"/>
  <c r="G24" i="4"/>
  <c r="G405" i="4"/>
  <c r="G370" i="4"/>
  <c r="G68" i="4"/>
  <c r="G56" i="4"/>
  <c r="G468" i="4"/>
  <c r="G437" i="4"/>
  <c r="G287" i="4"/>
  <c r="G223" i="4"/>
  <c r="G176" i="4"/>
  <c r="G137" i="4"/>
  <c r="G455" i="4"/>
  <c r="G388" i="4"/>
  <c r="G322" i="4"/>
  <c r="G318" i="4"/>
  <c r="G310" i="4"/>
  <c r="G305" i="4"/>
  <c r="G254" i="4"/>
  <c r="G216" i="4"/>
  <c r="G195" i="4"/>
  <c r="G172" i="4"/>
  <c r="G99" i="4"/>
  <c r="G91" i="4"/>
  <c r="G49" i="4"/>
  <c r="G194" i="4"/>
  <c r="G111" i="4"/>
  <c r="G240" i="4"/>
  <c r="G227" i="4"/>
  <c r="G202" i="4"/>
  <c r="G127" i="4"/>
  <c r="G419" i="4"/>
  <c r="G366" i="4"/>
  <c r="G352" i="4"/>
  <c r="G291" i="4"/>
  <c r="G250" i="4"/>
  <c r="G177" i="4"/>
  <c r="G115" i="4"/>
  <c r="G95" i="4"/>
  <c r="G60" i="4"/>
  <c r="G37" i="4"/>
  <c r="G396" i="4"/>
  <c r="G383" i="4"/>
  <c r="G330" i="4"/>
  <c r="G206" i="4"/>
  <c r="G449" i="4"/>
  <c r="G347" i="4"/>
  <c r="G300" i="4"/>
  <c r="G190" i="4"/>
  <c r="G119" i="4"/>
  <c r="O12" i="4" s="1"/>
  <c r="G215" i="4"/>
  <c r="G41" i="4"/>
  <c r="G33" i="4"/>
  <c r="G26" i="4"/>
  <c r="G379" i="4"/>
  <c r="G356" i="4"/>
  <c r="K356" i="4" s="1"/>
  <c r="G342" i="4"/>
  <c r="G463" i="4"/>
  <c r="G351" i="4"/>
  <c r="G338" i="4"/>
  <c r="G325" i="4"/>
  <c r="G257" i="4"/>
  <c r="G59" i="4"/>
  <c r="G40" i="4"/>
  <c r="G23" i="4"/>
  <c r="G395" i="4"/>
  <c r="G313" i="4"/>
  <c r="G308" i="4"/>
  <c r="G299" i="4"/>
  <c r="G282" i="4"/>
  <c r="G278" i="4"/>
  <c r="G248" i="4"/>
  <c r="G175" i="4"/>
  <c r="G162" i="4"/>
  <c r="G131" i="4"/>
  <c r="G94" i="4"/>
  <c r="K94" i="4" s="1"/>
  <c r="G74" i="4"/>
  <c r="G63" i="4"/>
  <c r="G44" i="4"/>
  <c r="G32" i="4"/>
  <c r="G453" i="4"/>
  <c r="G408" i="4"/>
  <c r="G386" i="4"/>
  <c r="G369" i="4"/>
  <c r="G355" i="4"/>
  <c r="G346" i="4"/>
  <c r="G290" i="4"/>
  <c r="G114" i="4"/>
  <c r="G36" i="4"/>
  <c r="G467" i="4"/>
  <c r="G440" i="4"/>
  <c r="G417" i="4"/>
  <c r="G382" i="4"/>
  <c r="G54" i="4"/>
  <c r="G105" i="4"/>
  <c r="G121" i="4"/>
  <c r="K121" i="4" s="1"/>
  <c r="G183" i="4"/>
  <c r="G200" i="4"/>
  <c r="G328" i="4"/>
  <c r="G34" i="4"/>
  <c r="G65" i="4"/>
  <c r="G145" i="4"/>
  <c r="G239" i="4"/>
  <c r="G277" i="4"/>
  <c r="G358" i="4"/>
  <c r="G391" i="4"/>
  <c r="G420" i="4"/>
  <c r="H25" i="2"/>
  <c r="I25" i="2" s="1"/>
  <c r="H36" i="2"/>
  <c r="I36" i="2" s="1"/>
  <c r="H46" i="2"/>
  <c r="I46" i="2" s="1"/>
  <c r="H56" i="2"/>
  <c r="I56" i="2" s="1"/>
  <c r="H66" i="2"/>
  <c r="I66" i="2" s="1"/>
  <c r="H76" i="2"/>
  <c r="I76" i="2" s="1"/>
  <c r="H86" i="2"/>
  <c r="I86" i="2" s="1"/>
  <c r="H96" i="2"/>
  <c r="I96" i="2" s="1"/>
  <c r="H106" i="2"/>
  <c r="I106" i="2" s="1"/>
  <c r="H116" i="2"/>
  <c r="I116" i="2" s="1"/>
  <c r="H126" i="2"/>
  <c r="I126" i="2" s="1"/>
  <c r="H136" i="2"/>
  <c r="I136" i="2" s="1"/>
  <c r="H146" i="2"/>
  <c r="I146" i="2" s="1"/>
  <c r="H156" i="2"/>
  <c r="I156" i="2" s="1"/>
  <c r="H166" i="2"/>
  <c r="I166" i="2" s="1"/>
  <c r="H176" i="2"/>
  <c r="I176" i="2" s="1"/>
  <c r="H186" i="2"/>
  <c r="I186" i="2" s="1"/>
  <c r="H196" i="2"/>
  <c r="I196" i="2" s="1"/>
  <c r="H206" i="2"/>
  <c r="I206" i="2" s="1"/>
  <c r="H216" i="2"/>
  <c r="I216" i="2" s="1"/>
  <c r="H226" i="2"/>
  <c r="I226" i="2" s="1"/>
  <c r="H236" i="2"/>
  <c r="I236" i="2" s="1"/>
  <c r="H246" i="2"/>
  <c r="I246" i="2" s="1"/>
  <c r="H256" i="2"/>
  <c r="I256" i="2" s="1"/>
  <c r="H266" i="2"/>
  <c r="I266" i="2" s="1"/>
  <c r="H276" i="2"/>
  <c r="I276" i="2" s="1"/>
  <c r="H286" i="2"/>
  <c r="I286" i="2" s="1"/>
  <c r="H296" i="2"/>
  <c r="I296" i="2" s="1"/>
  <c r="H306" i="2"/>
  <c r="I306" i="2" s="1"/>
  <c r="H316" i="2"/>
  <c r="I316" i="2" s="1"/>
  <c r="H326" i="2"/>
  <c r="I326" i="2" s="1"/>
  <c r="H336" i="2"/>
  <c r="I336" i="2" s="1"/>
  <c r="H346" i="2"/>
  <c r="I346" i="2" s="1"/>
  <c r="H356" i="2"/>
  <c r="I356" i="2" s="1"/>
  <c r="H366" i="2"/>
  <c r="I366" i="2" s="1"/>
  <c r="H376" i="2"/>
  <c r="I376" i="2" s="1"/>
  <c r="H386" i="2"/>
  <c r="I386" i="2" s="1"/>
  <c r="H396" i="2"/>
  <c r="I396" i="2" s="1"/>
  <c r="H406" i="2"/>
  <c r="I406" i="2" s="1"/>
  <c r="H416" i="2"/>
  <c r="I416" i="2" s="1"/>
  <c r="H426" i="2"/>
  <c r="I426" i="2" s="1"/>
  <c r="H436" i="2"/>
  <c r="I436" i="2" s="1"/>
  <c r="H446" i="2"/>
  <c r="I446" i="2" s="1"/>
  <c r="H456" i="2"/>
  <c r="I456" i="2" s="1"/>
  <c r="H466" i="2"/>
  <c r="I466" i="2" s="1"/>
  <c r="H79" i="2"/>
  <c r="I79" i="2" s="1"/>
  <c r="H99" i="2"/>
  <c r="I99" i="2" s="1"/>
  <c r="H109" i="2"/>
  <c r="I109" i="2" s="1"/>
  <c r="H119" i="2"/>
  <c r="I119" i="2" s="1"/>
  <c r="H129" i="2"/>
  <c r="I129" i="2" s="1"/>
  <c r="H139" i="2"/>
  <c r="I139" i="2" s="1"/>
  <c r="H149" i="2"/>
  <c r="I149" i="2" s="1"/>
  <c r="H159" i="2"/>
  <c r="I159" i="2" s="1"/>
  <c r="H169" i="2"/>
  <c r="I169" i="2" s="1"/>
  <c r="H179" i="2"/>
  <c r="I179" i="2" s="1"/>
  <c r="H189" i="2"/>
  <c r="I189" i="2" s="1"/>
  <c r="H199" i="2"/>
  <c r="I199" i="2" s="1"/>
  <c r="H209" i="2"/>
  <c r="I209" i="2" s="1"/>
  <c r="H219" i="2"/>
  <c r="I219" i="2" s="1"/>
  <c r="H229" i="2"/>
  <c r="I229" i="2" s="1"/>
  <c r="H239" i="2"/>
  <c r="I239" i="2" s="1"/>
  <c r="H249" i="2"/>
  <c r="I249" i="2" s="1"/>
  <c r="H259" i="2"/>
  <c r="I259" i="2" s="1"/>
  <c r="H269" i="2"/>
  <c r="I269" i="2" s="1"/>
  <c r="H279" i="2"/>
  <c r="I279" i="2" s="1"/>
  <c r="H289" i="2"/>
  <c r="I289" i="2" s="1"/>
  <c r="H299" i="2"/>
  <c r="I299" i="2" s="1"/>
  <c r="H309" i="2"/>
  <c r="I309" i="2" s="1"/>
  <c r="H319" i="2"/>
  <c r="I319" i="2" s="1"/>
  <c r="H329" i="2"/>
  <c r="I329" i="2" s="1"/>
  <c r="H339" i="2"/>
  <c r="I339" i="2" s="1"/>
  <c r="H349" i="2"/>
  <c r="I349" i="2" s="1"/>
  <c r="H359" i="2"/>
  <c r="I359" i="2" s="1"/>
  <c r="H369" i="2"/>
  <c r="I369" i="2" s="1"/>
  <c r="H379" i="2"/>
  <c r="I379" i="2" s="1"/>
  <c r="H389" i="2"/>
  <c r="I389" i="2" s="1"/>
  <c r="H399" i="2"/>
  <c r="I399" i="2" s="1"/>
  <c r="H409" i="2"/>
  <c r="I409" i="2" s="1"/>
  <c r="H419" i="2"/>
  <c r="I419" i="2" s="1"/>
  <c r="H429" i="2"/>
  <c r="I429" i="2" s="1"/>
  <c r="H439" i="2"/>
  <c r="I439" i="2" s="1"/>
  <c r="H449" i="2"/>
  <c r="I449" i="2" s="1"/>
  <c r="H459" i="2"/>
  <c r="I459" i="2" s="1"/>
  <c r="H469" i="2"/>
  <c r="I469" i="2" s="1"/>
  <c r="H29" i="2"/>
  <c r="I29" i="2" s="1"/>
  <c r="H89" i="2"/>
  <c r="I89" i="2" s="1"/>
  <c r="H19" i="2"/>
  <c r="I19" i="2" s="1"/>
  <c r="H40" i="2"/>
  <c r="I40" i="2" s="1"/>
  <c r="H50" i="2"/>
  <c r="I50" i="2" s="1"/>
  <c r="H60" i="2"/>
  <c r="I60" i="2" s="1"/>
  <c r="H70" i="2"/>
  <c r="I70" i="2" s="1"/>
  <c r="H80" i="2"/>
  <c r="I80" i="2" s="1"/>
  <c r="H90" i="2"/>
  <c r="I90" i="2" s="1"/>
  <c r="H100" i="2"/>
  <c r="I100" i="2" s="1"/>
  <c r="H110" i="2"/>
  <c r="I110" i="2" s="1"/>
  <c r="H120" i="2"/>
  <c r="I120" i="2" s="1"/>
  <c r="H130" i="2"/>
  <c r="I130" i="2" s="1"/>
  <c r="H140" i="2"/>
  <c r="I140" i="2" s="1"/>
  <c r="H150" i="2"/>
  <c r="I150" i="2" s="1"/>
  <c r="H160" i="2"/>
  <c r="I160" i="2" s="1"/>
  <c r="H170" i="2"/>
  <c r="I170" i="2" s="1"/>
  <c r="H180" i="2"/>
  <c r="I180" i="2" s="1"/>
  <c r="H190" i="2"/>
  <c r="I190" i="2" s="1"/>
  <c r="H200" i="2"/>
  <c r="I200" i="2" s="1"/>
  <c r="H210" i="2"/>
  <c r="I210" i="2" s="1"/>
  <c r="H220" i="2"/>
  <c r="I220" i="2" s="1"/>
  <c r="H230" i="2"/>
  <c r="I230" i="2" s="1"/>
  <c r="H240" i="2"/>
  <c r="I240" i="2" s="1"/>
  <c r="H250" i="2"/>
  <c r="I250" i="2" s="1"/>
  <c r="H260" i="2"/>
  <c r="I260" i="2" s="1"/>
  <c r="H270" i="2"/>
  <c r="I270" i="2" s="1"/>
  <c r="H280" i="2"/>
  <c r="I280" i="2" s="1"/>
  <c r="H290" i="2"/>
  <c r="I290" i="2" s="1"/>
  <c r="H300" i="2"/>
  <c r="I300" i="2" s="1"/>
  <c r="H310" i="2"/>
  <c r="I310" i="2" s="1"/>
  <c r="H320" i="2"/>
  <c r="I320" i="2" s="1"/>
  <c r="H330" i="2"/>
  <c r="I330" i="2" s="1"/>
  <c r="H340" i="2"/>
  <c r="I340" i="2" s="1"/>
  <c r="H350" i="2"/>
  <c r="I350" i="2" s="1"/>
  <c r="H360" i="2"/>
  <c r="I360" i="2" s="1"/>
  <c r="H370" i="2"/>
  <c r="I370" i="2" s="1"/>
  <c r="H380" i="2"/>
  <c r="I380" i="2" s="1"/>
  <c r="H390" i="2"/>
  <c r="I390" i="2" s="1"/>
  <c r="H400" i="2"/>
  <c r="I400" i="2" s="1"/>
  <c r="H410" i="2"/>
  <c r="I410" i="2" s="1"/>
  <c r="H420" i="2"/>
  <c r="I420" i="2" s="1"/>
  <c r="H430" i="2"/>
  <c r="I430" i="2" s="1"/>
  <c r="H440" i="2"/>
  <c r="I440" i="2" s="1"/>
  <c r="H450" i="2"/>
  <c r="I450" i="2" s="1"/>
  <c r="H460" i="2"/>
  <c r="I460" i="2" s="1"/>
  <c r="H42" i="2"/>
  <c r="I42" i="2" s="1"/>
  <c r="H52" i="2"/>
  <c r="I52" i="2" s="1"/>
  <c r="H62" i="2"/>
  <c r="I62" i="2" s="1"/>
  <c r="H72" i="2"/>
  <c r="I72" i="2" s="1"/>
  <c r="H82" i="2"/>
  <c r="I82" i="2" s="1"/>
  <c r="H92" i="2"/>
  <c r="I92" i="2" s="1"/>
  <c r="H102" i="2"/>
  <c r="I102" i="2" s="1"/>
  <c r="H112" i="2"/>
  <c r="I112" i="2" s="1"/>
  <c r="H122" i="2"/>
  <c r="I122" i="2" s="1"/>
  <c r="H132" i="2"/>
  <c r="I132" i="2" s="1"/>
  <c r="H142" i="2"/>
  <c r="I142" i="2" s="1"/>
  <c r="H152" i="2"/>
  <c r="I152" i="2" s="1"/>
  <c r="H162" i="2"/>
  <c r="I162" i="2" s="1"/>
  <c r="H172" i="2"/>
  <c r="I172" i="2" s="1"/>
  <c r="H182" i="2"/>
  <c r="I182" i="2" s="1"/>
  <c r="H192" i="2"/>
  <c r="I192" i="2" s="1"/>
  <c r="H202" i="2"/>
  <c r="I202" i="2" s="1"/>
  <c r="H212" i="2"/>
  <c r="I212" i="2" s="1"/>
  <c r="H222" i="2"/>
  <c r="I222" i="2" s="1"/>
  <c r="H232" i="2"/>
  <c r="I232" i="2" s="1"/>
  <c r="H242" i="2"/>
  <c r="I242" i="2" s="1"/>
  <c r="H252" i="2"/>
  <c r="I252" i="2" s="1"/>
  <c r="H262" i="2"/>
  <c r="I262" i="2" s="1"/>
  <c r="H272" i="2"/>
  <c r="I272" i="2" s="1"/>
  <c r="H282" i="2"/>
  <c r="I282" i="2" s="1"/>
  <c r="H292" i="2"/>
  <c r="I292" i="2" s="1"/>
  <c r="H302" i="2"/>
  <c r="I302" i="2" s="1"/>
  <c r="H312" i="2"/>
  <c r="I312" i="2" s="1"/>
  <c r="H322" i="2"/>
  <c r="I322" i="2" s="1"/>
  <c r="H332" i="2"/>
  <c r="I332" i="2" s="1"/>
  <c r="H342" i="2"/>
  <c r="I342" i="2" s="1"/>
  <c r="H352" i="2"/>
  <c r="I352" i="2" s="1"/>
  <c r="H362" i="2"/>
  <c r="I362" i="2" s="1"/>
  <c r="H372" i="2"/>
  <c r="I372" i="2" s="1"/>
  <c r="H382" i="2"/>
  <c r="I382" i="2" s="1"/>
  <c r="H392" i="2"/>
  <c r="I392" i="2" s="1"/>
  <c r="H402" i="2"/>
  <c r="I402" i="2" s="1"/>
  <c r="H412" i="2"/>
  <c r="I412" i="2" s="1"/>
  <c r="H422" i="2"/>
  <c r="I422" i="2" s="1"/>
  <c r="H432" i="2"/>
  <c r="I432" i="2" s="1"/>
  <c r="H442" i="2"/>
  <c r="I442" i="2" s="1"/>
  <c r="H452" i="2"/>
  <c r="I452" i="2" s="1"/>
  <c r="H462" i="2"/>
  <c r="I462" i="2" s="1"/>
  <c r="AD6" i="3"/>
  <c r="W28" i="2"/>
  <c r="W29" i="2" s="1"/>
  <c r="E11" i="2"/>
  <c r="L10" i="2" s="1"/>
  <c r="G275" i="2"/>
  <c r="K19" i="4" l="1"/>
  <c r="G155" i="2"/>
  <c r="K250" i="4"/>
  <c r="K318" i="4"/>
  <c r="E14" i="4"/>
  <c r="G308" i="2"/>
  <c r="E4" i="2"/>
  <c r="E13" i="2" s="1"/>
  <c r="E15" i="2" s="1"/>
  <c r="E16" i="2" s="1"/>
  <c r="U9" i="5"/>
  <c r="R21" i="5"/>
  <c r="V21" i="5" s="1"/>
  <c r="R17" i="5"/>
  <c r="K199" i="4"/>
  <c r="K21" i="4"/>
  <c r="K114" i="4"/>
  <c r="K308" i="4"/>
  <c r="K300" i="4"/>
  <c r="K240" i="4"/>
  <c r="K437" i="4"/>
  <c r="K47" i="4"/>
  <c r="K196" i="4"/>
  <c r="K357" i="4"/>
  <c r="K446" i="4"/>
  <c r="K166" i="4"/>
  <c r="K182" i="4"/>
  <c r="K129" i="4"/>
  <c r="K348" i="4"/>
  <c r="K239" i="4"/>
  <c r="K87" i="4"/>
  <c r="K435" i="4"/>
  <c r="K411" i="4"/>
  <c r="K351" i="4"/>
  <c r="K254" i="4"/>
  <c r="K151" i="4"/>
  <c r="K270" i="4"/>
  <c r="K425" i="4"/>
  <c r="K249" i="4"/>
  <c r="K397" i="4"/>
  <c r="K452" i="4"/>
  <c r="K367" i="4"/>
  <c r="K451" i="4"/>
  <c r="K294" i="4"/>
  <c r="K403" i="4"/>
  <c r="K328" i="4"/>
  <c r="K44" i="4"/>
  <c r="K95" i="4"/>
  <c r="K140" i="4"/>
  <c r="K295" i="4"/>
  <c r="K362" i="4"/>
  <c r="K412" i="4"/>
  <c r="K243" i="4"/>
  <c r="K104" i="4"/>
  <c r="K118" i="4"/>
  <c r="K112" i="4"/>
  <c r="K138" i="4"/>
  <c r="K235" i="4"/>
  <c r="K54" i="4"/>
  <c r="K352" i="4"/>
  <c r="K75" i="4"/>
  <c r="K423" i="4"/>
  <c r="K110" i="4"/>
  <c r="K341" i="4"/>
  <c r="K399" i="4"/>
  <c r="K33" i="4"/>
  <c r="K455" i="4"/>
  <c r="K102" i="4"/>
  <c r="K327" i="4"/>
  <c r="K88" i="4"/>
  <c r="K170" i="4"/>
  <c r="K265" i="4"/>
  <c r="K361" i="4"/>
  <c r="K424" i="4"/>
  <c r="K251" i="4"/>
  <c r="K391" i="4"/>
  <c r="K440" i="4"/>
  <c r="K278" i="4"/>
  <c r="K215" i="4"/>
  <c r="K127" i="4"/>
  <c r="K176" i="4"/>
  <c r="K371" i="4"/>
  <c r="K123" i="4"/>
  <c r="K237" i="4"/>
  <c r="K353" i="4"/>
  <c r="K454" i="4"/>
  <c r="K122" i="4"/>
  <c r="K143" i="4"/>
  <c r="K219" i="4"/>
  <c r="K256" i="4"/>
  <c r="K314" i="4"/>
  <c r="K401" i="4"/>
  <c r="K464" i="4"/>
  <c r="K120" i="4"/>
  <c r="K108" i="4"/>
  <c r="K205" i="4"/>
  <c r="K81" i="4"/>
  <c r="K358" i="4"/>
  <c r="K467" i="4"/>
  <c r="K282" i="4"/>
  <c r="K119" i="4"/>
  <c r="K202" i="4"/>
  <c r="K223" i="4"/>
  <c r="K415" i="4"/>
  <c r="K142" i="4"/>
  <c r="K260" i="4"/>
  <c r="K402" i="4"/>
  <c r="K458" i="4"/>
  <c r="K139" i="4"/>
  <c r="K157" i="4"/>
  <c r="K222" i="4"/>
  <c r="K271" i="4"/>
  <c r="K320" i="4"/>
  <c r="K421" i="4"/>
  <c r="K48" i="4"/>
  <c r="K273" i="4"/>
  <c r="K220" i="4"/>
  <c r="K247" i="4"/>
  <c r="K460" i="4"/>
  <c r="K26" i="4"/>
  <c r="K258" i="4"/>
  <c r="K297" i="4"/>
  <c r="K85" i="4"/>
  <c r="K262" i="4"/>
  <c r="K35" i="4"/>
  <c r="K175" i="4"/>
  <c r="K331" i="4"/>
  <c r="K67" i="4"/>
  <c r="K277" i="4"/>
  <c r="K36" i="4"/>
  <c r="K299" i="4"/>
  <c r="K190" i="4"/>
  <c r="K227" i="4"/>
  <c r="K287" i="4"/>
  <c r="K438" i="4"/>
  <c r="K192" i="4"/>
  <c r="K312" i="4"/>
  <c r="K410" i="4"/>
  <c r="K106" i="4"/>
  <c r="K150" i="4"/>
  <c r="K160" i="4"/>
  <c r="K225" i="4"/>
  <c r="K317" i="4"/>
  <c r="K323" i="4"/>
  <c r="K441" i="4"/>
  <c r="K62" i="4"/>
  <c r="K171" i="4"/>
  <c r="K134" i="4"/>
  <c r="K42" i="4"/>
  <c r="K135" i="4"/>
  <c r="K466" i="4"/>
  <c r="K148" i="4"/>
  <c r="K163" i="4"/>
  <c r="K228" i="4"/>
  <c r="K461" i="4"/>
  <c r="K246" i="4"/>
  <c r="K145" i="4"/>
  <c r="K347" i="4"/>
  <c r="K78" i="4"/>
  <c r="K25" i="4"/>
  <c r="K208" i="4"/>
  <c r="K329" i="4"/>
  <c r="K365" i="4"/>
  <c r="K65" i="4"/>
  <c r="K395" i="4"/>
  <c r="K56" i="4"/>
  <c r="K422" i="4"/>
  <c r="K218" i="4"/>
  <c r="K375" i="4"/>
  <c r="K55" i="4"/>
  <c r="K443" i="4"/>
  <c r="K34" i="4"/>
  <c r="K206" i="4"/>
  <c r="K146" i="4"/>
  <c r="K83" i="4"/>
  <c r="K245" i="4"/>
  <c r="K430" i="4"/>
  <c r="K184" i="4"/>
  <c r="K233" i="4"/>
  <c r="K369" i="4"/>
  <c r="K40" i="4"/>
  <c r="K330" i="4"/>
  <c r="K91" i="4"/>
  <c r="K370" i="4"/>
  <c r="K154" i="4"/>
  <c r="K307" i="4"/>
  <c r="K96" i="4"/>
  <c r="K255" i="4"/>
  <c r="K302" i="4"/>
  <c r="K212" i="4"/>
  <c r="K231" i="4"/>
  <c r="K173" i="4"/>
  <c r="K326" i="4"/>
  <c r="K22" i="4"/>
  <c r="K315" i="4"/>
  <c r="K313" i="4"/>
  <c r="K468" i="4"/>
  <c r="K406" i="4"/>
  <c r="K234" i="4"/>
  <c r="K378" i="4"/>
  <c r="K230" i="4"/>
  <c r="K392" i="4"/>
  <c r="K174" i="4"/>
  <c r="K346" i="4"/>
  <c r="K194" i="4"/>
  <c r="K296" i="4"/>
  <c r="K30" i="4"/>
  <c r="K238" i="4"/>
  <c r="K387" i="4"/>
  <c r="K71" i="4"/>
  <c r="K23" i="4"/>
  <c r="K68" i="4"/>
  <c r="K426" i="4"/>
  <c r="K288" i="4"/>
  <c r="K433" i="4"/>
  <c r="K149" i="4"/>
  <c r="K337" i="4"/>
  <c r="K59" i="4"/>
  <c r="K193" i="4"/>
  <c r="K90" i="4"/>
  <c r="K408" i="4"/>
  <c r="K257" i="4"/>
  <c r="K172" i="4"/>
  <c r="K340" i="4"/>
  <c r="K128" i="4"/>
  <c r="K319" i="4"/>
  <c r="K335" i="4"/>
  <c r="K181" i="4"/>
  <c r="K100" i="4"/>
  <c r="K66" i="4"/>
  <c r="K147" i="4"/>
  <c r="K453" i="4"/>
  <c r="K325" i="4"/>
  <c r="K37" i="4"/>
  <c r="K195" i="4"/>
  <c r="K72" i="4"/>
  <c r="K236" i="4"/>
  <c r="K359" i="4"/>
  <c r="K124" i="4"/>
  <c r="K132" i="4"/>
  <c r="K336" i="4"/>
  <c r="K407" i="4"/>
  <c r="K349" i="4"/>
  <c r="K390" i="4"/>
  <c r="K448" i="4"/>
  <c r="K201" i="4"/>
  <c r="K264" i="4"/>
  <c r="K431" i="4"/>
  <c r="K332" i="4"/>
  <c r="K290" i="4"/>
  <c r="K111" i="4"/>
  <c r="K214" i="4"/>
  <c r="K180" i="4"/>
  <c r="K274" i="4"/>
  <c r="K144" i="4"/>
  <c r="K449" i="4"/>
  <c r="K98" i="4"/>
  <c r="K187" i="4"/>
  <c r="K280" i="4"/>
  <c r="K164" i="4"/>
  <c r="K355" i="4"/>
  <c r="K49" i="4"/>
  <c r="K303" i="4"/>
  <c r="K211" i="4"/>
  <c r="K283" i="4"/>
  <c r="K386" i="4"/>
  <c r="K178" i="4"/>
  <c r="K31" i="4"/>
  <c r="K396" i="4"/>
  <c r="K24" i="4"/>
  <c r="K232" i="4"/>
  <c r="K45" i="4"/>
  <c r="K298" i="4"/>
  <c r="K309" i="4"/>
  <c r="K445" i="4"/>
  <c r="K244" i="4"/>
  <c r="K77" i="4"/>
  <c r="K46" i="4"/>
  <c r="K32" i="4"/>
  <c r="K338" i="4"/>
  <c r="K60" i="4"/>
  <c r="K216" i="4"/>
  <c r="K133" i="4"/>
  <c r="K266" i="4"/>
  <c r="K413" i="4"/>
  <c r="K136" i="4"/>
  <c r="K226" i="4"/>
  <c r="K339" i="4"/>
  <c r="K414" i="4"/>
  <c r="K360" i="4"/>
  <c r="K436" i="4"/>
  <c r="K116" i="4"/>
  <c r="K221" i="4"/>
  <c r="K284" i="4"/>
  <c r="K57" i="4"/>
  <c r="K155" i="4"/>
  <c r="K241" i="4"/>
  <c r="K304" i="4"/>
  <c r="K43" i="4"/>
  <c r="K252" i="4"/>
  <c r="K385" i="4"/>
  <c r="K97" i="4"/>
  <c r="K80" i="4"/>
  <c r="K200" i="4"/>
  <c r="K63" i="4"/>
  <c r="K463" i="4"/>
  <c r="K115" i="4"/>
  <c r="K305" i="4"/>
  <c r="K156" i="4"/>
  <c r="K311" i="4"/>
  <c r="K429" i="4"/>
  <c r="K159" i="4"/>
  <c r="K345" i="4"/>
  <c r="K428" i="4"/>
  <c r="K469" i="4"/>
  <c r="K374" i="4"/>
  <c r="K53" i="4"/>
  <c r="K198" i="4"/>
  <c r="K261" i="4"/>
  <c r="K324" i="4"/>
  <c r="K92" i="4"/>
  <c r="K377" i="4"/>
  <c r="K38" i="4"/>
  <c r="K51" i="4"/>
  <c r="K183" i="4"/>
  <c r="K74" i="4"/>
  <c r="K342" i="4"/>
  <c r="K177" i="4"/>
  <c r="K310" i="4"/>
  <c r="K186" i="4"/>
  <c r="K363" i="4"/>
  <c r="K465" i="4"/>
  <c r="K185" i="4"/>
  <c r="K373" i="4"/>
  <c r="K459" i="4"/>
  <c r="K76" i="4"/>
  <c r="K153" i="4"/>
  <c r="K125" i="4"/>
  <c r="K101" i="4"/>
  <c r="K162" i="4"/>
  <c r="K388" i="4"/>
  <c r="K117" i="4"/>
  <c r="K64" i="4"/>
  <c r="K158" i="4"/>
  <c r="K404" i="4"/>
  <c r="K267" i="4"/>
  <c r="K382" i="4"/>
  <c r="K366" i="4"/>
  <c r="K169" i="4"/>
  <c r="K427" i="4"/>
  <c r="K167" i="4"/>
  <c r="K420" i="4"/>
  <c r="K417" i="4"/>
  <c r="K248" i="4"/>
  <c r="K41" i="4"/>
  <c r="K419" i="4"/>
  <c r="K137" i="4"/>
  <c r="K343" i="4"/>
  <c r="K109" i="4"/>
  <c r="K189" i="4"/>
  <c r="K334" i="4"/>
  <c r="K434" i="4"/>
  <c r="K70" i="4"/>
  <c r="K103" i="4"/>
  <c r="K213" i="4"/>
  <c r="K306" i="4"/>
  <c r="K229" i="4"/>
  <c r="K188" i="4"/>
  <c r="K210" i="4"/>
  <c r="K268" i="4"/>
  <c r="K381" i="4"/>
  <c r="K444" i="4"/>
  <c r="K152" i="4"/>
  <c r="K179" i="4"/>
  <c r="K191" i="4"/>
  <c r="K272" i="4"/>
  <c r="K286" i="4"/>
  <c r="K439" i="4"/>
  <c r="K141" i="4"/>
  <c r="K204" i="4"/>
  <c r="K27" i="4"/>
  <c r="K209" i="4"/>
  <c r="K383" i="4"/>
  <c r="K99" i="4"/>
  <c r="K405" i="4"/>
  <c r="K168" i="4"/>
  <c r="K333" i="4"/>
  <c r="K20" i="4"/>
  <c r="K107" i="4"/>
  <c r="K275" i="4"/>
  <c r="K316" i="4"/>
  <c r="K285" i="4"/>
  <c r="K289" i="4"/>
  <c r="K442" i="4"/>
  <c r="K161" i="4"/>
  <c r="K224" i="4"/>
  <c r="K456" i="4"/>
  <c r="K393" i="4"/>
  <c r="K372" i="4"/>
  <c r="K130" i="4"/>
  <c r="K276" i="4"/>
  <c r="K217" i="4"/>
  <c r="K389" i="4"/>
  <c r="K105" i="4"/>
  <c r="K131" i="4"/>
  <c r="K379" i="4"/>
  <c r="K291" i="4"/>
  <c r="K322" i="4"/>
  <c r="K126" i="4"/>
  <c r="K416" i="4"/>
  <c r="M19" i="4"/>
  <c r="R17" i="4"/>
  <c r="V9" i="4"/>
  <c r="K89" i="4"/>
  <c r="K457" i="4"/>
  <c r="K50" i="4"/>
  <c r="K52" i="4"/>
  <c r="K398" i="4"/>
  <c r="K28" i="4"/>
  <c r="K418" i="4"/>
  <c r="K73" i="4"/>
  <c r="K207" i="4"/>
  <c r="K281" i="4"/>
  <c r="K344" i="4"/>
  <c r="K84" i="4"/>
  <c r="K376" i="4"/>
  <c r="K350" i="4"/>
  <c r="K400" i="4"/>
  <c r="K69" i="4"/>
  <c r="R5" i="4"/>
  <c r="R9" i="4"/>
  <c r="K165" i="4"/>
  <c r="K197" i="4"/>
  <c r="K380" i="4"/>
  <c r="K58" i="4"/>
  <c r="K79" i="4"/>
  <c r="K432" i="4"/>
  <c r="K93" i="4"/>
  <c r="K253" i="4"/>
  <c r="K301" i="4"/>
  <c r="K364" i="4"/>
  <c r="K39" i="4"/>
  <c r="K368" i="4"/>
  <c r="K292" i="4"/>
  <c r="K394" i="4"/>
  <c r="K242" i="4"/>
  <c r="K447" i="4"/>
  <c r="K203" i="4"/>
  <c r="K29" i="4"/>
  <c r="K86" i="4"/>
  <c r="K279" i="4"/>
  <c r="K409" i="4"/>
  <c r="K61" i="4"/>
  <c r="K82" i="4"/>
  <c r="K450" i="4"/>
  <c r="K113" i="4"/>
  <c r="K259" i="4"/>
  <c r="K321" i="4"/>
  <c r="K384" i="4"/>
  <c r="K293" i="4"/>
  <c r="K263" i="4"/>
  <c r="K269" i="4"/>
  <c r="K462" i="4"/>
  <c r="K354" i="4"/>
  <c r="G243" i="2"/>
  <c r="G260" i="2"/>
  <c r="G216" i="2"/>
  <c r="G226" i="2"/>
  <c r="G165" i="2"/>
  <c r="G181" i="2"/>
  <c r="G340" i="2"/>
  <c r="G210" i="2"/>
  <c r="G385" i="2"/>
  <c r="G332" i="2"/>
  <c r="G106" i="2"/>
  <c r="G33" i="2"/>
  <c r="G188" i="2"/>
  <c r="G21" i="2"/>
  <c r="G39" i="2"/>
  <c r="G191" i="2"/>
  <c r="G207" i="2"/>
  <c r="G310" i="2"/>
  <c r="G268" i="2"/>
  <c r="G305" i="2"/>
  <c r="G251" i="2"/>
  <c r="G348" i="2"/>
  <c r="G72" i="2"/>
  <c r="G465" i="2"/>
  <c r="G351" i="2"/>
  <c r="G337" i="2"/>
  <c r="G19" i="2"/>
  <c r="G164" i="2"/>
  <c r="G294" i="2"/>
  <c r="G297" i="2"/>
  <c r="G135" i="2"/>
  <c r="G184" i="2"/>
  <c r="G134" i="2"/>
  <c r="G50" i="2"/>
  <c r="G234" i="2"/>
  <c r="G364" i="2"/>
  <c r="G93" i="2"/>
  <c r="G69" i="2"/>
  <c r="G58" i="2"/>
  <c r="G85" i="2"/>
  <c r="G328" i="2"/>
  <c r="G128" i="2"/>
  <c r="G223" i="2"/>
  <c r="G255" i="2"/>
  <c r="G352" i="2"/>
  <c r="G205" i="2"/>
  <c r="G241" i="2"/>
  <c r="G149" i="2"/>
  <c r="G168" i="2"/>
  <c r="G249" i="2"/>
  <c r="G293" i="2"/>
  <c r="G75" i="2"/>
  <c r="G24" i="2"/>
  <c r="G454" i="2"/>
  <c r="G212" i="2"/>
  <c r="G366" i="2"/>
  <c r="G417" i="2"/>
  <c r="G80" i="2"/>
  <c r="G219" i="2"/>
  <c r="G43" i="2"/>
  <c r="G51" i="2"/>
  <c r="G23" i="2"/>
  <c r="G322" i="2"/>
  <c r="G27" i="2"/>
  <c r="G460" i="2"/>
  <c r="G334" i="2"/>
  <c r="G341" i="2"/>
  <c r="G148" i="2"/>
  <c r="G110" i="2"/>
  <c r="G36" i="2"/>
  <c r="G362" i="2"/>
  <c r="G363" i="2"/>
  <c r="G42" i="2"/>
  <c r="G386" i="2"/>
  <c r="G250" i="2"/>
  <c r="G30" i="2"/>
  <c r="G104" i="2"/>
  <c r="G342" i="2"/>
  <c r="G87" i="2"/>
  <c r="G54" i="2"/>
  <c r="G261" i="2"/>
  <c r="G126" i="2"/>
  <c r="R19" i="2"/>
  <c r="R25" i="2"/>
  <c r="O8" i="2"/>
  <c r="R24" i="2"/>
  <c r="G303" i="2"/>
  <c r="G445" i="2"/>
  <c r="G213" i="2"/>
  <c r="G77" i="2"/>
  <c r="G329" i="2"/>
  <c r="G359" i="2"/>
  <c r="G224" i="2"/>
  <c r="G438" i="2"/>
  <c r="G443" i="2"/>
  <c r="G86" i="2"/>
  <c r="G288" i="2"/>
  <c r="G232" i="2"/>
  <c r="G70" i="2"/>
  <c r="G157" i="2"/>
  <c r="G369" i="2"/>
  <c r="G244" i="2"/>
  <c r="G388" i="2"/>
  <c r="G391" i="2"/>
  <c r="G380" i="2"/>
  <c r="G204" i="2"/>
  <c r="G242" i="2"/>
  <c r="G461" i="2"/>
  <c r="G335" i="2"/>
  <c r="G71" i="2"/>
  <c r="G463" i="2"/>
  <c r="G276" i="2"/>
  <c r="G73" i="2"/>
  <c r="G198" i="2"/>
  <c r="G376" i="2"/>
  <c r="G344" i="2"/>
  <c r="G129" i="2"/>
  <c r="G159" i="2"/>
  <c r="G338" i="2"/>
  <c r="G160" i="2"/>
  <c r="G326" i="2"/>
  <c r="G400" i="2"/>
  <c r="G384" i="2"/>
  <c r="G273" i="2"/>
  <c r="G407" i="2"/>
  <c r="G336" i="2"/>
  <c r="G419" i="2"/>
  <c r="G295" i="2"/>
  <c r="G468" i="2"/>
  <c r="G61" i="2"/>
  <c r="G111" i="2"/>
  <c r="G318" i="2"/>
  <c r="G424" i="2"/>
  <c r="G31" i="2"/>
  <c r="G257" i="2"/>
  <c r="G113" i="2"/>
  <c r="G64" i="2"/>
  <c r="G130" i="2"/>
  <c r="G321" i="2"/>
  <c r="G444" i="2"/>
  <c r="G20" i="2"/>
  <c r="G381" i="2"/>
  <c r="G34" i="2"/>
  <c r="G137" i="2"/>
  <c r="G67" i="2"/>
  <c r="G170" i="2"/>
  <c r="G123" i="2"/>
  <c r="G353" i="2"/>
  <c r="G174" i="2"/>
  <c r="G218" i="2"/>
  <c r="G180" i="2"/>
  <c r="G404" i="2"/>
  <c r="G140" i="2"/>
  <c r="G430" i="2"/>
  <c r="G358" i="2"/>
  <c r="G35" i="2"/>
  <c r="G327" i="2"/>
  <c r="G65" i="2"/>
  <c r="G179" i="2"/>
  <c r="G101" i="2"/>
  <c r="G189" i="2"/>
  <c r="G182" i="2"/>
  <c r="G166" i="2"/>
  <c r="G94" i="2"/>
  <c r="G32" i="2"/>
  <c r="G302" i="2"/>
  <c r="G307" i="2"/>
  <c r="G427" i="2"/>
  <c r="G146" i="2"/>
  <c r="G28" i="2"/>
  <c r="G345" i="2"/>
  <c r="G301" i="2"/>
  <c r="G83" i="2"/>
  <c r="G291" i="2"/>
  <c r="G411" i="2"/>
  <c r="G402" i="2"/>
  <c r="G442" i="2"/>
  <c r="G167" i="2"/>
  <c r="G183" i="2"/>
  <c r="G422" i="2"/>
  <c r="G147" i="2"/>
  <c r="G375" i="2"/>
  <c r="G323" i="2"/>
  <c r="G459" i="2"/>
  <c r="G120" i="2"/>
  <c r="G457" i="2"/>
  <c r="G177" i="2"/>
  <c r="G209" i="2"/>
  <c r="G425" i="2"/>
  <c r="G371" i="2"/>
  <c r="G145" i="2"/>
  <c r="G467" i="2"/>
  <c r="G122" i="2"/>
  <c r="G103" i="2"/>
  <c r="G356" i="2"/>
  <c r="G82" i="2"/>
  <c r="G282" i="2"/>
  <c r="G343" i="2"/>
  <c r="G448" i="2"/>
  <c r="G194" i="2"/>
  <c r="G125" i="2"/>
  <c r="G109" i="2"/>
  <c r="G286" i="2"/>
  <c r="G414" i="2"/>
  <c r="G186" i="2"/>
  <c r="G365" i="2"/>
  <c r="G387" i="2"/>
  <c r="G296" i="2"/>
  <c r="G403" i="2"/>
  <c r="G452" i="2"/>
  <c r="G197" i="2"/>
  <c r="G37" i="2"/>
  <c r="G214" i="2"/>
  <c r="G206" i="2"/>
  <c r="G423" i="2"/>
  <c r="G222" i="2"/>
  <c r="G397" i="2"/>
  <c r="G409" i="2"/>
  <c r="G339" i="2"/>
  <c r="G410" i="2"/>
  <c r="G349" i="2"/>
  <c r="G200" i="2"/>
  <c r="G53" i="2"/>
  <c r="G233" i="2"/>
  <c r="G133" i="2"/>
  <c r="G394" i="2"/>
  <c r="G382" i="2"/>
  <c r="G311" i="2"/>
  <c r="G449" i="2"/>
  <c r="G173" i="2"/>
  <c r="G114" i="2"/>
  <c r="G350" i="2"/>
  <c r="G48" i="2"/>
  <c r="G432" i="2"/>
  <c r="G360" i="2"/>
  <c r="G74" i="2"/>
  <c r="G158" i="2"/>
  <c r="G436" i="2"/>
  <c r="G418" i="2"/>
  <c r="G57" i="2"/>
  <c r="G316" i="2"/>
  <c r="G108" i="2"/>
  <c r="G237" i="2"/>
  <c r="G131" i="2"/>
  <c r="G52" i="2"/>
  <c r="G68" i="2"/>
  <c r="G309" i="2"/>
  <c r="G428" i="2"/>
  <c r="G330" i="2"/>
  <c r="G152" i="2"/>
  <c r="G172" i="2"/>
  <c r="G300" i="2"/>
  <c r="G76" i="2"/>
  <c r="G38" i="2"/>
  <c r="G116" i="2"/>
  <c r="G379" i="2"/>
  <c r="G211" i="2"/>
  <c r="G89" i="2"/>
  <c r="G151" i="2"/>
  <c r="G312" i="2"/>
  <c r="G144" i="2"/>
  <c r="G29" i="2"/>
  <c r="G287" i="2"/>
  <c r="G161" i="2"/>
  <c r="G319" i="2"/>
  <c r="G378" i="2"/>
  <c r="G325" i="2"/>
  <c r="G100" i="2"/>
  <c r="G399" i="2"/>
  <c r="G289" i="2"/>
  <c r="G279" i="2"/>
  <c r="G193" i="2"/>
  <c r="G315" i="2"/>
  <c r="G440" i="2"/>
  <c r="G377" i="2"/>
  <c r="G105" i="2"/>
  <c r="G317" i="2"/>
  <c r="G451" i="2"/>
  <c r="G107" i="2"/>
  <c r="G266" i="2"/>
  <c r="G119" i="2"/>
  <c r="G370" i="2"/>
  <c r="G127" i="2"/>
  <c r="G117" i="2"/>
  <c r="G361" i="2"/>
  <c r="G92" i="2"/>
  <c r="G252" i="2"/>
  <c r="G408" i="2"/>
  <c r="G389" i="2"/>
  <c r="G354" i="2"/>
  <c r="G464" i="2"/>
  <c r="G426" i="2"/>
  <c r="G283" i="2"/>
  <c r="G62" i="2"/>
  <c r="G162" i="2"/>
  <c r="G81" i="2"/>
  <c r="G102" i="2"/>
  <c r="G154" i="2"/>
  <c r="G333" i="2"/>
  <c r="G208" i="2"/>
  <c r="G374" i="2"/>
  <c r="G138" i="2"/>
  <c r="G142" i="2"/>
  <c r="G368" i="2"/>
  <c r="G150" i="2"/>
  <c r="G281" i="2"/>
  <c r="G421" i="2"/>
  <c r="G392" i="2"/>
  <c r="G357" i="2"/>
  <c r="G235" i="2"/>
  <c r="G45" i="2"/>
  <c r="G56" i="2"/>
  <c r="G229" i="2"/>
  <c r="G97" i="2"/>
  <c r="G47" i="2"/>
  <c r="G90" i="2"/>
  <c r="G313" i="2"/>
  <c r="G324" i="2"/>
  <c r="G280" i="2"/>
  <c r="G469" i="2"/>
  <c r="G228" i="2"/>
  <c r="G141" i="2"/>
  <c r="G99" i="2"/>
  <c r="G49" i="2"/>
  <c r="G446" i="2"/>
  <c r="G420" i="2"/>
  <c r="G306" i="2"/>
  <c r="G405" i="2"/>
  <c r="G298" i="2"/>
  <c r="G178" i="2"/>
  <c r="G245" i="2"/>
  <c r="G112" i="2"/>
  <c r="G190" i="2"/>
  <c r="G247" i="2"/>
  <c r="G272" i="2"/>
  <c r="G139" i="2"/>
  <c r="G456" i="2"/>
  <c r="G259" i="2"/>
  <c r="G156" i="2"/>
  <c r="G290" i="2"/>
  <c r="G304" i="2"/>
  <c r="G277" i="2"/>
  <c r="G401" i="2"/>
  <c r="G215" i="2"/>
  <c r="G121" i="2"/>
  <c r="G79" i="2"/>
  <c r="G25" i="2"/>
  <c r="G439" i="2"/>
  <c r="G413" i="2"/>
  <c r="G230" i="2"/>
  <c r="G390" i="2"/>
  <c r="G267" i="2"/>
  <c r="G26" i="2"/>
  <c r="G236" i="2"/>
  <c r="G96" i="2"/>
  <c r="G169" i="2"/>
  <c r="G239" i="2"/>
  <c r="G373" i="2"/>
  <c r="G220" i="2"/>
  <c r="G447" i="2"/>
  <c r="G347" i="2"/>
  <c r="G441" i="2"/>
  <c r="G78" i="2"/>
  <c r="G284" i="2"/>
  <c r="G274" i="2"/>
  <c r="G398" i="2"/>
  <c r="G202" i="2"/>
  <c r="G118" i="2"/>
  <c r="G59" i="2"/>
  <c r="G22" i="2"/>
  <c r="G406" i="2"/>
  <c r="G346" i="2"/>
  <c r="G453" i="2"/>
  <c r="G367" i="2"/>
  <c r="G192" i="2"/>
  <c r="G355" i="2"/>
  <c r="G196" i="2"/>
  <c r="G46" i="2"/>
  <c r="G153" i="2"/>
  <c r="G44" i="2"/>
  <c r="G396" i="2"/>
  <c r="G238" i="2"/>
  <c r="G292" i="2"/>
  <c r="G40" i="2"/>
  <c r="G195" i="2"/>
  <c r="G176" i="2"/>
  <c r="G264" i="2"/>
  <c r="G271" i="2"/>
  <c r="G395" i="2"/>
  <c r="G199" i="2"/>
  <c r="G88" i="2"/>
  <c r="G458" i="2"/>
  <c r="G450" i="2"/>
  <c r="G372" i="2"/>
  <c r="G314" i="2"/>
  <c r="G416" i="2"/>
  <c r="G331" i="2"/>
  <c r="G124" i="2"/>
  <c r="G240" i="2"/>
  <c r="G227" i="2"/>
  <c r="G431" i="2"/>
  <c r="G91" i="2"/>
  <c r="G185" i="2"/>
  <c r="G225" i="2"/>
  <c r="G415" i="2"/>
  <c r="G132" i="2"/>
  <c r="G171" i="2"/>
  <c r="G63" i="2"/>
  <c r="G285" i="2"/>
  <c r="G201" i="2"/>
  <c r="G95" i="2"/>
  <c r="G248" i="2"/>
  <c r="G455" i="2"/>
  <c r="G136" i="2"/>
  <c r="G262" i="2"/>
  <c r="G434" i="2"/>
  <c r="G246" i="2"/>
  <c r="G217" i="2"/>
  <c r="G433" i="2"/>
  <c r="G412" i="2"/>
  <c r="G115" i="2"/>
  <c r="G203" i="2"/>
  <c r="G320" i="2"/>
  <c r="G84" i="2"/>
  <c r="G163" i="2"/>
  <c r="G60" i="2"/>
  <c r="G254" i="2"/>
  <c r="G187" i="2"/>
  <c r="G55" i="2"/>
  <c r="G383" i="2"/>
  <c r="G466" i="2"/>
  <c r="G143" i="2"/>
  <c r="G393" i="2"/>
  <c r="G41" i="2"/>
  <c r="G221" i="2"/>
  <c r="G263" i="2"/>
  <c r="G231" i="2"/>
  <c r="G269" i="2"/>
  <c r="G256" i="2"/>
  <c r="G429" i="2"/>
  <c r="G253" i="2"/>
  <c r="G175" i="2"/>
  <c r="G66" i="2"/>
  <c r="G299" i="2"/>
  <c r="G435" i="2"/>
  <c r="G98" i="2"/>
  <c r="G258" i="2"/>
  <c r="G462" i="2"/>
  <c r="G278" i="2"/>
  <c r="G265" i="2"/>
  <c r="G437" i="2"/>
  <c r="G270" i="2"/>
  <c r="R5" i="2"/>
  <c r="R9" i="2"/>
  <c r="O6" i="2" l="1"/>
  <c r="L5" i="2"/>
  <c r="V5" i="2" s="1"/>
  <c r="O12" i="2"/>
  <c r="M452" i="4"/>
  <c r="N452" i="4" s="1"/>
  <c r="M432" i="4"/>
  <c r="N432" i="4" s="1"/>
  <c r="M412" i="4"/>
  <c r="N412" i="4" s="1"/>
  <c r="M392" i="4"/>
  <c r="N392" i="4" s="1"/>
  <c r="M372" i="4"/>
  <c r="N372" i="4" s="1"/>
  <c r="M352" i="4"/>
  <c r="N352" i="4" s="1"/>
  <c r="M332" i="4"/>
  <c r="N332" i="4" s="1"/>
  <c r="M312" i="4"/>
  <c r="N312" i="4" s="1"/>
  <c r="M292" i="4"/>
  <c r="N292" i="4" s="1"/>
  <c r="M272" i="4"/>
  <c r="N272" i="4" s="1"/>
  <c r="M252" i="4"/>
  <c r="N252" i="4" s="1"/>
  <c r="M232" i="4"/>
  <c r="N232" i="4" s="1"/>
  <c r="M212" i="4"/>
  <c r="N212" i="4" s="1"/>
  <c r="M192" i="4"/>
  <c r="N192" i="4" s="1"/>
  <c r="M172" i="4"/>
  <c r="N172" i="4" s="1"/>
  <c r="M152" i="4"/>
  <c r="N152" i="4" s="1"/>
  <c r="M132" i="4"/>
  <c r="N132" i="4" s="1"/>
  <c r="M469" i="4"/>
  <c r="N469" i="4" s="1"/>
  <c r="M449" i="4"/>
  <c r="N449" i="4" s="1"/>
  <c r="M429" i="4"/>
  <c r="N429" i="4" s="1"/>
  <c r="M409" i="4"/>
  <c r="N409" i="4" s="1"/>
  <c r="M389" i="4"/>
  <c r="N389" i="4" s="1"/>
  <c r="M369" i="4"/>
  <c r="N369" i="4" s="1"/>
  <c r="M349" i="4"/>
  <c r="N349" i="4" s="1"/>
  <c r="M329" i="4"/>
  <c r="N329" i="4" s="1"/>
  <c r="M309" i="4"/>
  <c r="N309" i="4" s="1"/>
  <c r="M289" i="4"/>
  <c r="N289" i="4" s="1"/>
  <c r="M269" i="4"/>
  <c r="N269" i="4" s="1"/>
  <c r="M249" i="4"/>
  <c r="N249" i="4" s="1"/>
  <c r="M229" i="4"/>
  <c r="N229" i="4" s="1"/>
  <c r="M209" i="4"/>
  <c r="N209" i="4" s="1"/>
  <c r="M189" i="4"/>
  <c r="N189" i="4" s="1"/>
  <c r="M169" i="4"/>
  <c r="N169" i="4" s="1"/>
  <c r="M149" i="4"/>
  <c r="N149" i="4" s="1"/>
  <c r="M457" i="4"/>
  <c r="N457" i="4" s="1"/>
  <c r="M411" i="4"/>
  <c r="N411" i="4" s="1"/>
  <c r="M396" i="4"/>
  <c r="N396" i="4" s="1"/>
  <c r="M350" i="4"/>
  <c r="N350" i="4" s="1"/>
  <c r="M335" i="4"/>
  <c r="N335" i="4" s="1"/>
  <c r="M246" i="4"/>
  <c r="N246" i="4" s="1"/>
  <c r="M243" i="4"/>
  <c r="N243" i="4" s="1"/>
  <c r="M240" i="4"/>
  <c r="N240" i="4" s="1"/>
  <c r="M234" i="4"/>
  <c r="N234" i="4" s="1"/>
  <c r="M188" i="4"/>
  <c r="N188" i="4" s="1"/>
  <c r="M185" i="4"/>
  <c r="N185" i="4" s="1"/>
  <c r="M182" i="4"/>
  <c r="N182" i="4" s="1"/>
  <c r="M179" i="4"/>
  <c r="N179" i="4" s="1"/>
  <c r="M176" i="4"/>
  <c r="N176" i="4" s="1"/>
  <c r="M133" i="4"/>
  <c r="N133" i="4" s="1"/>
  <c r="M124" i="4"/>
  <c r="N124" i="4" s="1"/>
  <c r="M104" i="4"/>
  <c r="N104" i="4" s="1"/>
  <c r="M426" i="4"/>
  <c r="N426" i="4" s="1"/>
  <c r="M423" i="4"/>
  <c r="N423" i="4" s="1"/>
  <c r="M420" i="4"/>
  <c r="N420" i="4" s="1"/>
  <c r="M414" i="4"/>
  <c r="N414" i="4" s="1"/>
  <c r="M368" i="4"/>
  <c r="N368" i="4" s="1"/>
  <c r="M365" i="4"/>
  <c r="N365" i="4" s="1"/>
  <c r="M362" i="4"/>
  <c r="N362" i="4" s="1"/>
  <c r="M359" i="4"/>
  <c r="N359" i="4" s="1"/>
  <c r="M353" i="4"/>
  <c r="N353" i="4" s="1"/>
  <c r="M307" i="4"/>
  <c r="N307" i="4" s="1"/>
  <c r="M304" i="4"/>
  <c r="N304" i="4" s="1"/>
  <c r="M301" i="4"/>
  <c r="N301" i="4" s="1"/>
  <c r="M298" i="4"/>
  <c r="N298" i="4" s="1"/>
  <c r="M237" i="4"/>
  <c r="N237" i="4" s="1"/>
  <c r="M191" i="4"/>
  <c r="N191" i="4" s="1"/>
  <c r="M148" i="4"/>
  <c r="N148" i="4" s="1"/>
  <c r="M145" i="4"/>
  <c r="N145" i="4" s="1"/>
  <c r="M142" i="4"/>
  <c r="N142" i="4" s="1"/>
  <c r="M139" i="4"/>
  <c r="N139" i="4" s="1"/>
  <c r="M136" i="4"/>
  <c r="N136" i="4" s="1"/>
  <c r="M121" i="4"/>
  <c r="N121" i="4" s="1"/>
  <c r="M101" i="4"/>
  <c r="N101" i="4" s="1"/>
  <c r="M81" i="4"/>
  <c r="N81" i="4" s="1"/>
  <c r="M61" i="4"/>
  <c r="N61" i="4" s="1"/>
  <c r="M417" i="4"/>
  <c r="N417" i="4" s="1"/>
  <c r="M371" i="4"/>
  <c r="N371" i="4" s="1"/>
  <c r="M356" i="4"/>
  <c r="N356" i="4" s="1"/>
  <c r="M310" i="4"/>
  <c r="N310" i="4" s="1"/>
  <c r="M295" i="4"/>
  <c r="N295" i="4" s="1"/>
  <c r="M206" i="4"/>
  <c r="N206" i="4" s="1"/>
  <c r="M203" i="4"/>
  <c r="N203" i="4" s="1"/>
  <c r="M200" i="4"/>
  <c r="N200" i="4" s="1"/>
  <c r="M194" i="4"/>
  <c r="N194" i="4" s="1"/>
  <c r="M151" i="4"/>
  <c r="N151" i="4" s="1"/>
  <c r="M118" i="4"/>
  <c r="N118" i="4" s="1"/>
  <c r="M431" i="4"/>
  <c r="N431" i="4" s="1"/>
  <c r="M462" i="4"/>
  <c r="N462" i="4" s="1"/>
  <c r="M448" i="4"/>
  <c r="N448" i="4" s="1"/>
  <c r="M410" i="4"/>
  <c r="N410" i="4" s="1"/>
  <c r="M383" i="4"/>
  <c r="N383" i="4" s="1"/>
  <c r="M370" i="4"/>
  <c r="N370" i="4" s="1"/>
  <c r="M305" i="4"/>
  <c r="N305" i="4" s="1"/>
  <c r="M275" i="4"/>
  <c r="N275" i="4" s="1"/>
  <c r="M258" i="4"/>
  <c r="N258" i="4" s="1"/>
  <c r="M255" i="4"/>
  <c r="N255" i="4" s="1"/>
  <c r="M241" i="4"/>
  <c r="N241" i="4" s="1"/>
  <c r="M214" i="4"/>
  <c r="N214" i="4" s="1"/>
  <c r="M153" i="4"/>
  <c r="N153" i="4" s="1"/>
  <c r="M128" i="4"/>
  <c r="N128" i="4" s="1"/>
  <c r="M40" i="4"/>
  <c r="N40" i="4" s="1"/>
  <c r="M438" i="4"/>
  <c r="N438" i="4" s="1"/>
  <c r="M435" i="4"/>
  <c r="N435" i="4" s="1"/>
  <c r="M403" i="4"/>
  <c r="N403" i="4" s="1"/>
  <c r="M393" i="4"/>
  <c r="N393" i="4" s="1"/>
  <c r="M386" i="4"/>
  <c r="N386" i="4" s="1"/>
  <c r="M345" i="4"/>
  <c r="N345" i="4" s="1"/>
  <c r="M325" i="4"/>
  <c r="N325" i="4" s="1"/>
  <c r="M278" i="4"/>
  <c r="N278" i="4" s="1"/>
  <c r="M268" i="4"/>
  <c r="N268" i="4" s="1"/>
  <c r="M230" i="4"/>
  <c r="N230" i="4" s="1"/>
  <c r="M204" i="4"/>
  <c r="N204" i="4" s="1"/>
  <c r="M183" i="4"/>
  <c r="N183" i="4" s="1"/>
  <c r="M135" i="4"/>
  <c r="N135" i="4" s="1"/>
  <c r="M99" i="4"/>
  <c r="N99" i="4" s="1"/>
  <c r="M96" i="4"/>
  <c r="N96" i="4" s="1"/>
  <c r="M37" i="4"/>
  <c r="N37" i="4" s="1"/>
  <c r="M465" i="4"/>
  <c r="N465" i="4" s="1"/>
  <c r="M455" i="4"/>
  <c r="N455" i="4" s="1"/>
  <c r="M424" i="4"/>
  <c r="N424" i="4" s="1"/>
  <c r="M366" i="4"/>
  <c r="N366" i="4" s="1"/>
  <c r="M294" i="4"/>
  <c r="N294" i="4" s="1"/>
  <c r="M281" i="4"/>
  <c r="N281" i="4" s="1"/>
  <c r="M261" i="4"/>
  <c r="N261" i="4" s="1"/>
  <c r="M251" i="4"/>
  <c r="N251" i="4" s="1"/>
  <c r="M197" i="4"/>
  <c r="N197" i="4" s="1"/>
  <c r="M190" i="4"/>
  <c r="N190" i="4" s="1"/>
  <c r="M131" i="4"/>
  <c r="N131" i="4" s="1"/>
  <c r="M93" i="4"/>
  <c r="N93" i="4" s="1"/>
  <c r="M90" i="4"/>
  <c r="N90" i="4" s="1"/>
  <c r="M78" i="4"/>
  <c r="N78" i="4" s="1"/>
  <c r="M464" i="4"/>
  <c r="N464" i="4" s="1"/>
  <c r="M450" i="4"/>
  <c r="N450" i="4" s="1"/>
  <c r="M430" i="4"/>
  <c r="N430" i="4" s="1"/>
  <c r="M419" i="4"/>
  <c r="N419" i="4" s="1"/>
  <c r="M395" i="4"/>
  <c r="N395" i="4" s="1"/>
  <c r="M418" i="4"/>
  <c r="N418" i="4" s="1"/>
  <c r="M398" i="4"/>
  <c r="N398" i="4" s="1"/>
  <c r="M394" i="4"/>
  <c r="N394" i="4" s="1"/>
  <c r="M387" i="4"/>
  <c r="N387" i="4" s="1"/>
  <c r="M319" i="4"/>
  <c r="N319" i="4" s="1"/>
  <c r="M308" i="4"/>
  <c r="N308" i="4" s="1"/>
  <c r="M300" i="4"/>
  <c r="N300" i="4" s="1"/>
  <c r="M282" i="4"/>
  <c r="N282" i="4" s="1"/>
  <c r="M233" i="4"/>
  <c r="N233" i="4" s="1"/>
  <c r="M162" i="4"/>
  <c r="N162" i="4" s="1"/>
  <c r="M110" i="4"/>
  <c r="N110" i="4" s="1"/>
  <c r="M89" i="4"/>
  <c r="N89" i="4" s="1"/>
  <c r="M60" i="4"/>
  <c r="N60" i="4" s="1"/>
  <c r="M54" i="4"/>
  <c r="N54" i="4" s="1"/>
  <c r="M51" i="4"/>
  <c r="N51" i="4" s="1"/>
  <c r="M27" i="4"/>
  <c r="N27" i="4" s="1"/>
  <c r="M22" i="4"/>
  <c r="N22" i="4" s="1"/>
  <c r="M461" i="4"/>
  <c r="N461" i="4" s="1"/>
  <c r="M453" i="4"/>
  <c r="N453" i="4" s="1"/>
  <c r="M442" i="4"/>
  <c r="N442" i="4" s="1"/>
  <c r="M434" i="4"/>
  <c r="N434" i="4" s="1"/>
  <c r="M376" i="4"/>
  <c r="N376" i="4" s="1"/>
  <c r="M364" i="4"/>
  <c r="N364" i="4" s="1"/>
  <c r="M348" i="4"/>
  <c r="N348" i="4" s="1"/>
  <c r="M330" i="4"/>
  <c r="N330" i="4" s="1"/>
  <c r="M263" i="4"/>
  <c r="N263" i="4" s="1"/>
  <c r="M222" i="4"/>
  <c r="N222" i="4" s="1"/>
  <c r="M173" i="4"/>
  <c r="N173" i="4" s="1"/>
  <c r="M147" i="4"/>
  <c r="N147" i="4" s="1"/>
  <c r="M120" i="4"/>
  <c r="N120" i="4" s="1"/>
  <c r="M92" i="4"/>
  <c r="N92" i="4" s="1"/>
  <c r="M79" i="4"/>
  <c r="N79" i="4" s="1"/>
  <c r="M63" i="4"/>
  <c r="N63" i="4" s="1"/>
  <c r="M38" i="4"/>
  <c r="N38" i="4" s="1"/>
  <c r="M35" i="4"/>
  <c r="N35" i="4" s="1"/>
  <c r="M32" i="4"/>
  <c r="N32" i="4" s="1"/>
  <c r="M468" i="4"/>
  <c r="N468" i="4" s="1"/>
  <c r="M390" i="4"/>
  <c r="N390" i="4" s="1"/>
  <c r="M360" i="4"/>
  <c r="N360" i="4" s="1"/>
  <c r="M337" i="4"/>
  <c r="N337" i="4" s="1"/>
  <c r="M256" i="4"/>
  <c r="N256" i="4" s="1"/>
  <c r="M215" i="4"/>
  <c r="N215" i="4" s="1"/>
  <c r="M211" i="4"/>
  <c r="N211" i="4" s="1"/>
  <c r="M165" i="4"/>
  <c r="N165" i="4" s="1"/>
  <c r="M155" i="4"/>
  <c r="N155" i="4" s="1"/>
  <c r="M143" i="4"/>
  <c r="N143" i="4" s="1"/>
  <c r="M113" i="4"/>
  <c r="N113" i="4" s="1"/>
  <c r="M66" i="4"/>
  <c r="N66" i="4" s="1"/>
  <c r="M41" i="4"/>
  <c r="N41" i="4" s="1"/>
  <c r="M456" i="4"/>
  <c r="N456" i="4" s="1"/>
  <c r="M408" i="4"/>
  <c r="N408" i="4" s="1"/>
  <c r="M375" i="4"/>
  <c r="N375" i="4" s="1"/>
  <c r="M355" i="4"/>
  <c r="N355" i="4" s="1"/>
  <c r="M347" i="4"/>
  <c r="N347" i="4" s="1"/>
  <c r="M284" i="4"/>
  <c r="N284" i="4" s="1"/>
  <c r="M277" i="4"/>
  <c r="N277" i="4" s="1"/>
  <c r="M262" i="4"/>
  <c r="N262" i="4" s="1"/>
  <c r="M247" i="4"/>
  <c r="N247" i="4" s="1"/>
  <c r="M239" i="4"/>
  <c r="N239" i="4" s="1"/>
  <c r="M130" i="4"/>
  <c r="N130" i="4" s="1"/>
  <c r="M126" i="4"/>
  <c r="N126" i="4" s="1"/>
  <c r="M119" i="4"/>
  <c r="N119" i="4" s="1"/>
  <c r="M112" i="4"/>
  <c r="N112" i="4" s="1"/>
  <c r="M105" i="4"/>
  <c r="N105" i="4" s="1"/>
  <c r="M91" i="4"/>
  <c r="N91" i="4" s="1"/>
  <c r="M62" i="4"/>
  <c r="N62" i="4" s="1"/>
  <c r="M31" i="4"/>
  <c r="N31" i="4" s="1"/>
  <c r="M467" i="4"/>
  <c r="N467" i="4" s="1"/>
  <c r="M444" i="4"/>
  <c r="N444" i="4" s="1"/>
  <c r="M404" i="4"/>
  <c r="N404" i="4" s="1"/>
  <c r="M336" i="4"/>
  <c r="N336" i="4" s="1"/>
  <c r="M321" i="4"/>
  <c r="N321" i="4" s="1"/>
  <c r="M291" i="4"/>
  <c r="N291" i="4" s="1"/>
  <c r="M273" i="4"/>
  <c r="N273" i="4" s="1"/>
  <c r="M224" i="4"/>
  <c r="N224" i="4" s="1"/>
  <c r="M202" i="4"/>
  <c r="N202" i="4" s="1"/>
  <c r="M187" i="4"/>
  <c r="N187" i="4" s="1"/>
  <c r="M175" i="4"/>
  <c r="N175" i="4" s="1"/>
  <c r="M171" i="4"/>
  <c r="N171" i="4" s="1"/>
  <c r="M164" i="4"/>
  <c r="N164" i="4" s="1"/>
  <c r="M65" i="4"/>
  <c r="N65" i="4" s="1"/>
  <c r="M433" i="4"/>
  <c r="N433" i="4" s="1"/>
  <c r="M428" i="4"/>
  <c r="N428" i="4" s="1"/>
  <c r="M361" i="4"/>
  <c r="N361" i="4" s="1"/>
  <c r="M296" i="4"/>
  <c r="N296" i="4" s="1"/>
  <c r="M266" i="4"/>
  <c r="N266" i="4" s="1"/>
  <c r="M159" i="4"/>
  <c r="N159" i="4" s="1"/>
  <c r="M115" i="4"/>
  <c r="N115" i="4" s="1"/>
  <c r="M111" i="4"/>
  <c r="N111" i="4" s="1"/>
  <c r="M68" i="4"/>
  <c r="N68" i="4" s="1"/>
  <c r="M33" i="4"/>
  <c r="N33" i="4" s="1"/>
  <c r="M427" i="4"/>
  <c r="N427" i="4" s="1"/>
  <c r="M422" i="4"/>
  <c r="N422" i="4" s="1"/>
  <c r="M351" i="4"/>
  <c r="N351" i="4" s="1"/>
  <c r="M114" i="4"/>
  <c r="N114" i="4" s="1"/>
  <c r="M106" i="4"/>
  <c r="N106" i="4" s="1"/>
  <c r="M44" i="4"/>
  <c r="N44" i="4" s="1"/>
  <c r="M413" i="4"/>
  <c r="N413" i="4" s="1"/>
  <c r="M379" i="4"/>
  <c r="N379" i="4" s="1"/>
  <c r="M334" i="4"/>
  <c r="N334" i="4" s="1"/>
  <c r="M326" i="4"/>
  <c r="N326" i="4" s="1"/>
  <c r="M287" i="4"/>
  <c r="N287" i="4" s="1"/>
  <c r="M283" i="4"/>
  <c r="N283" i="4" s="1"/>
  <c r="M279" i="4"/>
  <c r="N279" i="4" s="1"/>
  <c r="M223" i="4"/>
  <c r="N223" i="4" s="1"/>
  <c r="M163" i="4"/>
  <c r="N163" i="4" s="1"/>
  <c r="M146" i="4"/>
  <c r="N146" i="4" s="1"/>
  <c r="M141" i="4"/>
  <c r="N141" i="4" s="1"/>
  <c r="M137" i="4"/>
  <c r="N137" i="4" s="1"/>
  <c r="M123" i="4"/>
  <c r="N123" i="4" s="1"/>
  <c r="M56" i="4"/>
  <c r="N56" i="4" s="1"/>
  <c r="M400" i="4"/>
  <c r="N400" i="4" s="1"/>
  <c r="M374" i="4"/>
  <c r="N374" i="4" s="1"/>
  <c r="M338" i="4"/>
  <c r="N338" i="4" s="1"/>
  <c r="M274" i="4"/>
  <c r="N274" i="4" s="1"/>
  <c r="M253" i="4"/>
  <c r="N253" i="4" s="1"/>
  <c r="M154" i="4"/>
  <c r="N154" i="4" s="1"/>
  <c r="M290" i="4"/>
  <c r="N290" i="4" s="1"/>
  <c r="M180" i="4"/>
  <c r="N180" i="4" s="1"/>
  <c r="M459" i="4"/>
  <c r="N459" i="4" s="1"/>
  <c r="M441" i="4"/>
  <c r="N441" i="4" s="1"/>
  <c r="M405" i="4"/>
  <c r="N405" i="4" s="1"/>
  <c r="M391" i="4"/>
  <c r="N391" i="4" s="1"/>
  <c r="M236" i="4"/>
  <c r="N236" i="4" s="1"/>
  <c r="M219" i="4"/>
  <c r="N219" i="4" s="1"/>
  <c r="M107" i="4"/>
  <c r="N107" i="4" s="1"/>
  <c r="M86" i="4"/>
  <c r="N86" i="4" s="1"/>
  <c r="M71" i="4"/>
  <c r="N71" i="4" s="1"/>
  <c r="M64" i="4"/>
  <c r="N64" i="4" s="1"/>
  <c r="M52" i="4"/>
  <c r="N52" i="4" s="1"/>
  <c r="M26" i="4"/>
  <c r="N26" i="4" s="1"/>
  <c r="M20" i="4"/>
  <c r="N20" i="4" s="1"/>
  <c r="M454" i="4"/>
  <c r="N454" i="4" s="1"/>
  <c r="M317" i="4"/>
  <c r="N317" i="4" s="1"/>
  <c r="M59" i="4"/>
  <c r="N59" i="4" s="1"/>
  <c r="M437" i="4"/>
  <c r="N437" i="4" s="1"/>
  <c r="M342" i="4"/>
  <c r="N342" i="4" s="1"/>
  <c r="M270" i="4"/>
  <c r="N270" i="4" s="1"/>
  <c r="M257" i="4"/>
  <c r="N257" i="4" s="1"/>
  <c r="M227" i="4"/>
  <c r="N227" i="4" s="1"/>
  <c r="M198" i="4"/>
  <c r="N198" i="4" s="1"/>
  <c r="M167" i="4"/>
  <c r="N167" i="4" s="1"/>
  <c r="M150" i="4"/>
  <c r="N150" i="4" s="1"/>
  <c r="M127" i="4"/>
  <c r="N127" i="4" s="1"/>
  <c r="M102" i="4"/>
  <c r="N102" i="4" s="1"/>
  <c r="M98" i="4"/>
  <c r="N98" i="4" s="1"/>
  <c r="M23" i="4"/>
  <c r="N23" i="4" s="1"/>
  <c r="M313" i="4"/>
  <c r="N313" i="4" s="1"/>
  <c r="M244" i="4"/>
  <c r="N244" i="4" s="1"/>
  <c r="M231" i="4"/>
  <c r="N231" i="4" s="1"/>
  <c r="M210" i="4"/>
  <c r="N210" i="4" s="1"/>
  <c r="M94" i="4"/>
  <c r="N94" i="4" s="1"/>
  <c r="M82" i="4"/>
  <c r="N82" i="4" s="1"/>
  <c r="M74" i="4"/>
  <c r="N74" i="4" s="1"/>
  <c r="M48" i="4"/>
  <c r="N48" i="4" s="1"/>
  <c r="M29" i="4"/>
  <c r="N29" i="4" s="1"/>
  <c r="M463" i="4"/>
  <c r="N463" i="4" s="1"/>
  <c r="M445" i="4"/>
  <c r="N445" i="4" s="1"/>
  <c r="M346" i="4"/>
  <c r="N346" i="4" s="1"/>
  <c r="M36" i="4"/>
  <c r="N36" i="4" s="1"/>
  <c r="M440" i="4"/>
  <c r="N440" i="4" s="1"/>
  <c r="M382" i="4"/>
  <c r="N382" i="4" s="1"/>
  <c r="M378" i="4"/>
  <c r="N378" i="4" s="1"/>
  <c r="M333" i="4"/>
  <c r="N333" i="4" s="1"/>
  <c r="M303" i="4"/>
  <c r="N303" i="4" s="1"/>
  <c r="M286" i="4"/>
  <c r="N286" i="4" s="1"/>
  <c r="M260" i="4"/>
  <c r="N260" i="4" s="1"/>
  <c r="M226" i="4"/>
  <c r="N226" i="4" s="1"/>
  <c r="M218" i="4"/>
  <c r="N218" i="4" s="1"/>
  <c r="M193" i="4"/>
  <c r="N193" i="4" s="1"/>
  <c r="M140" i="4"/>
  <c r="N140" i="4" s="1"/>
  <c r="M122" i="4"/>
  <c r="N122" i="4" s="1"/>
  <c r="M77" i="4"/>
  <c r="N77" i="4" s="1"/>
  <c r="M67" i="4"/>
  <c r="N67" i="4" s="1"/>
  <c r="M55" i="4"/>
  <c r="N55" i="4" s="1"/>
  <c r="U9" i="4"/>
  <c r="M458" i="4"/>
  <c r="N458" i="4" s="1"/>
  <c r="M436" i="4"/>
  <c r="N436" i="4" s="1"/>
  <c r="M341" i="4"/>
  <c r="N341" i="4" s="1"/>
  <c r="M320" i="4"/>
  <c r="N320" i="4" s="1"/>
  <c r="M235" i="4"/>
  <c r="N235" i="4" s="1"/>
  <c r="M205" i="4"/>
  <c r="N205" i="4" s="1"/>
  <c r="M201" i="4"/>
  <c r="N201" i="4" s="1"/>
  <c r="M166" i="4"/>
  <c r="N166" i="4" s="1"/>
  <c r="M85" i="4"/>
  <c r="N85" i="4" s="1"/>
  <c r="M399" i="4"/>
  <c r="N399" i="4" s="1"/>
  <c r="M373" i="4"/>
  <c r="N373" i="4" s="1"/>
  <c r="M328" i="4"/>
  <c r="N328" i="4" s="1"/>
  <c r="M264" i="4"/>
  <c r="N264" i="4" s="1"/>
  <c r="M170" i="4"/>
  <c r="N170" i="4" s="1"/>
  <c r="M144" i="4"/>
  <c r="N144" i="4" s="1"/>
  <c r="M117" i="4"/>
  <c r="N117" i="4" s="1"/>
  <c r="M97" i="4"/>
  <c r="N97" i="4" s="1"/>
  <c r="M70" i="4"/>
  <c r="N70" i="4" s="1"/>
  <c r="M58" i="4"/>
  <c r="N58" i="4" s="1"/>
  <c r="M47" i="4"/>
  <c r="N47" i="4" s="1"/>
  <c r="M25" i="4"/>
  <c r="N25" i="4" s="1"/>
  <c r="M324" i="4"/>
  <c r="N324" i="4" s="1"/>
  <c r="M316" i="4"/>
  <c r="N316" i="4" s="1"/>
  <c r="M339" i="4"/>
  <c r="N339" i="4" s="1"/>
  <c r="M199" i="4"/>
  <c r="N199" i="4" s="1"/>
  <c r="N19" i="4"/>
  <c r="M401" i="4"/>
  <c r="N401" i="4" s="1"/>
  <c r="M259" i="4"/>
  <c r="N259" i="4" s="1"/>
  <c r="M220" i="4"/>
  <c r="N220" i="4" s="1"/>
  <c r="M354" i="4"/>
  <c r="N354" i="4" s="1"/>
  <c r="M45" i="4"/>
  <c r="N45" i="4" s="1"/>
  <c r="M311" i="4"/>
  <c r="N311" i="4" s="1"/>
  <c r="M100" i="4"/>
  <c r="N100" i="4" s="1"/>
  <c r="M34" i="4"/>
  <c r="N34" i="4" s="1"/>
  <c r="M299" i="4"/>
  <c r="N299" i="4" s="1"/>
  <c r="M407" i="4"/>
  <c r="N407" i="4" s="1"/>
  <c r="M402" i="4"/>
  <c r="N402" i="4" s="1"/>
  <c r="M397" i="4"/>
  <c r="N397" i="4" s="1"/>
  <c r="M385" i="4"/>
  <c r="N385" i="4" s="1"/>
  <c r="M322" i="4"/>
  <c r="N322" i="4" s="1"/>
  <c r="M293" i="4"/>
  <c r="N293" i="4" s="1"/>
  <c r="M195" i="4"/>
  <c r="N195" i="4" s="1"/>
  <c r="M161" i="4"/>
  <c r="N161" i="4" s="1"/>
  <c r="M69" i="4"/>
  <c r="N69" i="4" s="1"/>
  <c r="M49" i="4"/>
  <c r="N49" i="4" s="1"/>
  <c r="M380" i="4"/>
  <c r="N380" i="4" s="1"/>
  <c r="M327" i="4"/>
  <c r="N327" i="4" s="1"/>
  <c r="M248" i="4"/>
  <c r="N248" i="4" s="1"/>
  <c r="M109" i="4"/>
  <c r="N109" i="4" s="1"/>
  <c r="M24" i="4"/>
  <c r="N24" i="4" s="1"/>
  <c r="M177" i="4"/>
  <c r="N177" i="4" s="1"/>
  <c r="M160" i="4"/>
  <c r="N160" i="4" s="1"/>
  <c r="M83" i="4"/>
  <c r="N83" i="4" s="1"/>
  <c r="M76" i="4"/>
  <c r="N76" i="4" s="1"/>
  <c r="M377" i="4"/>
  <c r="N377" i="4" s="1"/>
  <c r="M446" i="4"/>
  <c r="N446" i="4" s="1"/>
  <c r="M451" i="4"/>
  <c r="N451" i="4" s="1"/>
  <c r="M358" i="4"/>
  <c r="N358" i="4" s="1"/>
  <c r="M95" i="4"/>
  <c r="N95" i="4" s="1"/>
  <c r="M381" i="4"/>
  <c r="N381" i="4" s="1"/>
  <c r="M178" i="4"/>
  <c r="N178" i="4" s="1"/>
  <c r="M425" i="4"/>
  <c r="N425" i="4" s="1"/>
  <c r="M271" i="4"/>
  <c r="N271" i="4" s="1"/>
  <c r="M265" i="4"/>
  <c r="N265" i="4" s="1"/>
  <c r="M254" i="4"/>
  <c r="N254" i="4" s="1"/>
  <c r="M221" i="4"/>
  <c r="N221" i="4" s="1"/>
  <c r="M156" i="4"/>
  <c r="N156" i="4" s="1"/>
  <c r="M344" i="4"/>
  <c r="N344" i="4" s="1"/>
  <c r="M315" i="4"/>
  <c r="N315" i="4" s="1"/>
  <c r="M88" i="4"/>
  <c r="N88" i="4" s="1"/>
  <c r="M125" i="4"/>
  <c r="N125" i="4" s="1"/>
  <c r="M196" i="4"/>
  <c r="N196" i="4" s="1"/>
  <c r="M30" i="4"/>
  <c r="N30" i="4" s="1"/>
  <c r="M207" i="4"/>
  <c r="N207" i="4" s="1"/>
  <c r="M443" i="4"/>
  <c r="N443" i="4" s="1"/>
  <c r="M357" i="4"/>
  <c r="N357" i="4" s="1"/>
  <c r="M276" i="4"/>
  <c r="N276" i="4" s="1"/>
  <c r="M238" i="4"/>
  <c r="N238" i="4" s="1"/>
  <c r="M138" i="4"/>
  <c r="N138" i="4" s="1"/>
  <c r="M43" i="4"/>
  <c r="N43" i="4" s="1"/>
  <c r="M28" i="4"/>
  <c r="N28" i="4" s="1"/>
  <c r="M73" i="4"/>
  <c r="N73" i="4" s="1"/>
  <c r="M53" i="4"/>
  <c r="N53" i="4" s="1"/>
  <c r="M318" i="4"/>
  <c r="N318" i="4" s="1"/>
  <c r="M208" i="4"/>
  <c r="N208" i="4" s="1"/>
  <c r="M158" i="4"/>
  <c r="N158" i="4" s="1"/>
  <c r="M213" i="4"/>
  <c r="N213" i="4" s="1"/>
  <c r="M134" i="4"/>
  <c r="N134" i="4" s="1"/>
  <c r="M184" i="4"/>
  <c r="N184" i="4" s="1"/>
  <c r="M116" i="4"/>
  <c r="N116" i="4" s="1"/>
  <c r="M288" i="4"/>
  <c r="N288" i="4" s="1"/>
  <c r="M217" i="4"/>
  <c r="N217" i="4" s="1"/>
  <c r="M174" i="4"/>
  <c r="N174" i="4" s="1"/>
  <c r="M267" i="4"/>
  <c r="N267" i="4" s="1"/>
  <c r="M80" i="4"/>
  <c r="N80" i="4" s="1"/>
  <c r="M21" i="4"/>
  <c r="N21" i="4" s="1"/>
  <c r="M245" i="4"/>
  <c r="N245" i="4" s="1"/>
  <c r="M75" i="4"/>
  <c r="N75" i="4" s="1"/>
  <c r="M157" i="4"/>
  <c r="N157" i="4" s="1"/>
  <c r="M323" i="4"/>
  <c r="N323" i="4" s="1"/>
  <c r="M250" i="4"/>
  <c r="N250" i="4" s="1"/>
  <c r="M406" i="4"/>
  <c r="N406" i="4" s="1"/>
  <c r="M367" i="4"/>
  <c r="N367" i="4" s="1"/>
  <c r="M297" i="4"/>
  <c r="N297" i="4" s="1"/>
  <c r="M216" i="4"/>
  <c r="N216" i="4" s="1"/>
  <c r="M439" i="4"/>
  <c r="N439" i="4" s="1"/>
  <c r="M84" i="4"/>
  <c r="N84" i="4" s="1"/>
  <c r="M466" i="4"/>
  <c r="N466" i="4" s="1"/>
  <c r="M280" i="4"/>
  <c r="N280" i="4" s="1"/>
  <c r="M242" i="4"/>
  <c r="N242" i="4" s="1"/>
  <c r="M57" i="4"/>
  <c r="N57" i="4" s="1"/>
  <c r="M416" i="4"/>
  <c r="N416" i="4" s="1"/>
  <c r="M306" i="4"/>
  <c r="N306" i="4" s="1"/>
  <c r="M415" i="4"/>
  <c r="N415" i="4" s="1"/>
  <c r="M340" i="4"/>
  <c r="N340" i="4" s="1"/>
  <c r="M363" i="4"/>
  <c r="N363" i="4" s="1"/>
  <c r="M228" i="4"/>
  <c r="N228" i="4" s="1"/>
  <c r="M460" i="4"/>
  <c r="N460" i="4" s="1"/>
  <c r="M447" i="4"/>
  <c r="N447" i="4" s="1"/>
  <c r="M384" i="4"/>
  <c r="N384" i="4" s="1"/>
  <c r="M285" i="4"/>
  <c r="N285" i="4" s="1"/>
  <c r="M225" i="4"/>
  <c r="N225" i="4" s="1"/>
  <c r="M181" i="4"/>
  <c r="N181" i="4" s="1"/>
  <c r="M108" i="4"/>
  <c r="N108" i="4" s="1"/>
  <c r="M103" i="4"/>
  <c r="N103" i="4" s="1"/>
  <c r="M87" i="4"/>
  <c r="N87" i="4" s="1"/>
  <c r="M42" i="4"/>
  <c r="N42" i="4" s="1"/>
  <c r="M343" i="4"/>
  <c r="N343" i="4" s="1"/>
  <c r="M331" i="4"/>
  <c r="N331" i="4" s="1"/>
  <c r="M314" i="4"/>
  <c r="N314" i="4" s="1"/>
  <c r="M302" i="4"/>
  <c r="N302" i="4" s="1"/>
  <c r="M72" i="4"/>
  <c r="N72" i="4" s="1"/>
  <c r="M388" i="4"/>
  <c r="N388" i="4" s="1"/>
  <c r="M186" i="4"/>
  <c r="N186" i="4" s="1"/>
  <c r="M46" i="4"/>
  <c r="N46" i="4" s="1"/>
  <c r="M129" i="4"/>
  <c r="N129" i="4" s="1"/>
  <c r="M421" i="4"/>
  <c r="N421" i="4" s="1"/>
  <c r="M168" i="4"/>
  <c r="N168" i="4" s="1"/>
  <c r="M50" i="4"/>
  <c r="N50" i="4" s="1"/>
  <c r="M39" i="4"/>
  <c r="N39" i="4" s="1"/>
  <c r="R21" i="4"/>
  <c r="V21" i="4" s="1"/>
  <c r="E14" i="2"/>
  <c r="R17" i="2"/>
  <c r="S9" i="2"/>
  <c r="M194" i="2"/>
  <c r="N194" i="2" s="1"/>
  <c r="M19" i="2" l="1"/>
  <c r="N19" i="2" s="1"/>
  <c r="L4" i="2"/>
  <c r="R21" i="2"/>
  <c r="V21" i="2" s="1"/>
  <c r="P19" i="4"/>
  <c r="M461" i="2"/>
  <c r="N461" i="2" s="1"/>
  <c r="M121" i="2"/>
  <c r="N121" i="2" s="1"/>
  <c r="V9" i="2"/>
  <c r="M433" i="2"/>
  <c r="N433" i="2" s="1"/>
  <c r="M216" i="2"/>
  <c r="N216" i="2" s="1"/>
  <c r="M110" i="2"/>
  <c r="N110" i="2" s="1"/>
  <c r="M325" i="2"/>
  <c r="N325" i="2" s="1"/>
  <c r="M354" i="2"/>
  <c r="N354" i="2" s="1"/>
  <c r="M35" i="2"/>
  <c r="N35" i="2" s="1"/>
  <c r="M243" i="2"/>
  <c r="N243" i="2" s="1"/>
  <c r="M238" i="2"/>
  <c r="N238" i="2" s="1"/>
  <c r="M114" i="2"/>
  <c r="N114" i="2" s="1"/>
  <c r="M147" i="2"/>
  <c r="N147" i="2" s="1"/>
  <c r="M215" i="2"/>
  <c r="N215" i="2" s="1"/>
  <c r="M44" i="2"/>
  <c r="N44" i="2" s="1"/>
  <c r="M156" i="2"/>
  <c r="N156" i="2" s="1"/>
  <c r="M296" i="2"/>
  <c r="N296" i="2" s="1"/>
  <c r="M196" i="2"/>
  <c r="N196" i="2" s="1"/>
  <c r="M145" i="2"/>
  <c r="N145" i="2" s="1"/>
  <c r="M189" i="2"/>
  <c r="N189" i="2" s="1"/>
  <c r="M394" i="2"/>
  <c r="N394" i="2" s="1"/>
  <c r="M362" i="2"/>
  <c r="N362" i="2" s="1"/>
  <c r="M163" i="2"/>
  <c r="N163" i="2" s="1"/>
  <c r="M47" i="2"/>
  <c r="N47" i="2" s="1"/>
  <c r="M360" i="2"/>
  <c r="N360" i="2" s="1"/>
  <c r="M152" i="2"/>
  <c r="N152" i="2" s="1"/>
  <c r="M150" i="2"/>
  <c r="N150" i="2" s="1"/>
  <c r="M202" i="2"/>
  <c r="N202" i="2" s="1"/>
  <c r="M318" i="2"/>
  <c r="N318" i="2" s="1"/>
  <c r="M53" i="2"/>
  <c r="N53" i="2" s="1"/>
  <c r="M440" i="2"/>
  <c r="N440" i="2" s="1"/>
  <c r="M358" i="2"/>
  <c r="N358" i="2" s="1"/>
  <c r="M148" i="2"/>
  <c r="N148" i="2" s="1"/>
  <c r="M365" i="2"/>
  <c r="N365" i="2" s="1"/>
  <c r="M92" i="2"/>
  <c r="N92" i="2" s="1"/>
  <c r="M144" i="2"/>
  <c r="N144" i="2" s="1"/>
  <c r="M25" i="2"/>
  <c r="N25" i="2" s="1"/>
  <c r="M117" i="2"/>
  <c r="N117" i="2" s="1"/>
  <c r="M132" i="2"/>
  <c r="N132" i="2" s="1"/>
  <c r="M187" i="2"/>
  <c r="N187" i="2" s="1"/>
  <c r="M186" i="2"/>
  <c r="N186" i="2" s="1"/>
  <c r="M341" i="2"/>
  <c r="N341" i="2" s="1"/>
  <c r="M170" i="2"/>
  <c r="N170" i="2" s="1"/>
  <c r="M342" i="2"/>
  <c r="N342" i="2" s="1"/>
  <c r="M162" i="2"/>
  <c r="N162" i="2" s="1"/>
  <c r="M334" i="2"/>
  <c r="N334" i="2" s="1"/>
  <c r="M37" i="2"/>
  <c r="N37" i="2" s="1"/>
  <c r="M459" i="2"/>
  <c r="N459" i="2" s="1"/>
  <c r="M444" i="2"/>
  <c r="N444" i="2" s="1"/>
  <c r="M77" i="2"/>
  <c r="N77" i="2" s="1"/>
  <c r="M339" i="2"/>
  <c r="N339" i="2" s="1"/>
  <c r="M389" i="2"/>
  <c r="N389" i="2" s="1"/>
  <c r="M373" i="2"/>
  <c r="N373" i="2" s="1"/>
  <c r="M250" i="2"/>
  <c r="N250" i="2" s="1"/>
  <c r="M23" i="2"/>
  <c r="N23" i="2" s="1"/>
  <c r="M217" i="2"/>
  <c r="N217" i="2" s="1"/>
  <c r="M30" i="2"/>
  <c r="N30" i="2" s="1"/>
  <c r="M165" i="2"/>
  <c r="N165" i="2" s="1"/>
  <c r="M463" i="2"/>
  <c r="N463" i="2" s="1"/>
  <c r="M222" i="2"/>
  <c r="N222" i="2" s="1"/>
  <c r="M149" i="2"/>
  <c r="N149" i="2" s="1"/>
  <c r="M410" i="2"/>
  <c r="N410" i="2" s="1"/>
  <c r="M326" i="2"/>
  <c r="N326" i="2" s="1"/>
  <c r="M357" i="2"/>
  <c r="N357" i="2" s="1"/>
  <c r="M274" i="2"/>
  <c r="N274" i="2" s="1"/>
  <c r="M190" i="2"/>
  <c r="N190" i="2" s="1"/>
  <c r="M256" i="2"/>
  <c r="N256" i="2" s="1"/>
  <c r="M407" i="2"/>
  <c r="N407" i="2" s="1"/>
  <c r="M286" i="2"/>
  <c r="N286" i="2" s="1"/>
  <c r="M235" i="2"/>
  <c r="N235" i="2" s="1"/>
  <c r="M417" i="2"/>
  <c r="N417" i="2" s="1"/>
  <c r="M408" i="2"/>
  <c r="N408" i="2" s="1"/>
  <c r="M63" i="2"/>
  <c r="N63" i="2" s="1"/>
  <c r="M242" i="2"/>
  <c r="N242" i="2" s="1"/>
  <c r="M292" i="2"/>
  <c r="N292" i="2" s="1"/>
  <c r="M193" i="2"/>
  <c r="N193" i="2" s="1"/>
  <c r="M302" i="2"/>
  <c r="N302" i="2" s="1"/>
  <c r="M344" i="2"/>
  <c r="N344" i="2" s="1"/>
  <c r="M306" i="2"/>
  <c r="N306" i="2" s="1"/>
  <c r="M43" i="2"/>
  <c r="N43" i="2" s="1"/>
  <c r="M79" i="2"/>
  <c r="N79" i="2" s="1"/>
  <c r="M435" i="2"/>
  <c r="N435" i="2" s="1"/>
  <c r="M206" i="2"/>
  <c r="N206" i="2" s="1"/>
  <c r="M378" i="2"/>
  <c r="N378" i="2" s="1"/>
  <c r="M467" i="2"/>
  <c r="N467" i="2" s="1"/>
  <c r="M364" i="2"/>
  <c r="N364" i="2" s="1"/>
  <c r="M266" i="2"/>
  <c r="N266" i="2" s="1"/>
  <c r="M380" i="2"/>
  <c r="N380" i="2" s="1"/>
  <c r="M241" i="2"/>
  <c r="N241" i="2" s="1"/>
  <c r="M420" i="2"/>
  <c r="N420" i="2" s="1"/>
  <c r="M78" i="2"/>
  <c r="N78" i="2" s="1"/>
  <c r="M237" i="2"/>
  <c r="N237" i="2" s="1"/>
  <c r="M236" i="2"/>
  <c r="N236" i="2" s="1"/>
  <c r="M258" i="2"/>
  <c r="N258" i="2" s="1"/>
  <c r="M446" i="2"/>
  <c r="N446" i="2" s="1"/>
  <c r="M329" i="2"/>
  <c r="N329" i="2" s="1"/>
  <c r="M416" i="2"/>
  <c r="N416" i="2" s="1"/>
  <c r="M195" i="2"/>
  <c r="N195" i="2" s="1"/>
  <c r="M455" i="2"/>
  <c r="N455" i="2" s="1"/>
  <c r="M75" i="2"/>
  <c r="N75" i="2" s="1"/>
  <c r="M403" i="2"/>
  <c r="N403" i="2" s="1"/>
  <c r="M135" i="2"/>
  <c r="N135" i="2" s="1"/>
  <c r="M200" i="2"/>
  <c r="N200" i="2" s="1"/>
  <c r="M255" i="2"/>
  <c r="N255" i="2" s="1"/>
  <c r="M411" i="2"/>
  <c r="N411" i="2" s="1"/>
  <c r="M169" i="2"/>
  <c r="N169" i="2" s="1"/>
  <c r="M346" i="2"/>
  <c r="N346" i="2" s="1"/>
  <c r="M226" i="2"/>
  <c r="N226" i="2" s="1"/>
  <c r="M264" i="2"/>
  <c r="N264" i="2" s="1"/>
  <c r="M423" i="2"/>
  <c r="N423" i="2" s="1"/>
  <c r="M131" i="2"/>
  <c r="N131" i="2" s="1"/>
  <c r="M99" i="2"/>
  <c r="N99" i="2" s="1"/>
  <c r="M218" i="2"/>
  <c r="N218" i="2" s="1"/>
  <c r="M441" i="2"/>
  <c r="N441" i="2" s="1"/>
  <c r="M122" i="2"/>
  <c r="N122" i="2" s="1"/>
  <c r="M113" i="2"/>
  <c r="N113" i="2" s="1"/>
  <c r="M108" i="2"/>
  <c r="N108" i="2" s="1"/>
  <c r="M356" i="2"/>
  <c r="N356" i="2" s="1"/>
  <c r="M412" i="2"/>
  <c r="N412" i="2" s="1"/>
  <c r="M328" i="2"/>
  <c r="N328" i="2" s="1"/>
  <c r="M388" i="2"/>
  <c r="N388" i="2" s="1"/>
  <c r="M94" i="2"/>
  <c r="N94" i="2" s="1"/>
  <c r="M278" i="2"/>
  <c r="N278" i="2" s="1"/>
  <c r="M248" i="2"/>
  <c r="N248" i="2" s="1"/>
  <c r="M153" i="2"/>
  <c r="N153" i="2" s="1"/>
  <c r="M366" i="2"/>
  <c r="N366" i="2" s="1"/>
  <c r="M393" i="2"/>
  <c r="N393" i="2" s="1"/>
  <c r="M54" i="2"/>
  <c r="N54" i="2" s="1"/>
  <c r="M281" i="2"/>
  <c r="N281" i="2" s="1"/>
  <c r="M116" i="2"/>
  <c r="N116" i="2" s="1"/>
  <c r="M228" i="2"/>
  <c r="N228" i="2" s="1"/>
  <c r="M24" i="2"/>
  <c r="N24" i="2" s="1"/>
  <c r="M158" i="2"/>
  <c r="N158" i="2" s="1"/>
  <c r="M201" i="2"/>
  <c r="N201" i="2" s="1"/>
  <c r="M427" i="2"/>
  <c r="N427" i="2" s="1"/>
  <c r="M178" i="2"/>
  <c r="N178" i="2" s="1"/>
  <c r="M246" i="2"/>
  <c r="N246" i="2" s="1"/>
  <c r="M21" i="2"/>
  <c r="N21" i="2" s="1"/>
  <c r="M353" i="2"/>
  <c r="N353" i="2" s="1"/>
  <c r="M309" i="2"/>
  <c r="N309" i="2" s="1"/>
  <c r="M173" i="2"/>
  <c r="N173" i="2" s="1"/>
  <c r="M155" i="2"/>
  <c r="N155" i="2" s="1"/>
  <c r="M431" i="2"/>
  <c r="N431" i="2" s="1"/>
  <c r="M340" i="2"/>
  <c r="N340" i="2" s="1"/>
  <c r="M465" i="2"/>
  <c r="N465" i="2" s="1"/>
  <c r="M268" i="2"/>
  <c r="N268" i="2" s="1"/>
  <c r="M151" i="2"/>
  <c r="N151" i="2" s="1"/>
  <c r="M273" i="2"/>
  <c r="N273" i="2" s="1"/>
  <c r="M424" i="2"/>
  <c r="N424" i="2" s="1"/>
  <c r="M314" i="2"/>
  <c r="N314" i="2" s="1"/>
  <c r="M437" i="2"/>
  <c r="N437" i="2" s="1"/>
  <c r="M213" i="2"/>
  <c r="N213" i="2" s="1"/>
  <c r="M439" i="2"/>
  <c r="N439" i="2" s="1"/>
  <c r="M262" i="2"/>
  <c r="N262" i="2" s="1"/>
  <c r="M76" i="2"/>
  <c r="N76" i="2" s="1"/>
  <c r="M164" i="2"/>
  <c r="N164" i="2" s="1"/>
  <c r="M413" i="2"/>
  <c r="N413" i="2" s="1"/>
  <c r="M137" i="2"/>
  <c r="N137" i="2" s="1"/>
  <c r="M290" i="2"/>
  <c r="N290" i="2" s="1"/>
  <c r="M124" i="2"/>
  <c r="N124" i="2" s="1"/>
  <c r="M369" i="2"/>
  <c r="N369" i="2" s="1"/>
  <c r="M447" i="2"/>
  <c r="N447" i="2" s="1"/>
  <c r="M140" i="2"/>
  <c r="N140" i="2" s="1"/>
  <c r="M333" i="2"/>
  <c r="N333" i="2" s="1"/>
  <c r="M247" i="2"/>
  <c r="N247" i="2" s="1"/>
  <c r="M207" i="2"/>
  <c r="N207" i="2" s="1"/>
  <c r="M432" i="2"/>
  <c r="N432" i="2" s="1"/>
  <c r="M225" i="2"/>
  <c r="N225" i="2" s="1"/>
  <c r="M120" i="2"/>
  <c r="N120" i="2" s="1"/>
  <c r="M84" i="2"/>
  <c r="N84" i="2" s="1"/>
  <c r="M305" i="2"/>
  <c r="N305" i="2" s="1"/>
  <c r="M355" i="2"/>
  <c r="N355" i="2" s="1"/>
  <c r="M259" i="2"/>
  <c r="N259" i="2" s="1"/>
  <c r="M299" i="2"/>
  <c r="N299" i="2" s="1"/>
  <c r="M50" i="2"/>
  <c r="N50" i="2" s="1"/>
  <c r="M168" i="2"/>
  <c r="N168" i="2" s="1"/>
  <c r="M22" i="2"/>
  <c r="N22" i="2" s="1"/>
  <c r="M128" i="2"/>
  <c r="N128" i="2" s="1"/>
  <c r="M127" i="2"/>
  <c r="N127" i="2" s="1"/>
  <c r="M232" i="2"/>
  <c r="N232" i="2" s="1"/>
  <c r="M350" i="2"/>
  <c r="N350" i="2" s="1"/>
  <c r="M297" i="2"/>
  <c r="N297" i="2" s="1"/>
  <c r="M95" i="2"/>
  <c r="N95" i="2" s="1"/>
  <c r="M74" i="2"/>
  <c r="N74" i="2" s="1"/>
  <c r="M60" i="2"/>
  <c r="N60" i="2" s="1"/>
  <c r="M304" i="2"/>
  <c r="N304" i="2" s="1"/>
  <c r="M166" i="2"/>
  <c r="N166" i="2" s="1"/>
  <c r="M272" i="2"/>
  <c r="N272" i="2" s="1"/>
  <c r="M234" i="2"/>
  <c r="N234" i="2" s="1"/>
  <c r="M90" i="2"/>
  <c r="N90" i="2" s="1"/>
  <c r="M445" i="2"/>
  <c r="N445" i="2" s="1"/>
  <c r="M118" i="2"/>
  <c r="N118" i="2" s="1"/>
  <c r="M279" i="2"/>
  <c r="N279" i="2" s="1"/>
  <c r="M85" i="2"/>
  <c r="N85" i="2" s="1"/>
  <c r="M159" i="2"/>
  <c r="N159" i="2" s="1"/>
  <c r="M203" i="2"/>
  <c r="N203" i="2" s="1"/>
  <c r="M61" i="2"/>
  <c r="N61" i="2" s="1"/>
  <c r="M377" i="2"/>
  <c r="N377" i="2" s="1"/>
  <c r="M214" i="2"/>
  <c r="N214" i="2" s="1"/>
  <c r="M129" i="2"/>
  <c r="N129" i="2" s="1"/>
  <c r="M143" i="2"/>
  <c r="N143" i="2" s="1"/>
  <c r="M327" i="2"/>
  <c r="N327" i="2" s="1"/>
  <c r="M442" i="2"/>
  <c r="N442" i="2" s="1"/>
  <c r="M27" i="2"/>
  <c r="N27" i="2" s="1"/>
  <c r="M233" i="2"/>
  <c r="N233" i="2" s="1"/>
  <c r="M405" i="2"/>
  <c r="N405" i="2" s="1"/>
  <c r="M451" i="2"/>
  <c r="N451" i="2" s="1"/>
  <c r="M426" i="2"/>
  <c r="N426" i="2" s="1"/>
  <c r="M317" i="2"/>
  <c r="N317" i="2" s="1"/>
  <c r="M176" i="2"/>
  <c r="N176" i="2" s="1"/>
  <c r="M285" i="2"/>
  <c r="N285" i="2" s="1"/>
  <c r="M310" i="2"/>
  <c r="N310" i="2" s="1"/>
  <c r="M456" i="2"/>
  <c r="N456" i="2" s="1"/>
  <c r="M199" i="2"/>
  <c r="N199" i="2" s="1"/>
  <c r="M72" i="2"/>
  <c r="N72" i="2" s="1"/>
  <c r="M141" i="2"/>
  <c r="N141" i="2" s="1"/>
  <c r="M66" i="2"/>
  <c r="N66" i="2" s="1"/>
  <c r="M402" i="2"/>
  <c r="N402" i="2" s="1"/>
  <c r="M252" i="2"/>
  <c r="N252" i="2" s="1"/>
  <c r="M119" i="2"/>
  <c r="N119" i="2" s="1"/>
  <c r="M198" i="2"/>
  <c r="N198" i="2" s="1"/>
  <c r="M139" i="2"/>
  <c r="N139" i="2" s="1"/>
  <c r="M303" i="2"/>
  <c r="N303" i="2" s="1"/>
  <c r="M40" i="2"/>
  <c r="N40" i="2" s="1"/>
  <c r="M209" i="2"/>
  <c r="N209" i="2" s="1"/>
  <c r="M34" i="2"/>
  <c r="N34" i="2" s="1"/>
  <c r="M330" i="2"/>
  <c r="N330" i="2" s="1"/>
  <c r="M307" i="2"/>
  <c r="N307" i="2" s="1"/>
  <c r="M312" i="2"/>
  <c r="N312" i="2" s="1"/>
  <c r="M239" i="2"/>
  <c r="N239" i="2" s="1"/>
  <c r="M422" i="2"/>
  <c r="N422" i="2" s="1"/>
  <c r="M96" i="2"/>
  <c r="N96" i="2" s="1"/>
  <c r="M104" i="2"/>
  <c r="N104" i="2" s="1"/>
  <c r="M276" i="2"/>
  <c r="N276" i="2" s="1"/>
  <c r="M174" i="2"/>
  <c r="N174" i="2" s="1"/>
  <c r="M282" i="2"/>
  <c r="N282" i="2" s="1"/>
  <c r="M134" i="2"/>
  <c r="N134" i="2" s="1"/>
  <c r="M469" i="2"/>
  <c r="N469" i="2" s="1"/>
  <c r="M138" i="2"/>
  <c r="N138" i="2" s="1"/>
  <c r="M348" i="2"/>
  <c r="N348" i="2" s="1"/>
  <c r="M462" i="2"/>
  <c r="N462" i="2" s="1"/>
  <c r="M267" i="2"/>
  <c r="N267" i="2" s="1"/>
  <c r="M181" i="2"/>
  <c r="N181" i="2" s="1"/>
  <c r="M45" i="2"/>
  <c r="N45" i="2" s="1"/>
  <c r="M245" i="2"/>
  <c r="N245" i="2" s="1"/>
  <c r="M48" i="2"/>
  <c r="N48" i="2" s="1"/>
  <c r="M343" i="2"/>
  <c r="N343" i="2" s="1"/>
  <c r="M436" i="2"/>
  <c r="N436" i="2" s="1"/>
  <c r="M468" i="2"/>
  <c r="N468" i="2" s="1"/>
  <c r="M319" i="2"/>
  <c r="N319" i="2" s="1"/>
  <c r="M289" i="2"/>
  <c r="N289" i="2" s="1"/>
  <c r="M398" i="2"/>
  <c r="N398" i="2" s="1"/>
  <c r="M425" i="2"/>
  <c r="N425" i="2" s="1"/>
  <c r="M220" i="2"/>
  <c r="N220" i="2" s="1"/>
  <c r="M240" i="2"/>
  <c r="N240" i="2" s="1"/>
  <c r="M219" i="2"/>
  <c r="N219" i="2" s="1"/>
  <c r="M42" i="2"/>
  <c r="N42" i="2" s="1"/>
  <c r="M434" i="2"/>
  <c r="N434" i="2" s="1"/>
  <c r="M73" i="2"/>
  <c r="N73" i="2" s="1"/>
  <c r="M208" i="2"/>
  <c r="N208" i="2" s="1"/>
  <c r="M396" i="2"/>
  <c r="N396" i="2" s="1"/>
  <c r="M89" i="2"/>
  <c r="N89" i="2" s="1"/>
  <c r="M363" i="2"/>
  <c r="N363" i="2" s="1"/>
  <c r="M136" i="2"/>
  <c r="N136" i="2" s="1"/>
  <c r="M270" i="2"/>
  <c r="N270" i="2" s="1"/>
  <c r="M175" i="2"/>
  <c r="N175" i="2" s="1"/>
  <c r="M65" i="2"/>
  <c r="N65" i="2" s="1"/>
  <c r="M428" i="2"/>
  <c r="N428" i="2" s="1"/>
  <c r="M97" i="2"/>
  <c r="N97" i="2" s="1"/>
  <c r="M103" i="2"/>
  <c r="N103" i="2" s="1"/>
  <c r="U9" i="2"/>
  <c r="M284" i="2"/>
  <c r="N284" i="2" s="1"/>
  <c r="M26" i="2"/>
  <c r="N26" i="2" s="1"/>
  <c r="M421" i="2"/>
  <c r="N421" i="2" s="1"/>
  <c r="M191" i="2"/>
  <c r="N191" i="2" s="1"/>
  <c r="M430" i="2"/>
  <c r="N430" i="2" s="1"/>
  <c r="M41" i="2"/>
  <c r="N41" i="2" s="1"/>
  <c r="M146" i="2"/>
  <c r="N146" i="2" s="1"/>
  <c r="M316" i="2"/>
  <c r="N316" i="2" s="1"/>
  <c r="M395" i="2"/>
  <c r="N395" i="2" s="1"/>
  <c r="M443" i="2"/>
  <c r="N443" i="2" s="1"/>
  <c r="M39" i="2"/>
  <c r="N39" i="2" s="1"/>
  <c r="M31" i="2"/>
  <c r="N31" i="2" s="1"/>
  <c r="M311" i="2"/>
  <c r="N311" i="2" s="1"/>
  <c r="M372" i="2"/>
  <c r="N372" i="2" s="1"/>
  <c r="M429" i="2"/>
  <c r="N429" i="2" s="1"/>
  <c r="M254" i="2"/>
  <c r="N254" i="2" s="1"/>
  <c r="M345" i="2"/>
  <c r="N345" i="2" s="1"/>
  <c r="M64" i="2"/>
  <c r="N64" i="2" s="1"/>
  <c r="M448" i="2"/>
  <c r="N448" i="2" s="1"/>
  <c r="M308" i="2"/>
  <c r="N308" i="2" s="1"/>
  <c r="M464" i="2"/>
  <c r="N464" i="2" s="1"/>
  <c r="M86" i="2"/>
  <c r="N86" i="2" s="1"/>
  <c r="M320" i="2"/>
  <c r="N320" i="2" s="1"/>
  <c r="M107" i="2"/>
  <c r="N107" i="2" s="1"/>
  <c r="M406" i="2"/>
  <c r="N406" i="2" s="1"/>
  <c r="M210" i="2"/>
  <c r="N210" i="2" s="1"/>
  <c r="M298" i="2"/>
  <c r="N298" i="2" s="1"/>
  <c r="M69" i="2"/>
  <c r="N69" i="2" s="1"/>
  <c r="M179" i="2"/>
  <c r="N179" i="2" s="1"/>
  <c r="M212" i="2"/>
  <c r="N212" i="2" s="1"/>
  <c r="M249" i="2"/>
  <c r="N249" i="2" s="1"/>
  <c r="M263" i="2"/>
  <c r="N263" i="2" s="1"/>
  <c r="M29" i="2"/>
  <c r="N29" i="2" s="1"/>
  <c r="M91" i="2"/>
  <c r="N91" i="2" s="1"/>
  <c r="M414" i="2"/>
  <c r="N414" i="2" s="1"/>
  <c r="M453" i="2"/>
  <c r="N453" i="2" s="1"/>
  <c r="M62" i="2"/>
  <c r="N62" i="2" s="1"/>
  <c r="M112" i="2"/>
  <c r="N112" i="2" s="1"/>
  <c r="M293" i="2"/>
  <c r="N293" i="2" s="1"/>
  <c r="M123" i="2"/>
  <c r="N123" i="2" s="1"/>
  <c r="M450" i="2"/>
  <c r="N450" i="2" s="1"/>
  <c r="M391" i="2"/>
  <c r="N391" i="2" s="1"/>
  <c r="M449" i="2"/>
  <c r="N449" i="2" s="1"/>
  <c r="M283" i="2"/>
  <c r="N283" i="2" s="1"/>
  <c r="M109" i="2"/>
  <c r="N109" i="2" s="1"/>
  <c r="M404" i="2"/>
  <c r="N404" i="2" s="1"/>
  <c r="M337" i="2"/>
  <c r="N337" i="2" s="1"/>
  <c r="M324" i="2"/>
  <c r="N324" i="2" s="1"/>
  <c r="M177" i="2"/>
  <c r="N177" i="2" s="1"/>
  <c r="M300" i="2"/>
  <c r="N300" i="2" s="1"/>
  <c r="M367" i="2"/>
  <c r="N367" i="2" s="1"/>
  <c r="M336" i="2"/>
  <c r="N336" i="2" s="1"/>
  <c r="M221" i="2"/>
  <c r="N221" i="2" s="1"/>
  <c r="M82" i="2"/>
  <c r="N82" i="2" s="1"/>
  <c r="M275" i="2"/>
  <c r="N275" i="2" s="1"/>
  <c r="M188" i="2"/>
  <c r="N188" i="2" s="1"/>
  <c r="M458" i="2"/>
  <c r="N458" i="2" s="1"/>
  <c r="M271" i="2"/>
  <c r="N271" i="2" s="1"/>
  <c r="M204" i="2"/>
  <c r="N204" i="2" s="1"/>
  <c r="M374" i="2"/>
  <c r="N374" i="2" s="1"/>
  <c r="M457" i="2"/>
  <c r="N457" i="2" s="1"/>
  <c r="M102" i="2"/>
  <c r="N102" i="2" s="1"/>
  <c r="M197" i="2"/>
  <c r="N197" i="2" s="1"/>
  <c r="M58" i="2"/>
  <c r="N58" i="2" s="1"/>
  <c r="M88" i="2"/>
  <c r="N88" i="2" s="1"/>
  <c r="M93" i="2"/>
  <c r="N93" i="2" s="1"/>
  <c r="M387" i="2"/>
  <c r="N387" i="2" s="1"/>
  <c r="M361" i="2"/>
  <c r="N361" i="2" s="1"/>
  <c r="M171" i="2"/>
  <c r="N171" i="2" s="1"/>
  <c r="M180" i="2"/>
  <c r="N180" i="2" s="1"/>
  <c r="M70" i="2"/>
  <c r="N70" i="2" s="1"/>
  <c r="M223" i="2"/>
  <c r="N223" i="2" s="1"/>
  <c r="M172" i="2"/>
  <c r="N172" i="2" s="1"/>
  <c r="M466" i="2"/>
  <c r="N466" i="2" s="1"/>
  <c r="M370" i="2"/>
  <c r="N370" i="2" s="1"/>
  <c r="M347" i="2"/>
  <c r="N347" i="2" s="1"/>
  <c r="M261" i="2"/>
  <c r="N261" i="2" s="1"/>
  <c r="M160" i="2"/>
  <c r="N160" i="2" s="1"/>
  <c r="M211" i="2"/>
  <c r="N211" i="2" s="1"/>
  <c r="M323" i="2"/>
  <c r="N323" i="2" s="1"/>
  <c r="M71" i="2"/>
  <c r="N71" i="2" s="1"/>
  <c r="M106" i="2"/>
  <c r="N106" i="2" s="1"/>
  <c r="M409" i="2"/>
  <c r="N409" i="2" s="1"/>
  <c r="M229" i="2"/>
  <c r="N229" i="2" s="1"/>
  <c r="M33" i="2"/>
  <c r="N33" i="2" s="1"/>
  <c r="M80" i="2"/>
  <c r="N80" i="2" s="1"/>
  <c r="M57" i="2"/>
  <c r="N57" i="2" s="1"/>
  <c r="M385" i="2"/>
  <c r="N385" i="2" s="1"/>
  <c r="M101" i="2"/>
  <c r="N101" i="2" s="1"/>
  <c r="M98" i="2"/>
  <c r="N98" i="2" s="1"/>
  <c r="M294" i="2"/>
  <c r="N294" i="2" s="1"/>
  <c r="M52" i="2"/>
  <c r="N52" i="2" s="1"/>
  <c r="M419" i="2"/>
  <c r="N419" i="2" s="1"/>
  <c r="M287" i="2"/>
  <c r="N287" i="2" s="1"/>
  <c r="M265" i="2"/>
  <c r="N265" i="2" s="1"/>
  <c r="M371" i="2"/>
  <c r="N371" i="2" s="1"/>
  <c r="M81" i="2"/>
  <c r="N81" i="2" s="1"/>
  <c r="M257" i="2"/>
  <c r="N257" i="2" s="1"/>
  <c r="M460" i="2"/>
  <c r="N460" i="2" s="1"/>
  <c r="M133" i="2"/>
  <c r="N133" i="2" s="1"/>
  <c r="M184" i="2"/>
  <c r="N184" i="2" s="1"/>
  <c r="M230" i="2"/>
  <c r="N230" i="2" s="1"/>
  <c r="M115" i="2"/>
  <c r="N115" i="2" s="1"/>
  <c r="M277" i="2"/>
  <c r="N277" i="2" s="1"/>
  <c r="M322" i="2"/>
  <c r="N322" i="2" s="1"/>
  <c r="M20" i="2"/>
  <c r="N20" i="2" s="1"/>
  <c r="M379" i="2"/>
  <c r="N379" i="2" s="1"/>
  <c r="M331" i="2"/>
  <c r="N331" i="2" s="1"/>
  <c r="M38" i="2"/>
  <c r="N38" i="2" s="1"/>
  <c r="M386" i="2"/>
  <c r="N386" i="2" s="1"/>
  <c r="M338" i="2"/>
  <c r="N338" i="2" s="1"/>
  <c r="M49" i="2"/>
  <c r="N49" i="2" s="1"/>
  <c r="M67" i="2"/>
  <c r="N67" i="2" s="1"/>
  <c r="M126" i="2"/>
  <c r="N126" i="2" s="1"/>
  <c r="M182" i="2"/>
  <c r="N182" i="2" s="1"/>
  <c r="M438" i="2"/>
  <c r="N438" i="2" s="1"/>
  <c r="M288" i="2"/>
  <c r="N288" i="2" s="1"/>
  <c r="M401" i="2"/>
  <c r="N401" i="2" s="1"/>
  <c r="M36" i="2"/>
  <c r="N36" i="2" s="1"/>
  <c r="M452" i="2"/>
  <c r="N452" i="2" s="1"/>
  <c r="M83" i="2"/>
  <c r="N83" i="2" s="1"/>
  <c r="M332" i="2"/>
  <c r="N332" i="2" s="1"/>
  <c r="M244" i="2"/>
  <c r="N244" i="2" s="1"/>
  <c r="M381" i="2"/>
  <c r="N381" i="2" s="1"/>
  <c r="M351" i="2"/>
  <c r="N351" i="2" s="1"/>
  <c r="M205" i="2"/>
  <c r="N205" i="2" s="1"/>
  <c r="M105" i="2"/>
  <c r="N105" i="2" s="1"/>
  <c r="M301" i="2"/>
  <c r="N301" i="2" s="1"/>
  <c r="M183" i="2"/>
  <c r="N183" i="2" s="1"/>
  <c r="M46" i="2"/>
  <c r="N46" i="2" s="1"/>
  <c r="M51" i="2"/>
  <c r="N51" i="2" s="1"/>
  <c r="M154" i="2"/>
  <c r="N154" i="2" s="1"/>
  <c r="M32" i="2"/>
  <c r="N32" i="2" s="1"/>
  <c r="M227" i="2"/>
  <c r="N227" i="2" s="1"/>
  <c r="M55" i="2"/>
  <c r="N55" i="2" s="1"/>
  <c r="M399" i="2"/>
  <c r="N399" i="2" s="1"/>
  <c r="M157" i="2"/>
  <c r="N157" i="2" s="1"/>
  <c r="M142" i="2"/>
  <c r="N142" i="2" s="1"/>
  <c r="M352" i="2"/>
  <c r="N352" i="2" s="1"/>
  <c r="M260" i="2"/>
  <c r="N260" i="2" s="1"/>
  <c r="M68" i="2"/>
  <c r="N68" i="2" s="1"/>
  <c r="M400" i="2"/>
  <c r="N400" i="2" s="1"/>
  <c r="M291" i="2"/>
  <c r="N291" i="2" s="1"/>
  <c r="M384" i="2"/>
  <c r="N384" i="2" s="1"/>
  <c r="M415" i="2"/>
  <c r="N415" i="2" s="1"/>
  <c r="M161" i="2"/>
  <c r="N161" i="2" s="1"/>
  <c r="M28" i="2"/>
  <c r="N28" i="2" s="1"/>
  <c r="M375" i="2"/>
  <c r="N375" i="2" s="1"/>
  <c r="M349" i="2"/>
  <c r="N349" i="2" s="1"/>
  <c r="M56" i="2"/>
  <c r="N56" i="2" s="1"/>
  <c r="M167" i="2"/>
  <c r="N167" i="2" s="1"/>
  <c r="M125" i="2"/>
  <c r="N125" i="2" s="1"/>
  <c r="M192" i="2"/>
  <c r="N192" i="2" s="1"/>
  <c r="M321" i="2"/>
  <c r="N321" i="2" s="1"/>
  <c r="M269" i="2"/>
  <c r="N269" i="2" s="1"/>
  <c r="M382" i="2"/>
  <c r="N382" i="2" s="1"/>
  <c r="M251" i="2"/>
  <c r="N251" i="2" s="1"/>
  <c r="M100" i="2"/>
  <c r="N100" i="2" s="1"/>
  <c r="M376" i="2"/>
  <c r="N376" i="2" s="1"/>
  <c r="M335" i="2"/>
  <c r="N335" i="2" s="1"/>
  <c r="M368" i="2"/>
  <c r="N368" i="2" s="1"/>
  <c r="M295" i="2"/>
  <c r="N295" i="2" s="1"/>
  <c r="M454" i="2"/>
  <c r="N454" i="2" s="1"/>
  <c r="M390" i="2"/>
  <c r="N390" i="2" s="1"/>
  <c r="M313" i="2"/>
  <c r="N313" i="2" s="1"/>
  <c r="M359" i="2"/>
  <c r="N359" i="2" s="1"/>
  <c r="M224" i="2"/>
  <c r="N224" i="2" s="1"/>
  <c r="M185" i="2"/>
  <c r="N185" i="2" s="1"/>
  <c r="M315" i="2"/>
  <c r="N315" i="2" s="1"/>
  <c r="M130" i="2"/>
  <c r="N130" i="2" s="1"/>
  <c r="M111" i="2"/>
  <c r="N111" i="2" s="1"/>
  <c r="M383" i="2"/>
  <c r="N383" i="2" s="1"/>
  <c r="M87" i="2"/>
  <c r="N87" i="2" s="1"/>
  <c r="M280" i="2"/>
  <c r="N280" i="2" s="1"/>
  <c r="M59" i="2"/>
  <c r="N59" i="2" s="1"/>
  <c r="M231" i="2"/>
  <c r="N231" i="2" s="1"/>
  <c r="M418" i="2"/>
  <c r="N418" i="2" s="1"/>
  <c r="M397" i="2"/>
  <c r="N397" i="2" s="1"/>
  <c r="M253" i="2"/>
  <c r="N253" i="2" s="1"/>
  <c r="M392" i="2"/>
  <c r="N392" i="2" s="1"/>
  <c r="U5" i="2" l="1"/>
  <c r="K155" i="2"/>
  <c r="K275" i="2"/>
  <c r="K48" i="2"/>
  <c r="K257" i="2"/>
  <c r="K272" i="2"/>
  <c r="K430" i="2"/>
  <c r="K464" i="2"/>
  <c r="K336" i="2"/>
  <c r="K428" i="2"/>
  <c r="K56" i="2"/>
  <c r="K337" i="2"/>
  <c r="K425" i="2"/>
  <c r="K99" i="2"/>
  <c r="K178" i="2"/>
  <c r="K319" i="2"/>
  <c r="K57" i="2"/>
  <c r="K363" i="2"/>
  <c r="K52" i="2"/>
  <c r="K333" i="2"/>
  <c r="K145" i="2"/>
  <c r="K381" i="2"/>
  <c r="K70" i="2"/>
  <c r="K205" i="2"/>
  <c r="K433" i="2"/>
  <c r="K282" i="2"/>
  <c r="K232" i="2"/>
  <c r="K342" i="2"/>
  <c r="K121" i="2"/>
  <c r="K385" i="2"/>
  <c r="K217" i="2"/>
  <c r="K150" i="2"/>
  <c r="K421" i="2"/>
  <c r="K388" i="2"/>
  <c r="K97" i="2"/>
  <c r="K325" i="2"/>
  <c r="K47" i="2"/>
  <c r="K125" i="2"/>
  <c r="K263" i="2"/>
  <c r="K376" i="2"/>
  <c r="K162" i="2"/>
  <c r="K31" i="2"/>
  <c r="K180" i="2"/>
  <c r="K455" i="2"/>
  <c r="K461" i="2"/>
  <c r="K224" i="2"/>
  <c r="K215" i="2"/>
  <c r="K36" i="2"/>
  <c r="K287" i="2"/>
  <c r="K289" i="2"/>
  <c r="K67" i="2"/>
  <c r="K410" i="2"/>
  <c r="K230" i="2"/>
  <c r="K407" i="2"/>
  <c r="K107" i="2"/>
  <c r="K201" i="2"/>
  <c r="K253" i="2"/>
  <c r="K87" i="2"/>
  <c r="K49" i="2"/>
  <c r="K153" i="2"/>
  <c r="K442" i="2"/>
  <c r="K259" i="2"/>
  <c r="K424" i="2"/>
  <c r="K98" i="2"/>
  <c r="K467" i="2"/>
  <c r="K307" i="2"/>
  <c r="K435" i="2"/>
  <c r="K373" i="2"/>
  <c r="K466" i="2"/>
  <c r="K308" i="2"/>
  <c r="K115" i="2"/>
  <c r="K365" i="2"/>
  <c r="K213" i="2"/>
  <c r="K371" i="2"/>
  <c r="K317" i="2"/>
  <c r="K416" i="2"/>
  <c r="K30" i="2"/>
  <c r="K116" i="2"/>
  <c r="K198" i="2"/>
  <c r="K199" i="2"/>
  <c r="K83" i="2"/>
  <c r="K309" i="2"/>
  <c r="K406" i="2"/>
  <c r="K137" i="2"/>
  <c r="K332" i="2"/>
  <c r="K34" i="2"/>
  <c r="K61" i="2"/>
  <c r="K299" i="2"/>
  <c r="K194" i="2"/>
  <c r="K152" i="2"/>
  <c r="K284" i="2"/>
  <c r="K151" i="2"/>
  <c r="K218" i="2"/>
  <c r="K396" i="2"/>
  <c r="K219" i="2"/>
  <c r="K273" i="2"/>
  <c r="K269" i="2"/>
  <c r="K327" i="2"/>
  <c r="K129" i="2"/>
  <c r="K439" i="2"/>
  <c r="K270" i="2"/>
  <c r="K302" i="2"/>
  <c r="K367" i="2"/>
  <c r="K128" i="2"/>
  <c r="K111" i="2"/>
  <c r="K296" i="2"/>
  <c r="K109" i="2"/>
  <c r="K105" i="2"/>
  <c r="K353" i="2"/>
  <c r="K54" i="2"/>
  <c r="K196" i="2"/>
  <c r="K74" i="2"/>
  <c r="K347" i="2"/>
  <c r="K38" i="2"/>
  <c r="K197" i="2"/>
  <c r="K300" i="2"/>
  <c r="K412" i="2"/>
  <c r="K169" i="2"/>
  <c r="K366" i="2"/>
  <c r="K423" i="2"/>
  <c r="K443" i="2"/>
  <c r="K452" i="2"/>
  <c r="K458" i="2"/>
  <c r="K149" i="2"/>
  <c r="K345" i="2"/>
  <c r="K322" i="2"/>
  <c r="K408" i="2"/>
  <c r="K175" i="2"/>
  <c r="K135" i="2"/>
  <c r="K368" i="2"/>
  <c r="K422" i="2"/>
  <c r="K362" i="2"/>
  <c r="K161" i="2"/>
  <c r="K418" i="2"/>
  <c r="K146" i="2"/>
  <c r="K374" i="2"/>
  <c r="K58" i="2"/>
  <c r="K78" i="2"/>
  <c r="K124" i="2"/>
  <c r="K64" i="2"/>
  <c r="K168" i="2"/>
  <c r="K447" i="2"/>
  <c r="K266" i="2"/>
  <c r="K139" i="2"/>
  <c r="K392" i="2"/>
  <c r="K246" i="2"/>
  <c r="K370" i="2"/>
  <c r="K22" i="2"/>
  <c r="K207" i="2"/>
  <c r="K251" i="2"/>
  <c r="K173" i="2"/>
  <c r="K453" i="2"/>
  <c r="K303" i="2"/>
  <c r="K450" i="2"/>
  <c r="K260" i="2"/>
  <c r="K43" i="2"/>
  <c r="K395" i="2"/>
  <c r="K456" i="2"/>
  <c r="K255" i="2"/>
  <c r="K243" i="2"/>
  <c r="K377" i="2"/>
  <c r="K92" i="2"/>
  <c r="K81" i="2"/>
  <c r="K364" i="2"/>
  <c r="K411" i="2"/>
  <c r="K250" i="2"/>
  <c r="K468" i="2"/>
  <c r="K55" i="2"/>
  <c r="K79" i="2"/>
  <c r="K265" i="2"/>
  <c r="K223" i="2"/>
  <c r="K427" i="2"/>
  <c r="K138" i="2"/>
  <c r="K59" i="2"/>
  <c r="K94" i="2"/>
  <c r="K101" i="2"/>
  <c r="K278" i="2"/>
  <c r="K459" i="2"/>
  <c r="K339" i="2"/>
  <c r="K405" i="2"/>
  <c r="K349" i="2"/>
  <c r="K268" i="2"/>
  <c r="K127" i="2"/>
  <c r="K46" i="2"/>
  <c r="K382" i="2"/>
  <c r="K401" i="2"/>
  <c r="K249" i="2"/>
  <c r="K179" i="2"/>
  <c r="K436" i="2"/>
  <c r="K286" i="2"/>
  <c r="K426" i="2"/>
  <c r="K51" i="2"/>
  <c r="K310" i="2"/>
  <c r="K328" i="2"/>
  <c r="K247" i="2"/>
  <c r="K216" i="2"/>
  <c r="K264" i="2"/>
  <c r="K324" i="2"/>
  <c r="K221" i="2"/>
  <c r="K32" i="2"/>
  <c r="K344" i="2"/>
  <c r="K102" i="2"/>
  <c r="K341" i="2"/>
  <c r="K240" i="2"/>
  <c r="K352" i="2"/>
  <c r="K379" i="2"/>
  <c r="K191" i="2"/>
  <c r="K86" i="2"/>
  <c r="K212" i="2"/>
  <c r="K187" i="2"/>
  <c r="K399" i="2"/>
  <c r="K68" i="2"/>
  <c r="K71" i="2"/>
  <c r="K72" i="2"/>
  <c r="K258" i="2"/>
  <c r="K147" i="2"/>
  <c r="K330" i="2"/>
  <c r="K181" i="2"/>
  <c r="K444" i="2"/>
  <c r="K298" i="2"/>
  <c r="K351" i="2"/>
  <c r="K448" i="2"/>
  <c r="K110" i="2"/>
  <c r="K189" i="2"/>
  <c r="K283" i="2"/>
  <c r="K53" i="2"/>
  <c r="K126" i="2"/>
  <c r="K369" i="2"/>
  <c r="K142" i="2"/>
  <c r="K80" i="2"/>
  <c r="K118" i="2"/>
  <c r="K69" i="2"/>
  <c r="K389" i="2"/>
  <c r="K60" i="2"/>
  <c r="K384" i="2"/>
  <c r="K238" i="2"/>
  <c r="K29" i="2"/>
  <c r="K420" i="2"/>
  <c r="K331" i="2"/>
  <c r="K182" i="2"/>
  <c r="K177" i="2"/>
  <c r="K390" i="2"/>
  <c r="K233" i="2"/>
  <c r="K359" i="2"/>
  <c r="K167" i="2"/>
  <c r="K222" i="2"/>
  <c r="K229" i="2"/>
  <c r="K41" i="2"/>
  <c r="K234" i="2"/>
  <c r="K311" i="2"/>
  <c r="K340" i="2"/>
  <c r="K204" i="2"/>
  <c r="K403" i="2"/>
  <c r="K226" i="2"/>
  <c r="K25" i="2"/>
  <c r="K244" i="2"/>
  <c r="K335" i="2"/>
  <c r="K66" i="2"/>
  <c r="K160" i="2"/>
  <c r="K174" i="2"/>
  <c r="K185" i="2"/>
  <c r="K183" i="2"/>
  <c r="K306" i="2"/>
  <c r="K429" i="2"/>
  <c r="K21" i="2"/>
  <c r="K166" i="2"/>
  <c r="K154" i="2"/>
  <c r="K277" i="2"/>
  <c r="K380" i="2"/>
  <c r="K338" i="2"/>
  <c r="K164" i="2"/>
  <c r="K460" i="2"/>
  <c r="K117" i="2"/>
  <c r="K290" i="2"/>
  <c r="K104" i="2"/>
  <c r="K402" i="2"/>
  <c r="K434" i="2"/>
  <c r="K136" i="2"/>
  <c r="K39" i="2"/>
  <c r="K26" i="2"/>
  <c r="K297" i="2"/>
  <c r="K203" i="2"/>
  <c r="K100" i="2"/>
  <c r="K88" i="2"/>
  <c r="K451" i="2"/>
  <c r="K45" i="2"/>
  <c r="K113" i="2"/>
  <c r="K355" i="2"/>
  <c r="K372" i="2"/>
  <c r="K73" i="2"/>
  <c r="K202" i="2"/>
  <c r="K112" i="2"/>
  <c r="K133" i="2"/>
  <c r="K209" i="2"/>
  <c r="K386" i="2"/>
  <c r="K242" i="2"/>
  <c r="K23" i="2"/>
  <c r="K271" i="2"/>
  <c r="K237" i="2"/>
  <c r="K261" i="2"/>
  <c r="K321" i="2"/>
  <c r="K231" i="2"/>
  <c r="K295" i="2"/>
  <c r="K141" i="2"/>
  <c r="K294" i="2"/>
  <c r="K228" i="2"/>
  <c r="K288" i="2"/>
  <c r="K193" i="2"/>
  <c r="K394" i="2"/>
  <c r="K172" i="2"/>
  <c r="K143" i="2"/>
  <c r="K20" i="2"/>
  <c r="K245" i="2"/>
  <c r="K417" i="2"/>
  <c r="K90" i="2"/>
  <c r="K236" i="2"/>
  <c r="K276" i="2"/>
  <c r="K148" i="2"/>
  <c r="K84" i="2"/>
  <c r="K254" i="2"/>
  <c r="K24" i="2"/>
  <c r="K348" i="2"/>
  <c r="K91" i="2"/>
  <c r="K157" i="2"/>
  <c r="K119" i="2"/>
  <c r="K131" i="2"/>
  <c r="K186" i="2"/>
  <c r="K463" i="2"/>
  <c r="K200" i="2"/>
  <c r="K239" i="2"/>
  <c r="K318" i="2"/>
  <c r="K378" i="2"/>
  <c r="K314" i="2"/>
  <c r="K82" i="2"/>
  <c r="K62" i="2"/>
  <c r="K33" i="2"/>
  <c r="K248" i="2"/>
  <c r="K438" i="2"/>
  <c r="K323" i="2"/>
  <c r="K419" i="2"/>
  <c r="K75" i="2"/>
  <c r="K195" i="2"/>
  <c r="K214" i="2"/>
  <c r="K252" i="2"/>
  <c r="K400" i="2"/>
  <c r="K315" i="2"/>
  <c r="K387" i="2"/>
  <c r="K144" i="2"/>
  <c r="K85" i="2"/>
  <c r="K334" i="2"/>
  <c r="K89" i="2"/>
  <c r="K77" i="2"/>
  <c r="K304" i="2"/>
  <c r="K354" i="2"/>
  <c r="K132" i="2"/>
  <c r="K465" i="2"/>
  <c r="K171" i="2"/>
  <c r="K96" i="2"/>
  <c r="K35" i="2"/>
  <c r="K440" i="2"/>
  <c r="K76" i="2"/>
  <c r="K301" i="2"/>
  <c r="K350" i="2"/>
  <c r="K27" i="2"/>
  <c r="K398" i="2"/>
  <c r="K383" i="2"/>
  <c r="K225" i="2"/>
  <c r="K50" i="2"/>
  <c r="K445" i="2"/>
  <c r="K431" i="2"/>
  <c r="K454" i="2"/>
  <c r="K123" i="2"/>
  <c r="K326" i="2"/>
  <c r="K305" i="2"/>
  <c r="K40" i="2"/>
  <c r="K409" i="2"/>
  <c r="K63" i="2"/>
  <c r="K316" i="2"/>
  <c r="K313" i="2"/>
  <c r="K176" i="2"/>
  <c r="K346" i="2"/>
  <c r="K343" i="2"/>
  <c r="K432" i="2"/>
  <c r="K360" i="2"/>
  <c r="K93" i="2"/>
  <c r="K206" i="2"/>
  <c r="K106" i="2"/>
  <c r="K235" i="2"/>
  <c r="K28" i="2"/>
  <c r="K165" i="2"/>
  <c r="K163" i="2"/>
  <c r="K293" i="2"/>
  <c r="K391" i="2"/>
  <c r="K188" i="2"/>
  <c r="K170" i="2"/>
  <c r="K227" i="2"/>
  <c r="K134" i="2"/>
  <c r="K457" i="2"/>
  <c r="K220" i="2"/>
  <c r="K267" i="2"/>
  <c r="K441" i="2"/>
  <c r="K65" i="2"/>
  <c r="K281" i="2"/>
  <c r="K44" i="2"/>
  <c r="K211" i="2"/>
  <c r="K19" i="2"/>
  <c r="K158" i="2"/>
  <c r="K192" i="2"/>
  <c r="K404" i="2"/>
  <c r="K462" i="2"/>
  <c r="K120" i="2"/>
  <c r="K292" i="2"/>
  <c r="K415" i="2"/>
  <c r="K114" i="2"/>
  <c r="K280" i="2"/>
  <c r="K375" i="2"/>
  <c r="K446" i="2"/>
  <c r="K397" i="2"/>
  <c r="K37" i="2"/>
  <c r="K190" i="2"/>
  <c r="K356" i="2"/>
  <c r="K262" i="2"/>
  <c r="K103" i="2"/>
  <c r="K122" i="2"/>
  <c r="K329" i="2"/>
  <c r="K449" i="2"/>
  <c r="K393" i="2"/>
  <c r="K361" i="2"/>
  <c r="K285" i="2"/>
  <c r="K320" i="2"/>
  <c r="K279" i="2"/>
  <c r="K210" i="2"/>
  <c r="K208" i="2"/>
  <c r="K437" i="2"/>
  <c r="K156" i="2"/>
  <c r="K42" i="2"/>
  <c r="K108" i="2"/>
  <c r="K130" i="2"/>
  <c r="K241" i="2"/>
  <c r="K469" i="2"/>
  <c r="K358" i="2"/>
  <c r="K291" i="2"/>
  <c r="K357" i="2"/>
  <c r="K140" i="2"/>
  <c r="K413" i="2"/>
  <c r="K184" i="2"/>
  <c r="K312" i="2"/>
  <c r="K274" i="2"/>
  <c r="K95" i="2"/>
  <c r="K159" i="2"/>
  <c r="K256" i="2"/>
  <c r="K414" i="2"/>
  <c r="P19" i="2"/>
  <c r="L10" i="5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O12" i="5" s="1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K180" i="5" l="1"/>
  <c r="M180" i="5"/>
  <c r="M447" i="5"/>
  <c r="K447" i="5"/>
  <c r="M237" i="5"/>
  <c r="K237" i="5"/>
  <c r="M168" i="5"/>
  <c r="N168" i="5" s="1"/>
  <c r="K168" i="5"/>
  <c r="K353" i="5"/>
  <c r="M353" i="5"/>
  <c r="N353" i="5" s="1"/>
  <c r="M85" i="5"/>
  <c r="N85" i="5" s="1"/>
  <c r="K85" i="5"/>
  <c r="K196" i="5"/>
  <c r="M196" i="5"/>
  <c r="N196" i="5" s="1"/>
  <c r="M243" i="5"/>
  <c r="N243" i="5" s="1"/>
  <c r="K243" i="5"/>
  <c r="M47" i="5"/>
  <c r="N47" i="5" s="1"/>
  <c r="K47" i="5"/>
  <c r="M119" i="5"/>
  <c r="N119" i="5" s="1"/>
  <c r="K119" i="5"/>
  <c r="M70" i="5"/>
  <c r="K70" i="5"/>
  <c r="K311" i="5"/>
  <c r="M311" i="5"/>
  <c r="N311" i="5" s="1"/>
  <c r="M268" i="5"/>
  <c r="N268" i="5" s="1"/>
  <c r="K268" i="5"/>
  <c r="M102" i="5"/>
  <c r="N102" i="5" s="1"/>
  <c r="K102" i="5"/>
  <c r="K208" i="5"/>
  <c r="M208" i="5"/>
  <c r="M414" i="5"/>
  <c r="N414" i="5" s="1"/>
  <c r="K414" i="5"/>
  <c r="M241" i="5"/>
  <c r="N241" i="5" s="1"/>
  <c r="K241" i="5"/>
  <c r="K387" i="5"/>
  <c r="M387" i="5"/>
  <c r="N387" i="5" s="1"/>
  <c r="K421" i="5"/>
  <c r="M421" i="5"/>
  <c r="N421" i="5" s="1"/>
  <c r="K460" i="5"/>
  <c r="M460" i="5"/>
  <c r="N460" i="5" s="1"/>
  <c r="K216" i="5"/>
  <c r="M216" i="5"/>
  <c r="M29" i="5"/>
  <c r="K29" i="5"/>
  <c r="K352" i="5"/>
  <c r="M352" i="5"/>
  <c r="N352" i="5" s="1"/>
  <c r="K174" i="5"/>
  <c r="M174" i="5"/>
  <c r="N174" i="5" s="1"/>
  <c r="M66" i="5"/>
  <c r="N66" i="5" s="1"/>
  <c r="K66" i="5"/>
  <c r="K469" i="5"/>
  <c r="M469" i="5"/>
  <c r="N469" i="5" s="1"/>
  <c r="M389" i="5"/>
  <c r="N389" i="5" s="1"/>
  <c r="K389" i="5"/>
  <c r="K356" i="5"/>
  <c r="M356" i="5"/>
  <c r="N356" i="5" s="1"/>
  <c r="M105" i="5"/>
  <c r="N105" i="5" s="1"/>
  <c r="K105" i="5"/>
  <c r="M185" i="5"/>
  <c r="N185" i="5" s="1"/>
  <c r="K185" i="5"/>
  <c r="M148" i="5"/>
  <c r="K148" i="5"/>
  <c r="M242" i="5"/>
  <c r="K242" i="5"/>
  <c r="K98" i="5"/>
  <c r="M98" i="5"/>
  <c r="M67" i="5"/>
  <c r="N67" i="5" s="1"/>
  <c r="K67" i="5"/>
  <c r="M384" i="5"/>
  <c r="N384" i="5" s="1"/>
  <c r="K384" i="5"/>
  <c r="K254" i="5"/>
  <c r="M254" i="5"/>
  <c r="N254" i="5" s="1"/>
  <c r="K21" i="5"/>
  <c r="M21" i="5"/>
  <c r="N21" i="5" s="1"/>
  <c r="M320" i="5"/>
  <c r="N320" i="5" s="1"/>
  <c r="K320" i="5"/>
  <c r="K253" i="5"/>
  <c r="M253" i="5"/>
  <c r="N253" i="5" s="1"/>
  <c r="K75" i="5"/>
  <c r="M75" i="5"/>
  <c r="N75" i="5" s="1"/>
  <c r="M49" i="5"/>
  <c r="K49" i="5"/>
  <c r="M50" i="5"/>
  <c r="K50" i="5"/>
  <c r="M448" i="5"/>
  <c r="K448" i="5"/>
  <c r="M344" i="5"/>
  <c r="N344" i="5" s="1"/>
  <c r="K344" i="5"/>
  <c r="K154" i="5"/>
  <c r="M154" i="5"/>
  <c r="N154" i="5" s="1"/>
  <c r="K260" i="5"/>
  <c r="M260" i="5"/>
  <c r="N260" i="5" s="1"/>
  <c r="K288" i="5"/>
  <c r="M288" i="5"/>
  <c r="N288" i="5" s="1"/>
  <c r="K161" i="5"/>
  <c r="M161" i="5"/>
  <c r="N161" i="5" s="1"/>
  <c r="M463" i="5"/>
  <c r="N463" i="5" s="1"/>
  <c r="K463" i="5"/>
  <c r="M245" i="5"/>
  <c r="N245" i="5" s="1"/>
  <c r="K245" i="5"/>
  <c r="K99" i="5"/>
  <c r="M99" i="5"/>
  <c r="K37" i="5"/>
  <c r="M37" i="5"/>
  <c r="M30" i="5"/>
  <c r="N30" i="5" s="1"/>
  <c r="K30" i="5"/>
  <c r="K135" i="5"/>
  <c r="M135" i="5"/>
  <c r="N135" i="5" s="1"/>
  <c r="K407" i="5"/>
  <c r="M407" i="5"/>
  <c r="N407" i="5" s="1"/>
  <c r="M141" i="5"/>
  <c r="N141" i="5" s="1"/>
  <c r="K141" i="5"/>
  <c r="M51" i="5"/>
  <c r="N51" i="5" s="1"/>
  <c r="K51" i="5"/>
  <c r="M80" i="5"/>
  <c r="N80" i="5" s="1"/>
  <c r="K80" i="5"/>
  <c r="M394" i="5"/>
  <c r="N394" i="5" s="1"/>
  <c r="K394" i="5"/>
  <c r="K398" i="5"/>
  <c r="M398" i="5"/>
  <c r="N398" i="5" s="1"/>
  <c r="K335" i="5"/>
  <c r="M335" i="5"/>
  <c r="M184" i="5"/>
  <c r="K184" i="5"/>
  <c r="K295" i="5"/>
  <c r="M295" i="5"/>
  <c r="N295" i="5" s="1"/>
  <c r="K361" i="5"/>
  <c r="M361" i="5"/>
  <c r="N361" i="5" s="1"/>
  <c r="M244" i="5"/>
  <c r="N244" i="5" s="1"/>
  <c r="K244" i="5"/>
  <c r="M422" i="5"/>
  <c r="N422" i="5" s="1"/>
  <c r="K422" i="5"/>
  <c r="K273" i="5"/>
  <c r="M273" i="5"/>
  <c r="N273" i="5" s="1"/>
  <c r="M240" i="5"/>
  <c r="N240" i="5" s="1"/>
  <c r="K240" i="5"/>
  <c r="M358" i="5"/>
  <c r="N358" i="5" s="1"/>
  <c r="K358" i="5"/>
  <c r="M305" i="5"/>
  <c r="N305" i="5" s="1"/>
  <c r="K305" i="5"/>
  <c r="M126" i="5"/>
  <c r="K126" i="5"/>
  <c r="M290" i="5"/>
  <c r="K290" i="5"/>
  <c r="M150" i="5"/>
  <c r="N150" i="5" s="1"/>
  <c r="K150" i="5"/>
  <c r="M402" i="5"/>
  <c r="N402" i="5" s="1"/>
  <c r="K402" i="5"/>
  <c r="K60" i="5"/>
  <c r="M60" i="5"/>
  <c r="N60" i="5" s="1"/>
  <c r="K334" i="5"/>
  <c r="M334" i="5"/>
  <c r="N334" i="5" s="1"/>
  <c r="M222" i="5"/>
  <c r="N222" i="5" s="1"/>
  <c r="K222" i="5"/>
  <c r="K223" i="5"/>
  <c r="M223" i="5"/>
  <c r="N223" i="5" s="1"/>
  <c r="K314" i="5"/>
  <c r="M314" i="5"/>
  <c r="N314" i="5" s="1"/>
  <c r="K151" i="5"/>
  <c r="M151" i="5"/>
  <c r="N151" i="5" s="1"/>
  <c r="M449" i="5"/>
  <c r="K449" i="5"/>
  <c r="K109" i="5"/>
  <c r="M109" i="5"/>
  <c r="N109" i="5" s="1"/>
  <c r="M390" i="5"/>
  <c r="K390" i="5"/>
  <c r="K251" i="5"/>
  <c r="M251" i="5"/>
  <c r="N251" i="5" s="1"/>
  <c r="K440" i="5"/>
  <c r="M440" i="5"/>
  <c r="N440" i="5" s="1"/>
  <c r="M167" i="5"/>
  <c r="N167" i="5" s="1"/>
  <c r="K167" i="5"/>
  <c r="K156" i="5"/>
  <c r="M156" i="5"/>
  <c r="N156" i="5" s="1"/>
  <c r="K393" i="5"/>
  <c r="M393" i="5"/>
  <c r="N393" i="5" s="1"/>
  <c r="M391" i="5"/>
  <c r="N391" i="5" s="1"/>
  <c r="K391" i="5"/>
  <c r="M170" i="5"/>
  <c r="N170" i="5" s="1"/>
  <c r="K170" i="5"/>
  <c r="K34" i="5"/>
  <c r="M34" i="5"/>
  <c r="K246" i="5"/>
  <c r="M246" i="5"/>
  <c r="M112" i="5"/>
  <c r="N112" i="5" s="1"/>
  <c r="K112" i="5"/>
  <c r="M199" i="5"/>
  <c r="N199" i="5" s="1"/>
  <c r="K199" i="5"/>
  <c r="K183" i="5"/>
  <c r="M183" i="5"/>
  <c r="N183" i="5" s="1"/>
  <c r="K162" i="5"/>
  <c r="M162" i="5"/>
  <c r="N162" i="5" s="1"/>
  <c r="M284" i="5"/>
  <c r="N284" i="5" s="1"/>
  <c r="K284" i="5"/>
  <c r="K209" i="5"/>
  <c r="M209" i="5"/>
  <c r="N209" i="5" s="1"/>
  <c r="K435" i="5"/>
  <c r="M435" i="5"/>
  <c r="N435" i="5" s="1"/>
  <c r="K134" i="5"/>
  <c r="M134" i="5"/>
  <c r="N134" i="5" s="1"/>
  <c r="K256" i="5"/>
  <c r="M256" i="5"/>
  <c r="K201" i="5"/>
  <c r="M201" i="5"/>
  <c r="M274" i="5"/>
  <c r="N274" i="5" s="1"/>
  <c r="K274" i="5"/>
  <c r="K319" i="5"/>
  <c r="M319" i="5"/>
  <c r="N319" i="5" s="1"/>
  <c r="M65" i="5"/>
  <c r="N65" i="5" s="1"/>
  <c r="K65" i="5"/>
  <c r="M340" i="5"/>
  <c r="N340" i="5" s="1"/>
  <c r="K340" i="5"/>
  <c r="K362" i="5"/>
  <c r="M362" i="5"/>
  <c r="N362" i="5" s="1"/>
  <c r="K457" i="5"/>
  <c r="M457" i="5"/>
  <c r="N457" i="5" s="1"/>
  <c r="K172" i="5"/>
  <c r="M172" i="5"/>
  <c r="N172" i="5" s="1"/>
  <c r="K35" i="5"/>
  <c r="M35" i="5"/>
  <c r="N35" i="5" s="1"/>
  <c r="M281" i="5"/>
  <c r="K281" i="5"/>
  <c r="M82" i="5"/>
  <c r="K82" i="5"/>
  <c r="M374" i="5"/>
  <c r="K374" i="5"/>
  <c r="K38" i="5"/>
  <c r="M38" i="5"/>
  <c r="N38" i="5" s="1"/>
  <c r="K210" i="5"/>
  <c r="M210" i="5"/>
  <c r="N210" i="5" s="1"/>
  <c r="K159" i="5"/>
  <c r="M159" i="5"/>
  <c r="N159" i="5" s="1"/>
  <c r="K230" i="5"/>
  <c r="M230" i="5"/>
  <c r="N230" i="5" s="1"/>
  <c r="K56" i="5"/>
  <c r="M56" i="5"/>
  <c r="N56" i="5" s="1"/>
  <c r="K316" i="5"/>
  <c r="M316" i="5"/>
  <c r="N316" i="5" s="1"/>
  <c r="M265" i="5"/>
  <c r="N265" i="5" s="1"/>
  <c r="K265" i="5"/>
  <c r="K418" i="5"/>
  <c r="M418" i="5"/>
  <c r="K228" i="5"/>
  <c r="M228" i="5"/>
  <c r="K342" i="5"/>
  <c r="M342" i="5"/>
  <c r="N342" i="5" s="1"/>
  <c r="M465" i="5"/>
  <c r="N465" i="5" s="1"/>
  <c r="K465" i="5"/>
  <c r="K59" i="5"/>
  <c r="M59" i="5"/>
  <c r="N59" i="5" s="1"/>
  <c r="M204" i="5"/>
  <c r="N204" i="5" s="1"/>
  <c r="K204" i="5"/>
  <c r="M224" i="5"/>
  <c r="N224" i="5" s="1"/>
  <c r="K224" i="5"/>
  <c r="M370" i="5"/>
  <c r="N370" i="5" s="1"/>
  <c r="K370" i="5"/>
  <c r="M442" i="5"/>
  <c r="N442" i="5" s="1"/>
  <c r="K442" i="5"/>
  <c r="K188" i="5"/>
  <c r="M188" i="5"/>
  <c r="N188" i="5" s="1"/>
  <c r="M454" i="5"/>
  <c r="K454" i="5"/>
  <c r="M219" i="5"/>
  <c r="N219" i="5" s="1"/>
  <c r="K219" i="5"/>
  <c r="M325" i="5"/>
  <c r="N325" i="5" s="1"/>
  <c r="K325" i="5"/>
  <c r="K57" i="5"/>
  <c r="M57" i="5"/>
  <c r="N57" i="5" s="1"/>
  <c r="K423" i="5"/>
  <c r="M423" i="5"/>
  <c r="N423" i="5" s="1"/>
  <c r="K458" i="5"/>
  <c r="M458" i="5"/>
  <c r="N458" i="5" s="1"/>
  <c r="M278" i="5"/>
  <c r="N278" i="5" s="1"/>
  <c r="K278" i="5"/>
  <c r="M194" i="5"/>
  <c r="N194" i="5" s="1"/>
  <c r="K194" i="5"/>
  <c r="M198" i="5"/>
  <c r="N198" i="5" s="1"/>
  <c r="K198" i="5"/>
  <c r="K308" i="5"/>
  <c r="M308" i="5"/>
  <c r="N308" i="5" s="1"/>
  <c r="M329" i="5"/>
  <c r="K329" i="5"/>
  <c r="M357" i="5"/>
  <c r="K357" i="5"/>
  <c r="M68" i="5"/>
  <c r="N68" i="5" s="1"/>
  <c r="K68" i="5"/>
  <c r="K113" i="5"/>
  <c r="M113" i="5"/>
  <c r="N113" i="5" s="1"/>
  <c r="K107" i="5"/>
  <c r="M107" i="5"/>
  <c r="N107" i="5" s="1"/>
  <c r="M100" i="5"/>
  <c r="N100" i="5" s="1"/>
  <c r="K100" i="5"/>
  <c r="K299" i="5"/>
  <c r="M299" i="5"/>
  <c r="N299" i="5" s="1"/>
  <c r="M412" i="5"/>
  <c r="N412" i="5" s="1"/>
  <c r="K412" i="5"/>
  <c r="M408" i="5"/>
  <c r="N408" i="5" s="1"/>
  <c r="K408" i="5"/>
  <c r="K231" i="5"/>
  <c r="M231" i="5"/>
  <c r="N231" i="5" s="1"/>
  <c r="M122" i="5"/>
  <c r="K122" i="5"/>
  <c r="K153" i="5"/>
  <c r="M153" i="5"/>
  <c r="N153" i="5" s="1"/>
  <c r="K155" i="5"/>
  <c r="M155" i="5"/>
  <c r="N155" i="5" s="1"/>
  <c r="M326" i="5"/>
  <c r="N326" i="5" s="1"/>
  <c r="K326" i="5"/>
  <c r="M25" i="5"/>
  <c r="N25" i="5" s="1"/>
  <c r="K25" i="5"/>
  <c r="K53" i="5"/>
  <c r="M53" i="5"/>
  <c r="N53" i="5" s="1"/>
  <c r="K266" i="5"/>
  <c r="M266" i="5"/>
  <c r="N266" i="5" s="1"/>
  <c r="K52" i="5"/>
  <c r="M52" i="5"/>
  <c r="N52" i="5" s="1"/>
  <c r="K301" i="5"/>
  <c r="M301" i="5"/>
  <c r="N301" i="5" s="1"/>
  <c r="M165" i="5"/>
  <c r="N165" i="5" s="1"/>
  <c r="K165" i="5"/>
  <c r="K181" i="5"/>
  <c r="M181" i="5"/>
  <c r="M164" i="5"/>
  <c r="K164" i="5"/>
  <c r="K433" i="5"/>
  <c r="M433" i="5"/>
  <c r="N433" i="5" s="1"/>
  <c r="K413" i="5"/>
  <c r="M413" i="5"/>
  <c r="N413" i="5" s="1"/>
  <c r="K425" i="5"/>
  <c r="M425" i="5"/>
  <c r="N425" i="5" s="1"/>
  <c r="M118" i="5"/>
  <c r="N118" i="5" s="1"/>
  <c r="K118" i="5"/>
  <c r="K157" i="5"/>
  <c r="M157" i="5"/>
  <c r="N157" i="5" s="1"/>
  <c r="M22" i="5"/>
  <c r="N22" i="5" s="1"/>
  <c r="K22" i="5"/>
  <c r="K467" i="5"/>
  <c r="M467" i="5"/>
  <c r="N467" i="5" s="1"/>
  <c r="K446" i="5"/>
  <c r="M446" i="5"/>
  <c r="N446" i="5" s="1"/>
  <c r="K206" i="5"/>
  <c r="M206" i="5"/>
  <c r="M327" i="5"/>
  <c r="K327" i="5"/>
  <c r="K312" i="5"/>
  <c r="M312" i="5"/>
  <c r="N312" i="5" s="1"/>
  <c r="K385" i="5"/>
  <c r="M385" i="5"/>
  <c r="N385" i="5" s="1"/>
  <c r="K313" i="5"/>
  <c r="M313" i="5"/>
  <c r="N313" i="5" s="1"/>
  <c r="K381" i="5"/>
  <c r="M381" i="5"/>
  <c r="N381" i="5" s="1"/>
  <c r="K132" i="5"/>
  <c r="M132" i="5"/>
  <c r="N132" i="5" s="1"/>
  <c r="M218" i="5"/>
  <c r="N218" i="5" s="1"/>
  <c r="K218" i="5"/>
  <c r="M104" i="5"/>
  <c r="N104" i="5" s="1"/>
  <c r="K104" i="5"/>
  <c r="K202" i="5"/>
  <c r="M202" i="5"/>
  <c r="N202" i="5" s="1"/>
  <c r="M349" i="5"/>
  <c r="K349" i="5"/>
  <c r="M169" i="5"/>
  <c r="N169" i="5" s="1"/>
  <c r="K169" i="5"/>
  <c r="K300" i="5"/>
  <c r="M300" i="5"/>
  <c r="N300" i="5" s="1"/>
  <c r="K178" i="5"/>
  <c r="M178" i="5"/>
  <c r="N178" i="5" s="1"/>
  <c r="K23" i="5"/>
  <c r="M23" i="5"/>
  <c r="N23" i="5" s="1"/>
  <c r="M78" i="5"/>
  <c r="N78" i="5" s="1"/>
  <c r="K78" i="5"/>
  <c r="M438" i="5"/>
  <c r="N438" i="5" s="1"/>
  <c r="K438" i="5"/>
  <c r="M144" i="5"/>
  <c r="N144" i="5" s="1"/>
  <c r="K144" i="5"/>
  <c r="M298" i="5"/>
  <c r="N298" i="5" s="1"/>
  <c r="K298" i="5"/>
  <c r="M48" i="5"/>
  <c r="N48" i="5" s="1"/>
  <c r="K48" i="5"/>
  <c r="M285" i="5"/>
  <c r="K285" i="5"/>
  <c r="K373" i="5"/>
  <c r="M373" i="5"/>
  <c r="M380" i="5"/>
  <c r="K380" i="5"/>
  <c r="M197" i="5"/>
  <c r="N197" i="5" s="1"/>
  <c r="K197" i="5"/>
  <c r="K415" i="5"/>
  <c r="M415" i="5"/>
  <c r="N415" i="5" s="1"/>
  <c r="K434" i="5"/>
  <c r="M434" i="5"/>
  <c r="N434" i="5" s="1"/>
  <c r="K83" i="5"/>
  <c r="M83" i="5"/>
  <c r="N83" i="5" s="1"/>
  <c r="K232" i="5"/>
  <c r="M232" i="5"/>
  <c r="N232" i="5" s="1"/>
  <c r="K382" i="5"/>
  <c r="M382" i="5"/>
  <c r="N382" i="5" s="1"/>
  <c r="K96" i="5"/>
  <c r="M96" i="5"/>
  <c r="N96" i="5" s="1"/>
  <c r="M392" i="5"/>
  <c r="K392" i="5"/>
  <c r="K108" i="5"/>
  <c r="M108" i="5"/>
  <c r="N108" i="5" s="1"/>
  <c r="K140" i="5"/>
  <c r="M140" i="5"/>
  <c r="N140" i="5" s="1"/>
  <c r="M71" i="5"/>
  <c r="N71" i="5" s="1"/>
  <c r="K71" i="5"/>
  <c r="K332" i="5"/>
  <c r="M332" i="5"/>
  <c r="N332" i="5" s="1"/>
  <c r="K195" i="5"/>
  <c r="M195" i="5"/>
  <c r="N195" i="5" s="1"/>
  <c r="K40" i="5"/>
  <c r="M40" i="5"/>
  <c r="N40" i="5" s="1"/>
  <c r="M90" i="5"/>
  <c r="N90" i="5" s="1"/>
  <c r="K90" i="5"/>
  <c r="M24" i="5"/>
  <c r="N24" i="5" s="1"/>
  <c r="K24" i="5"/>
  <c r="K464" i="5"/>
  <c r="M464" i="5"/>
  <c r="N464" i="5" s="1"/>
  <c r="K33" i="5"/>
  <c r="M33" i="5"/>
  <c r="K410" i="5"/>
  <c r="M410" i="5"/>
  <c r="N410" i="5" s="1"/>
  <c r="K20" i="5"/>
  <c r="M20" i="5"/>
  <c r="N20" i="5" s="1"/>
  <c r="K238" i="5"/>
  <c r="M238" i="5"/>
  <c r="N238" i="5" s="1"/>
  <c r="M249" i="5"/>
  <c r="N249" i="5" s="1"/>
  <c r="K249" i="5"/>
  <c r="K375" i="5"/>
  <c r="M375" i="5"/>
  <c r="N375" i="5" s="1"/>
  <c r="K409" i="5"/>
  <c r="M409" i="5"/>
  <c r="N409" i="5" s="1"/>
  <c r="K128" i="5"/>
  <c r="M128" i="5"/>
  <c r="N128" i="5" s="1"/>
  <c r="M345" i="5"/>
  <c r="N345" i="5" s="1"/>
  <c r="K345" i="5"/>
  <c r="K276" i="5"/>
  <c r="M276" i="5"/>
  <c r="N276" i="5" s="1"/>
  <c r="K239" i="5"/>
  <c r="M239" i="5"/>
  <c r="M330" i="5"/>
  <c r="K330" i="5"/>
  <c r="K236" i="5"/>
  <c r="M236" i="5"/>
  <c r="N236" i="5" s="1"/>
  <c r="M378" i="5"/>
  <c r="N378" i="5" s="1"/>
  <c r="K378" i="5"/>
  <c r="M264" i="5"/>
  <c r="N264" i="5" s="1"/>
  <c r="K264" i="5"/>
  <c r="M303" i="5"/>
  <c r="N303" i="5" s="1"/>
  <c r="K303" i="5"/>
  <c r="K286" i="5"/>
  <c r="M286" i="5"/>
  <c r="N286" i="5" s="1"/>
  <c r="K468" i="5"/>
  <c r="M468" i="5"/>
  <c r="N468" i="5" s="1"/>
  <c r="M323" i="5"/>
  <c r="N323" i="5" s="1"/>
  <c r="K323" i="5"/>
  <c r="K261" i="5"/>
  <c r="M261" i="5"/>
  <c r="N261" i="5" s="1"/>
  <c r="M450" i="5"/>
  <c r="K450" i="5"/>
  <c r="K211" i="5"/>
  <c r="M211" i="5"/>
  <c r="N211" i="5" s="1"/>
  <c r="M451" i="5"/>
  <c r="N451" i="5" s="1"/>
  <c r="K451" i="5"/>
  <c r="M343" i="5"/>
  <c r="N343" i="5" s="1"/>
  <c r="K343" i="5"/>
  <c r="K179" i="5"/>
  <c r="M179" i="5"/>
  <c r="N179" i="5" s="1"/>
  <c r="K315" i="5"/>
  <c r="M315" i="5"/>
  <c r="N315" i="5" s="1"/>
  <c r="M26" i="5"/>
  <c r="N26" i="5" s="1"/>
  <c r="K26" i="5"/>
  <c r="K213" i="5"/>
  <c r="M213" i="5"/>
  <c r="N213" i="5" s="1"/>
  <c r="M123" i="5"/>
  <c r="N123" i="5" s="1"/>
  <c r="K123" i="5"/>
  <c r="M31" i="5"/>
  <c r="N31" i="5" s="1"/>
  <c r="K31" i="5"/>
  <c r="M346" i="5"/>
  <c r="K346" i="5"/>
  <c r="K177" i="5"/>
  <c r="M177" i="5"/>
  <c r="N177" i="5" s="1"/>
  <c r="M111" i="5"/>
  <c r="N111" i="5" s="1"/>
  <c r="K111" i="5"/>
  <c r="M226" i="5"/>
  <c r="N226" i="5" s="1"/>
  <c r="K226" i="5"/>
  <c r="M291" i="5"/>
  <c r="N291" i="5" s="1"/>
  <c r="K291" i="5"/>
  <c r="K341" i="5"/>
  <c r="M341" i="5"/>
  <c r="N341" i="5" s="1"/>
  <c r="K417" i="5"/>
  <c r="M417" i="5"/>
  <c r="N417" i="5" s="1"/>
  <c r="K146" i="5"/>
  <c r="M146" i="5"/>
  <c r="N146" i="5" s="1"/>
  <c r="K430" i="5"/>
  <c r="M430" i="5"/>
  <c r="N430" i="5" s="1"/>
  <c r="M322" i="5"/>
  <c r="N322" i="5" s="1"/>
  <c r="K322" i="5"/>
  <c r="M462" i="5"/>
  <c r="K462" i="5"/>
  <c r="K355" i="5"/>
  <c r="M355" i="5"/>
  <c r="M127" i="5"/>
  <c r="K127" i="5"/>
  <c r="M258" i="5"/>
  <c r="N258" i="5" s="1"/>
  <c r="K258" i="5"/>
  <c r="K333" i="5"/>
  <c r="M333" i="5"/>
  <c r="N333" i="5" s="1"/>
  <c r="M350" i="5"/>
  <c r="N350" i="5" s="1"/>
  <c r="K350" i="5"/>
  <c r="M379" i="5"/>
  <c r="N379" i="5" s="1"/>
  <c r="K379" i="5"/>
  <c r="M63" i="5"/>
  <c r="N63" i="5" s="1"/>
  <c r="K63" i="5"/>
  <c r="M321" i="5"/>
  <c r="N321" i="5" s="1"/>
  <c r="K321" i="5"/>
  <c r="K359" i="5"/>
  <c r="M359" i="5"/>
  <c r="N359" i="5" s="1"/>
  <c r="M88" i="5"/>
  <c r="N88" i="5" s="1"/>
  <c r="K88" i="5"/>
  <c r="K173" i="5"/>
  <c r="M173" i="5"/>
  <c r="N173" i="5" s="1"/>
  <c r="M404" i="5"/>
  <c r="N404" i="5" s="1"/>
  <c r="K404" i="5"/>
  <c r="K203" i="5"/>
  <c r="M203" i="5"/>
  <c r="N203" i="5" s="1"/>
  <c r="K255" i="5"/>
  <c r="M255" i="5"/>
  <c r="N255" i="5" s="1"/>
  <c r="M267" i="5"/>
  <c r="N267" i="5" s="1"/>
  <c r="K267" i="5"/>
  <c r="M250" i="5"/>
  <c r="N250" i="5" s="1"/>
  <c r="K250" i="5"/>
  <c r="K234" i="5"/>
  <c r="M234" i="5"/>
  <c r="N234" i="5" s="1"/>
  <c r="K163" i="5"/>
  <c r="M163" i="5"/>
  <c r="N163" i="5" s="1"/>
  <c r="M145" i="5"/>
  <c r="N145" i="5" s="1"/>
  <c r="K145" i="5"/>
  <c r="K137" i="5"/>
  <c r="M137" i="5"/>
  <c r="M371" i="5"/>
  <c r="N371" i="5" s="1"/>
  <c r="K371" i="5"/>
  <c r="M64" i="5"/>
  <c r="N64" i="5" s="1"/>
  <c r="K64" i="5"/>
  <c r="K466" i="5"/>
  <c r="M466" i="5"/>
  <c r="N466" i="5" s="1"/>
  <c r="M27" i="5"/>
  <c r="N27" i="5" s="1"/>
  <c r="K27" i="5"/>
  <c r="M348" i="5"/>
  <c r="N348" i="5" s="1"/>
  <c r="K348" i="5"/>
  <c r="K388" i="5"/>
  <c r="M388" i="5"/>
  <c r="N388" i="5" s="1"/>
  <c r="M406" i="5"/>
  <c r="N406" i="5" s="1"/>
  <c r="K406" i="5"/>
  <c r="M452" i="5"/>
  <c r="N452" i="5" s="1"/>
  <c r="K452" i="5"/>
  <c r="M221" i="5"/>
  <c r="N221" i="5" s="1"/>
  <c r="K221" i="5"/>
  <c r="M54" i="5"/>
  <c r="K54" i="5"/>
  <c r="K76" i="5"/>
  <c r="M76" i="5"/>
  <c r="N76" i="5" s="1"/>
  <c r="M114" i="5"/>
  <c r="N114" i="5" s="1"/>
  <c r="K114" i="5"/>
  <c r="K55" i="5"/>
  <c r="M55" i="5"/>
  <c r="N55" i="5" s="1"/>
  <c r="K136" i="5"/>
  <c r="M136" i="5"/>
  <c r="N136" i="5" s="1"/>
  <c r="K58" i="5"/>
  <c r="M58" i="5"/>
  <c r="N58" i="5" s="1"/>
  <c r="K386" i="5"/>
  <c r="M386" i="5"/>
  <c r="N386" i="5" s="1"/>
  <c r="M110" i="5"/>
  <c r="N110" i="5" s="1"/>
  <c r="K110" i="5"/>
  <c r="K120" i="5"/>
  <c r="M120" i="5"/>
  <c r="N120" i="5" s="1"/>
  <c r="M271" i="5"/>
  <c r="N271" i="5" s="1"/>
  <c r="K271" i="5"/>
  <c r="K453" i="5"/>
  <c r="M453" i="5"/>
  <c r="K436" i="5"/>
  <c r="M436" i="5"/>
  <c r="N436" i="5" s="1"/>
  <c r="M367" i="5"/>
  <c r="N367" i="5" s="1"/>
  <c r="K367" i="5"/>
  <c r="M217" i="5"/>
  <c r="N217" i="5" s="1"/>
  <c r="K217" i="5"/>
  <c r="M149" i="5"/>
  <c r="N149" i="5" s="1"/>
  <c r="K149" i="5"/>
  <c r="M339" i="5"/>
  <c r="N339" i="5" s="1"/>
  <c r="K339" i="5"/>
  <c r="M400" i="5"/>
  <c r="N400" i="5" s="1"/>
  <c r="K400" i="5"/>
  <c r="K116" i="5"/>
  <c r="M116" i="5"/>
  <c r="N116" i="5" s="1"/>
  <c r="K41" i="5"/>
  <c r="M41" i="5"/>
  <c r="N41" i="5" s="1"/>
  <c r="K318" i="5"/>
  <c r="M318" i="5"/>
  <c r="N318" i="5" s="1"/>
  <c r="K93" i="5"/>
  <c r="M93" i="5"/>
  <c r="N93" i="5" s="1"/>
  <c r="K331" i="5"/>
  <c r="M331" i="5"/>
  <c r="N331" i="5" s="1"/>
  <c r="K306" i="5"/>
  <c r="M306" i="5"/>
  <c r="N306" i="5" s="1"/>
  <c r="M369" i="5"/>
  <c r="N369" i="5" s="1"/>
  <c r="K369" i="5"/>
  <c r="K131" i="5"/>
  <c r="M131" i="5"/>
  <c r="N131" i="5" s="1"/>
  <c r="M46" i="5"/>
  <c r="N46" i="5" s="1"/>
  <c r="K46" i="5"/>
  <c r="K337" i="5"/>
  <c r="M337" i="5"/>
  <c r="N337" i="5" s="1"/>
  <c r="M297" i="5"/>
  <c r="N297" i="5" s="1"/>
  <c r="K297" i="5"/>
  <c r="M419" i="5"/>
  <c r="N419" i="5" s="1"/>
  <c r="K419" i="5"/>
  <c r="M125" i="5"/>
  <c r="N125" i="5" s="1"/>
  <c r="K125" i="5"/>
  <c r="M372" i="5"/>
  <c r="K372" i="5"/>
  <c r="M214" i="5"/>
  <c r="N214" i="5" s="1"/>
  <c r="K214" i="5"/>
  <c r="K420" i="5"/>
  <c r="M420" i="5"/>
  <c r="N420" i="5" s="1"/>
  <c r="K39" i="5"/>
  <c r="M39" i="5"/>
  <c r="N39" i="5" s="1"/>
  <c r="K459" i="5"/>
  <c r="M459" i="5"/>
  <c r="N459" i="5" s="1"/>
  <c r="M72" i="5"/>
  <c r="N72" i="5" s="1"/>
  <c r="K72" i="5"/>
  <c r="K91" i="5"/>
  <c r="M91" i="5"/>
  <c r="N91" i="5" s="1"/>
  <c r="M317" i="5"/>
  <c r="N317" i="5" s="1"/>
  <c r="K317" i="5"/>
  <c r="M328" i="5"/>
  <c r="N328" i="5" s="1"/>
  <c r="K328" i="5"/>
  <c r="M42" i="5"/>
  <c r="N42" i="5" s="1"/>
  <c r="K42" i="5"/>
  <c r="K176" i="5"/>
  <c r="M176" i="5"/>
  <c r="M365" i="5"/>
  <c r="N365" i="5" s="1"/>
  <c r="K365" i="5"/>
  <c r="M190" i="5"/>
  <c r="N190" i="5" s="1"/>
  <c r="K190" i="5"/>
  <c r="M277" i="5"/>
  <c r="N277" i="5" s="1"/>
  <c r="K277" i="5"/>
  <c r="K426" i="5"/>
  <c r="M426" i="5"/>
  <c r="N426" i="5" s="1"/>
  <c r="K269" i="5"/>
  <c r="M269" i="5"/>
  <c r="N269" i="5" s="1"/>
  <c r="K431" i="5"/>
  <c r="M431" i="5"/>
  <c r="N431" i="5" s="1"/>
  <c r="K427" i="5"/>
  <c r="M427" i="5"/>
  <c r="N427" i="5" s="1"/>
  <c r="M103" i="5"/>
  <c r="N103" i="5" s="1"/>
  <c r="K103" i="5"/>
  <c r="K147" i="5"/>
  <c r="M147" i="5"/>
  <c r="N147" i="5" s="1"/>
  <c r="K252" i="5"/>
  <c r="M252" i="5"/>
  <c r="K263" i="5"/>
  <c r="M263" i="5"/>
  <c r="N263" i="5" s="1"/>
  <c r="M69" i="5"/>
  <c r="N69" i="5" s="1"/>
  <c r="K69" i="5"/>
  <c r="K175" i="5"/>
  <c r="M175" i="5"/>
  <c r="N175" i="5" s="1"/>
  <c r="K310" i="5"/>
  <c r="M310" i="5"/>
  <c r="N310" i="5" s="1"/>
  <c r="M191" i="5"/>
  <c r="N191" i="5" s="1"/>
  <c r="K191" i="5"/>
  <c r="K296" i="5"/>
  <c r="M296" i="5"/>
  <c r="N296" i="5" s="1"/>
  <c r="K152" i="5"/>
  <c r="M152" i="5"/>
  <c r="N152" i="5" s="1"/>
  <c r="K61" i="5"/>
  <c r="M61" i="5"/>
  <c r="N61" i="5" s="1"/>
  <c r="M347" i="5"/>
  <c r="N347" i="5" s="1"/>
  <c r="K347" i="5"/>
  <c r="K200" i="5"/>
  <c r="M200" i="5"/>
  <c r="M81" i="5"/>
  <c r="N81" i="5" s="1"/>
  <c r="K81" i="5"/>
  <c r="K456" i="5"/>
  <c r="M456" i="5"/>
  <c r="N456" i="5" s="1"/>
  <c r="K336" i="5"/>
  <c r="M336" i="5"/>
  <c r="N336" i="5" s="1"/>
  <c r="M189" i="5"/>
  <c r="N189" i="5" s="1"/>
  <c r="K189" i="5"/>
  <c r="K383" i="5"/>
  <c r="M383" i="5"/>
  <c r="N383" i="5" s="1"/>
  <c r="K233" i="5"/>
  <c r="M233" i="5"/>
  <c r="N233" i="5" s="1"/>
  <c r="M101" i="5"/>
  <c r="N101" i="5" s="1"/>
  <c r="K101" i="5"/>
  <c r="M304" i="5"/>
  <c r="N304" i="5" s="1"/>
  <c r="K304" i="5"/>
  <c r="K441" i="5"/>
  <c r="M441" i="5"/>
  <c r="N441" i="5" s="1"/>
  <c r="K293" i="5"/>
  <c r="M293" i="5"/>
  <c r="N293" i="5" s="1"/>
  <c r="K247" i="5"/>
  <c r="M247" i="5"/>
  <c r="N247" i="5" s="1"/>
  <c r="K294" i="5"/>
  <c r="M294" i="5"/>
  <c r="N294" i="5" s="1"/>
  <c r="M397" i="5"/>
  <c r="N397" i="5" s="1"/>
  <c r="K397" i="5"/>
  <c r="K270" i="5"/>
  <c r="M270" i="5"/>
  <c r="N270" i="5" s="1"/>
  <c r="M403" i="5"/>
  <c r="N403" i="5" s="1"/>
  <c r="K403" i="5"/>
  <c r="M443" i="5"/>
  <c r="N443" i="5" s="1"/>
  <c r="K443" i="5"/>
  <c r="K360" i="5"/>
  <c r="M360" i="5"/>
  <c r="N360" i="5" s="1"/>
  <c r="M62" i="5"/>
  <c r="N62" i="5" s="1"/>
  <c r="K62" i="5"/>
  <c r="K106" i="5"/>
  <c r="M106" i="5"/>
  <c r="N106" i="5" s="1"/>
  <c r="K97" i="5"/>
  <c r="M97" i="5"/>
  <c r="K207" i="5"/>
  <c r="M207" i="5"/>
  <c r="N207" i="5" s="1"/>
  <c r="M220" i="5"/>
  <c r="N220" i="5" s="1"/>
  <c r="K220" i="5"/>
  <c r="K36" i="5"/>
  <c r="M36" i="5"/>
  <c r="N36" i="5" s="1"/>
  <c r="K416" i="5"/>
  <c r="M416" i="5"/>
  <c r="N416" i="5" s="1"/>
  <c r="K411" i="5"/>
  <c r="M411" i="5"/>
  <c r="N411" i="5" s="1"/>
  <c r="K115" i="5"/>
  <c r="M115" i="5"/>
  <c r="N115" i="5" s="1"/>
  <c r="M259" i="5"/>
  <c r="N259" i="5" s="1"/>
  <c r="K259" i="5"/>
  <c r="K257" i="5"/>
  <c r="M257" i="5"/>
  <c r="N257" i="5" s="1"/>
  <c r="M44" i="5"/>
  <c r="N44" i="5" s="1"/>
  <c r="K44" i="5"/>
  <c r="M432" i="5"/>
  <c r="K432" i="5"/>
  <c r="M289" i="5"/>
  <c r="N289" i="5" s="1"/>
  <c r="K289" i="5"/>
  <c r="M77" i="5"/>
  <c r="N77" i="5" s="1"/>
  <c r="K77" i="5"/>
  <c r="K396" i="5"/>
  <c r="M396" i="5"/>
  <c r="N396" i="5" s="1"/>
  <c r="K376" i="5"/>
  <c r="M376" i="5"/>
  <c r="N376" i="5" s="1"/>
  <c r="K158" i="5"/>
  <c r="M158" i="5"/>
  <c r="N158" i="5" s="1"/>
  <c r="K287" i="5"/>
  <c r="M287" i="5"/>
  <c r="N287" i="5" s="1"/>
  <c r="K428" i="5"/>
  <c r="M428" i="5"/>
  <c r="N428" i="5" s="1"/>
  <c r="K95" i="5"/>
  <c r="M95" i="5"/>
  <c r="N95" i="5" s="1"/>
  <c r="K275" i="5"/>
  <c r="M275" i="5"/>
  <c r="N275" i="5" s="1"/>
  <c r="M461" i="5"/>
  <c r="K461" i="5"/>
  <c r="M171" i="5"/>
  <c r="N171" i="5" s="1"/>
  <c r="K171" i="5"/>
  <c r="K186" i="5"/>
  <c r="M186" i="5"/>
  <c r="N186" i="5" s="1"/>
  <c r="K129" i="5"/>
  <c r="M129" i="5"/>
  <c r="N129" i="5" s="1"/>
  <c r="M377" i="5"/>
  <c r="N377" i="5" s="1"/>
  <c r="K377" i="5"/>
  <c r="M401" i="5"/>
  <c r="N401" i="5" s="1"/>
  <c r="K401" i="5"/>
  <c r="K121" i="5"/>
  <c r="M121" i="5"/>
  <c r="N121" i="5" s="1"/>
  <c r="M28" i="5"/>
  <c r="N28" i="5" s="1"/>
  <c r="K28" i="5"/>
  <c r="K307" i="5"/>
  <c r="M307" i="5"/>
  <c r="N307" i="5" s="1"/>
  <c r="K351" i="5"/>
  <c r="M351" i="5"/>
  <c r="N351" i="5" s="1"/>
  <c r="M366" i="5"/>
  <c r="K366" i="5"/>
  <c r="M117" i="5"/>
  <c r="N117" i="5" s="1"/>
  <c r="K117" i="5"/>
  <c r="M279" i="5"/>
  <c r="K279" i="5"/>
  <c r="K166" i="5"/>
  <c r="M166" i="5"/>
  <c r="N166" i="5" s="1"/>
  <c r="M84" i="5"/>
  <c r="N84" i="5" s="1"/>
  <c r="K84" i="5"/>
  <c r="K43" i="5"/>
  <c r="M43" i="5"/>
  <c r="N43" i="5" s="1"/>
  <c r="K235" i="5"/>
  <c r="M235" i="5"/>
  <c r="N235" i="5" s="1"/>
  <c r="K309" i="5"/>
  <c r="M309" i="5"/>
  <c r="N309" i="5" s="1"/>
  <c r="K437" i="5"/>
  <c r="M437" i="5"/>
  <c r="N437" i="5" s="1"/>
  <c r="M368" i="5"/>
  <c r="N368" i="5" s="1"/>
  <c r="K368" i="5"/>
  <c r="K182" i="5"/>
  <c r="M182" i="5"/>
  <c r="N182" i="5" s="1"/>
  <c r="K282" i="5"/>
  <c r="M282" i="5"/>
  <c r="N282" i="5" s="1"/>
  <c r="M225" i="5"/>
  <c r="N225" i="5" s="1"/>
  <c r="K225" i="5"/>
  <c r="K354" i="5"/>
  <c r="M354" i="5"/>
  <c r="N354" i="5" s="1"/>
  <c r="K160" i="5"/>
  <c r="M160" i="5"/>
  <c r="N160" i="5" s="1"/>
  <c r="N19" i="5"/>
  <c r="K19" i="5"/>
  <c r="K292" i="5"/>
  <c r="M292" i="5"/>
  <c r="N292" i="5" s="1"/>
  <c r="K94" i="5"/>
  <c r="M94" i="5"/>
  <c r="N94" i="5" s="1"/>
  <c r="M139" i="5"/>
  <c r="N139" i="5" s="1"/>
  <c r="K139" i="5"/>
  <c r="K262" i="5"/>
  <c r="M262" i="5"/>
  <c r="N262" i="5" s="1"/>
  <c r="K229" i="5"/>
  <c r="M229" i="5"/>
  <c r="N229" i="5" s="1"/>
  <c r="K445" i="5"/>
  <c r="M445" i="5"/>
  <c r="N445" i="5" s="1"/>
  <c r="K227" i="5"/>
  <c r="M227" i="5"/>
  <c r="N227" i="5" s="1"/>
  <c r="M142" i="5"/>
  <c r="N142" i="5" s="1"/>
  <c r="K142" i="5"/>
  <c r="K395" i="5"/>
  <c r="M395" i="5"/>
  <c r="N395" i="5" s="1"/>
  <c r="K455" i="5"/>
  <c r="M455" i="5"/>
  <c r="N455" i="5" s="1"/>
  <c r="M143" i="5"/>
  <c r="N143" i="5" s="1"/>
  <c r="K143" i="5"/>
  <c r="K74" i="5"/>
  <c r="M74" i="5"/>
  <c r="N74" i="5" s="1"/>
  <c r="K215" i="5"/>
  <c r="M215" i="5"/>
  <c r="N215" i="5" s="1"/>
  <c r="K130" i="5"/>
  <c r="M130" i="5"/>
  <c r="N130" i="5" s="1"/>
  <c r="M280" i="5"/>
  <c r="N280" i="5" s="1"/>
  <c r="K280" i="5"/>
  <c r="K133" i="5"/>
  <c r="M133" i="5"/>
  <c r="N133" i="5" s="1"/>
  <c r="M45" i="5"/>
  <c r="N45" i="5" s="1"/>
  <c r="K45" i="5"/>
  <c r="M192" i="5"/>
  <c r="N192" i="5" s="1"/>
  <c r="K192" i="5"/>
  <c r="M124" i="5"/>
  <c r="N124" i="5" s="1"/>
  <c r="K124" i="5"/>
  <c r="M302" i="5"/>
  <c r="N302" i="5" s="1"/>
  <c r="K302" i="5"/>
  <c r="M272" i="5"/>
  <c r="N272" i="5" s="1"/>
  <c r="K272" i="5"/>
  <c r="K187" i="5"/>
  <c r="M187" i="5"/>
  <c r="N187" i="5" s="1"/>
  <c r="K283" i="5"/>
  <c r="M283" i="5"/>
  <c r="N283" i="5" s="1"/>
  <c r="M79" i="5"/>
  <c r="N79" i="5" s="1"/>
  <c r="K79" i="5"/>
  <c r="K429" i="5"/>
  <c r="M429" i="5"/>
  <c r="K399" i="5"/>
  <c r="M399" i="5"/>
  <c r="N399" i="5" s="1"/>
  <c r="M32" i="5"/>
  <c r="N32" i="5" s="1"/>
  <c r="K32" i="5"/>
  <c r="M324" i="5"/>
  <c r="N324" i="5" s="1"/>
  <c r="K324" i="5"/>
  <c r="M405" i="5"/>
  <c r="N405" i="5" s="1"/>
  <c r="K405" i="5"/>
  <c r="M205" i="5"/>
  <c r="N205" i="5" s="1"/>
  <c r="K205" i="5"/>
  <c r="K92" i="5"/>
  <c r="M92" i="5"/>
  <c r="N92" i="5" s="1"/>
  <c r="K439" i="5"/>
  <c r="M439" i="5"/>
  <c r="N439" i="5" s="1"/>
  <c r="K338" i="5"/>
  <c r="M338" i="5"/>
  <c r="N338" i="5" s="1"/>
  <c r="K138" i="5"/>
  <c r="M138" i="5"/>
  <c r="N138" i="5" s="1"/>
  <c r="M364" i="5"/>
  <c r="N364" i="5" s="1"/>
  <c r="K364" i="5"/>
  <c r="K212" i="5"/>
  <c r="M212" i="5"/>
  <c r="N212" i="5" s="1"/>
  <c r="K73" i="5"/>
  <c r="M73" i="5"/>
  <c r="N73" i="5" s="1"/>
  <c r="K193" i="5"/>
  <c r="M193" i="5"/>
  <c r="N193" i="5" s="1"/>
  <c r="M87" i="5"/>
  <c r="N87" i="5" s="1"/>
  <c r="K87" i="5"/>
  <c r="M86" i="5"/>
  <c r="N86" i="5" s="1"/>
  <c r="K86" i="5"/>
  <c r="M424" i="5"/>
  <c r="N424" i="5" s="1"/>
  <c r="K424" i="5"/>
  <c r="M363" i="5"/>
  <c r="N363" i="5" s="1"/>
  <c r="K363" i="5"/>
  <c r="M248" i="5"/>
  <c r="N248" i="5" s="1"/>
  <c r="K248" i="5"/>
  <c r="M444" i="5"/>
  <c r="N444" i="5" s="1"/>
  <c r="K444" i="5"/>
  <c r="M89" i="5"/>
  <c r="N89" i="5" s="1"/>
  <c r="K89" i="5"/>
  <c r="N281" i="5"/>
  <c r="N37" i="5"/>
  <c r="N372" i="5"/>
  <c r="N180" i="5"/>
  <c r="N447" i="5"/>
  <c r="N70" i="5"/>
  <c r="N380" i="5"/>
  <c r="N374" i="5"/>
  <c r="N279" i="5"/>
  <c r="N206" i="5"/>
  <c r="N461" i="5"/>
  <c r="N50" i="5"/>
  <c r="N99" i="5"/>
  <c r="N208" i="5"/>
  <c r="N448" i="5"/>
  <c r="N181" i="5"/>
  <c r="N228" i="5"/>
  <c r="N252" i="5"/>
  <c r="N216" i="5"/>
  <c r="N137" i="5"/>
  <c r="N34" i="5"/>
  <c r="N256" i="5"/>
  <c r="N454" i="5"/>
  <c r="N329" i="5"/>
  <c r="N357" i="5"/>
  <c r="N285" i="5"/>
  <c r="N335" i="5"/>
  <c r="N355" i="5"/>
  <c r="N127" i="5"/>
  <c r="N176" i="5"/>
  <c r="N201" i="5"/>
  <c r="N82" i="5"/>
  <c r="N462" i="5"/>
  <c r="N366" i="5"/>
  <c r="N290" i="5"/>
  <c r="N418" i="5"/>
  <c r="N346" i="5"/>
  <c r="N184" i="5"/>
  <c r="N49" i="5"/>
  <c r="N390" i="5"/>
  <c r="N54" i="5"/>
  <c r="N200" i="5"/>
  <c r="N450" i="5"/>
  <c r="N148" i="5"/>
  <c r="N242" i="5"/>
  <c r="N98" i="5"/>
  <c r="N392" i="5"/>
  <c r="N449" i="5"/>
  <c r="N246" i="5"/>
  <c r="N349" i="5"/>
  <c r="N97" i="5"/>
  <c r="N432" i="5"/>
  <c r="N237" i="5"/>
  <c r="N29" i="5"/>
  <c r="N33" i="5"/>
  <c r="N239" i="5"/>
  <c r="N330" i="5"/>
  <c r="N453" i="5"/>
  <c r="N429" i="5"/>
  <c r="N122" i="5"/>
  <c r="E14" i="5"/>
  <c r="N164" i="5"/>
  <c r="N327" i="5"/>
  <c r="N373" i="5"/>
  <c r="R9" i="5"/>
  <c r="R5" i="5"/>
  <c r="N126" i="5"/>
  <c r="P19" i="5" l="1"/>
  <c r="W30" i="7"/>
  <c r="K218" i="7"/>
  <c r="M218" i="7" s="1"/>
  <c r="K31" i="7" l="1"/>
  <c r="M31" i="7" s="1"/>
  <c r="S5" i="7"/>
  <c r="S9" i="7"/>
  <c r="L80" i="7"/>
  <c r="N80" i="7" s="1"/>
  <c r="L228" i="7"/>
  <c r="N228" i="7" s="1"/>
  <c r="L308" i="7"/>
  <c r="N308" i="7" s="1"/>
  <c r="L31" i="7"/>
  <c r="N31" i="7" s="1"/>
  <c r="L252" i="7"/>
  <c r="N252" i="7" s="1"/>
  <c r="K438" i="7"/>
  <c r="M438" i="7" s="1"/>
  <c r="K165" i="7"/>
  <c r="M165" i="7" s="1"/>
  <c r="K203" i="7"/>
  <c r="M203" i="7" s="1"/>
  <c r="K143" i="7"/>
  <c r="M143" i="7" s="1"/>
  <c r="L340" i="7"/>
  <c r="N340" i="7" s="1"/>
  <c r="L79" i="7"/>
  <c r="N79" i="7" s="1"/>
  <c r="L320" i="7"/>
  <c r="N320" i="7" s="1"/>
  <c r="L171" i="7"/>
  <c r="N171" i="7" s="1"/>
  <c r="K185" i="7"/>
  <c r="M185" i="7" s="1"/>
  <c r="K353" i="7"/>
  <c r="M353" i="7" s="1"/>
  <c r="L214" i="7"/>
  <c r="N214" i="7" s="1"/>
  <c r="K464" i="7"/>
  <c r="M464" i="7" s="1"/>
  <c r="L344" i="7"/>
  <c r="N344" i="7" s="1"/>
  <c r="L91" i="7"/>
  <c r="N91" i="7" s="1"/>
  <c r="K157" i="7"/>
  <c r="M157" i="7" s="1"/>
  <c r="L149" i="7"/>
  <c r="N149" i="7" s="1"/>
  <c r="L87" i="7"/>
  <c r="N87" i="7" s="1"/>
  <c r="L121" i="7"/>
  <c r="N121" i="7" s="1"/>
  <c r="L178" i="7"/>
  <c r="N178" i="7" s="1"/>
  <c r="L335" i="7"/>
  <c r="N335" i="7" s="1"/>
  <c r="K359" i="7"/>
  <c r="M359" i="7" s="1"/>
  <c r="L433" i="7"/>
  <c r="N433" i="7" s="1"/>
  <c r="K237" i="7"/>
  <c r="M237" i="7" s="1"/>
  <c r="K403" i="7"/>
  <c r="M403" i="7" s="1"/>
  <c r="K390" i="7"/>
  <c r="M390" i="7" s="1"/>
  <c r="K416" i="7"/>
  <c r="M416" i="7" s="1"/>
  <c r="K414" i="7"/>
  <c r="M414" i="7" s="1"/>
  <c r="L163" i="7"/>
  <c r="N163" i="7" s="1"/>
  <c r="K160" i="7"/>
  <c r="M160" i="7" s="1"/>
  <c r="L373" i="7"/>
  <c r="N373" i="7" s="1"/>
  <c r="L45" i="7"/>
  <c r="N45" i="7" s="1"/>
  <c r="K419" i="7"/>
  <c r="M419" i="7" s="1"/>
  <c r="K347" i="7"/>
  <c r="M347" i="7" s="1"/>
  <c r="L167" i="7"/>
  <c r="N167" i="7" s="1"/>
  <c r="L259" i="7"/>
  <c r="N259" i="7" s="1"/>
  <c r="L242" i="7"/>
  <c r="N242" i="7" s="1"/>
  <c r="K40" i="7"/>
  <c r="M40" i="7" s="1"/>
  <c r="L175" i="7"/>
  <c r="N175" i="7" s="1"/>
  <c r="L293" i="7"/>
  <c r="N293" i="7" s="1"/>
  <c r="K460" i="7"/>
  <c r="M460" i="7" s="1"/>
  <c r="K86" i="7"/>
  <c r="M86" i="7" s="1"/>
  <c r="K372" i="7"/>
  <c r="M372" i="7" s="1"/>
  <c r="K207" i="7"/>
  <c r="M207" i="7" s="1"/>
  <c r="L402" i="7"/>
  <c r="N402" i="7" s="1"/>
  <c r="K306" i="7"/>
  <c r="M306" i="7" s="1"/>
  <c r="L366" i="7"/>
  <c r="N366" i="7" s="1"/>
  <c r="L436" i="7"/>
  <c r="N436" i="7" s="1"/>
  <c r="L426" i="7"/>
  <c r="N426" i="7" s="1"/>
  <c r="K303" i="7"/>
  <c r="M303" i="7" s="1"/>
  <c r="L120" i="7"/>
  <c r="N120" i="7" s="1"/>
  <c r="K227" i="7"/>
  <c r="M227" i="7" s="1"/>
  <c r="L177" i="7"/>
  <c r="N177" i="7" s="1"/>
  <c r="K42" i="7"/>
  <c r="M42" i="7" s="1"/>
  <c r="L100" i="7"/>
  <c r="N100" i="7" s="1"/>
  <c r="L225" i="7"/>
  <c r="N225" i="7" s="1"/>
  <c r="K67" i="7"/>
  <c r="M67" i="7" s="1"/>
  <c r="L382" i="7"/>
  <c r="N382" i="7" s="1"/>
  <c r="L331" i="7"/>
  <c r="N331" i="7" s="1"/>
  <c r="L370" i="7"/>
  <c r="N370" i="7" s="1"/>
  <c r="L430" i="7"/>
  <c r="N430" i="7" s="1"/>
  <c r="L440" i="7"/>
  <c r="N440" i="7" s="1"/>
  <c r="L183" i="7"/>
  <c r="N183" i="7" s="1"/>
  <c r="L76" i="7"/>
  <c r="N76" i="7" s="1"/>
  <c r="K195" i="7"/>
  <c r="M195" i="7" s="1"/>
  <c r="K197" i="7"/>
  <c r="M197" i="7" s="1"/>
  <c r="K319" i="7"/>
  <c r="M319" i="7" s="1"/>
  <c r="K176" i="7"/>
  <c r="M176" i="7" s="1"/>
  <c r="L369" i="7"/>
  <c r="N369" i="7" s="1"/>
  <c r="L289" i="7"/>
  <c r="N289" i="7" s="1"/>
  <c r="L438" i="7"/>
  <c r="N438" i="7" s="1"/>
  <c r="K144" i="7"/>
  <c r="M144" i="7" s="1"/>
  <c r="L192" i="7"/>
  <c r="N192" i="7" s="1"/>
  <c r="L372" i="7"/>
  <c r="N372" i="7" s="1"/>
  <c r="L283" i="7"/>
  <c r="N283" i="7" s="1"/>
  <c r="K81" i="7"/>
  <c r="M81" i="7" s="1"/>
  <c r="L103" i="7"/>
  <c r="N103" i="7" s="1"/>
  <c r="L311" i="7"/>
  <c r="N311" i="7" s="1"/>
  <c r="L457" i="7"/>
  <c r="N457" i="7" s="1"/>
  <c r="K367" i="7"/>
  <c r="M367" i="7" s="1"/>
  <c r="K386" i="7"/>
  <c r="M386" i="7" s="1"/>
  <c r="L140" i="7"/>
  <c r="N140" i="7" s="1"/>
  <c r="L30" i="7"/>
  <c r="N30" i="7" s="1"/>
  <c r="L197" i="7"/>
  <c r="N197" i="7" s="1"/>
  <c r="L367" i="7"/>
  <c r="N367" i="7" s="1"/>
  <c r="L239" i="7"/>
  <c r="N239" i="7" s="1"/>
  <c r="K232" i="7"/>
  <c r="M232" i="7" s="1"/>
  <c r="L124" i="7"/>
  <c r="N124" i="7" s="1"/>
  <c r="L69" i="7"/>
  <c r="N69" i="7" s="1"/>
  <c r="L188" i="7"/>
  <c r="N188" i="7" s="1"/>
  <c r="L300" i="7"/>
  <c r="N300" i="7" s="1"/>
  <c r="L179" i="7"/>
  <c r="N179" i="7" s="1"/>
  <c r="L28" i="7"/>
  <c r="N28" i="7" s="1"/>
  <c r="K304" i="7"/>
  <c r="M304" i="7" s="1"/>
  <c r="K241" i="7"/>
  <c r="M241" i="7" s="1"/>
  <c r="L395" i="7"/>
  <c r="N395" i="7" s="1"/>
  <c r="L405" i="7"/>
  <c r="N405" i="7" s="1"/>
  <c r="K354" i="7"/>
  <c r="M354" i="7" s="1"/>
  <c r="L152" i="7"/>
  <c r="N152" i="7" s="1"/>
  <c r="K451" i="7"/>
  <c r="M451" i="7" s="1"/>
  <c r="K178" i="7"/>
  <c r="M178" i="7" s="1"/>
  <c r="L375" i="7"/>
  <c r="N375" i="7" s="1"/>
  <c r="L139" i="7"/>
  <c r="N139" i="7" s="1"/>
  <c r="K74" i="7"/>
  <c r="M74" i="7" s="1"/>
  <c r="L378" i="7"/>
  <c r="N378" i="7" s="1"/>
  <c r="K223" i="7"/>
  <c r="M223" i="7" s="1"/>
  <c r="L419" i="7"/>
  <c r="N419" i="7" s="1"/>
  <c r="K308" i="7"/>
  <c r="M308" i="7" s="1"/>
  <c r="L468" i="7"/>
  <c r="N468" i="7" s="1"/>
  <c r="K343" i="7"/>
  <c r="M343" i="7" s="1"/>
  <c r="K275" i="7"/>
  <c r="M275" i="7" s="1"/>
  <c r="L115" i="7"/>
  <c r="N115" i="7" s="1"/>
  <c r="L401" i="7"/>
  <c r="N401" i="7" s="1"/>
  <c r="L144" i="7"/>
  <c r="N144" i="7" s="1"/>
  <c r="K163" i="7"/>
  <c r="M163" i="7" s="1"/>
  <c r="L203" i="7"/>
  <c r="N203" i="7" s="1"/>
  <c r="K123" i="7"/>
  <c r="M123" i="7" s="1"/>
  <c r="L351" i="7"/>
  <c r="N351" i="7" s="1"/>
  <c r="L147" i="7"/>
  <c r="N147" i="7" s="1"/>
  <c r="K48" i="7"/>
  <c r="M48" i="7" s="1"/>
  <c r="K280" i="7"/>
  <c r="M280" i="7" s="1"/>
  <c r="K338" i="7"/>
  <c r="M338" i="7" s="1"/>
  <c r="L418" i="7"/>
  <c r="N418" i="7" s="1"/>
  <c r="L237" i="7"/>
  <c r="N237" i="7" s="1"/>
  <c r="K107" i="7"/>
  <c r="M107" i="7" s="1"/>
  <c r="L161" i="7"/>
  <c r="N161" i="7" s="1"/>
  <c r="K158" i="7"/>
  <c r="M158" i="7" s="1"/>
  <c r="L53" i="7"/>
  <c r="N53" i="7" s="1"/>
  <c r="L128" i="7"/>
  <c r="N128" i="7" s="1"/>
  <c r="K154" i="7"/>
  <c r="M154" i="7" s="1"/>
  <c r="L384" i="7"/>
  <c r="N384" i="7" s="1"/>
  <c r="K431" i="7"/>
  <c r="M431" i="7" s="1"/>
  <c r="L312" i="7"/>
  <c r="N312" i="7" s="1"/>
  <c r="L248" i="7"/>
  <c r="N248" i="7" s="1"/>
  <c r="K296" i="7"/>
  <c r="M296" i="7" s="1"/>
  <c r="K128" i="7"/>
  <c r="M128" i="7" s="1"/>
  <c r="K234" i="7"/>
  <c r="M234" i="7" s="1"/>
  <c r="L266" i="7"/>
  <c r="N266" i="7" s="1"/>
  <c r="L50" i="7"/>
  <c r="N50" i="7" s="1"/>
  <c r="K78" i="7"/>
  <c r="M78" i="7" s="1"/>
  <c r="K219" i="7"/>
  <c r="M219" i="7" s="1"/>
  <c r="L443" i="7"/>
  <c r="N443" i="7" s="1"/>
  <c r="K285" i="7"/>
  <c r="M285" i="7" s="1"/>
  <c r="L119" i="7"/>
  <c r="N119" i="7" s="1"/>
  <c r="K57" i="7"/>
  <c r="M57" i="7" s="1"/>
  <c r="K193" i="7"/>
  <c r="M193" i="7" s="1"/>
  <c r="L275" i="7"/>
  <c r="N275" i="7" s="1"/>
  <c r="K448" i="7"/>
  <c r="M448" i="7" s="1"/>
  <c r="K181" i="7"/>
  <c r="M181" i="7" s="1"/>
  <c r="K468" i="7"/>
  <c r="M468" i="7" s="1"/>
  <c r="L165" i="7"/>
  <c r="N165" i="7" s="1"/>
  <c r="L25" i="7"/>
  <c r="N25" i="7" s="1"/>
  <c r="K30" i="7"/>
  <c r="M30" i="7" s="1"/>
  <c r="K60" i="7"/>
  <c r="M60" i="7" s="1"/>
  <c r="L164" i="7"/>
  <c r="N164" i="7" s="1"/>
  <c r="K104" i="7"/>
  <c r="M104" i="7" s="1"/>
  <c r="K93" i="7"/>
  <c r="M93" i="7" s="1"/>
  <c r="L290" i="7"/>
  <c r="N290" i="7" s="1"/>
  <c r="K216" i="7"/>
  <c r="M216" i="7" s="1"/>
  <c r="L270" i="7"/>
  <c r="N270" i="7" s="1"/>
  <c r="L456" i="7"/>
  <c r="N456" i="7" s="1"/>
  <c r="L463" i="7"/>
  <c r="N463" i="7" s="1"/>
  <c r="K29" i="7"/>
  <c r="M29" i="7" s="1"/>
  <c r="K228" i="7"/>
  <c r="M228" i="7" s="1"/>
  <c r="K434" i="7"/>
  <c r="M434" i="7" s="1"/>
  <c r="K283" i="7"/>
  <c r="M283" i="7" s="1"/>
  <c r="K469" i="7"/>
  <c r="M469" i="7" s="1"/>
  <c r="L86" i="7"/>
  <c r="N86" i="7" s="1"/>
  <c r="L257" i="7"/>
  <c r="N257" i="7" s="1"/>
  <c r="L301" i="7"/>
  <c r="N301" i="7" s="1"/>
  <c r="K180" i="7"/>
  <c r="M180" i="7" s="1"/>
  <c r="L324" i="7"/>
  <c r="N324" i="7" s="1"/>
  <c r="L364" i="7"/>
  <c r="N364" i="7" s="1"/>
  <c r="K204" i="7"/>
  <c r="M204" i="7" s="1"/>
  <c r="K51" i="7"/>
  <c r="M51" i="7" s="1"/>
  <c r="K224" i="7"/>
  <c r="M224" i="7" s="1"/>
  <c r="L246" i="7"/>
  <c r="N246" i="7" s="1"/>
  <c r="L110" i="7"/>
  <c r="N110" i="7" s="1"/>
  <c r="K172" i="7"/>
  <c r="M172" i="7" s="1"/>
  <c r="K281" i="7"/>
  <c r="M281" i="7" s="1"/>
  <c r="K188" i="7"/>
  <c r="M188" i="7" s="1"/>
  <c r="L409" i="7"/>
  <c r="N409" i="7" s="1"/>
  <c r="K294" i="7"/>
  <c r="M294" i="7" s="1"/>
  <c r="L125" i="7"/>
  <c r="N125" i="7" s="1"/>
  <c r="L75" i="7"/>
  <c r="N75" i="7" s="1"/>
  <c r="L406" i="7"/>
  <c r="N406" i="7" s="1"/>
  <c r="L400" i="7"/>
  <c r="N400" i="7" s="1"/>
  <c r="L169" i="7"/>
  <c r="N169" i="7" s="1"/>
  <c r="L20" i="7"/>
  <c r="N20" i="7" s="1"/>
  <c r="K161" i="7"/>
  <c r="M161" i="7" s="1"/>
  <c r="K439" i="7"/>
  <c r="M439" i="7" s="1"/>
  <c r="L136" i="7"/>
  <c r="N136" i="7" s="1"/>
  <c r="K293" i="7"/>
  <c r="M293" i="7" s="1"/>
  <c r="L427" i="7"/>
  <c r="N427" i="7" s="1"/>
  <c r="K459" i="7"/>
  <c r="M459" i="7" s="1"/>
  <c r="L92" i="7"/>
  <c r="N92" i="7" s="1"/>
  <c r="L133" i="7"/>
  <c r="N133" i="7" s="1"/>
  <c r="L211" i="7"/>
  <c r="N211" i="7" s="1"/>
  <c r="L116" i="7"/>
  <c r="N116" i="7" s="1"/>
  <c r="K430" i="7"/>
  <c r="M430" i="7" s="1"/>
  <c r="K106" i="7"/>
  <c r="M106" i="7" s="1"/>
  <c r="K70" i="7"/>
  <c r="M70" i="7" s="1"/>
  <c r="K326" i="7"/>
  <c r="M326" i="7" s="1"/>
  <c r="L132" i="7"/>
  <c r="N132" i="7" s="1"/>
  <c r="L60" i="7"/>
  <c r="N60" i="7" s="1"/>
  <c r="K27" i="7"/>
  <c r="M27" i="7" s="1"/>
  <c r="L365" i="7"/>
  <c r="N365" i="7" s="1"/>
  <c r="K222" i="7"/>
  <c r="M222" i="7" s="1"/>
  <c r="K449" i="7"/>
  <c r="M449" i="7" s="1"/>
  <c r="K213" i="7"/>
  <c r="M213" i="7" s="1"/>
  <c r="L205" i="7"/>
  <c r="N205" i="7" s="1"/>
  <c r="K231" i="7"/>
  <c r="M231" i="7" s="1"/>
  <c r="L389" i="7"/>
  <c r="N389" i="7" s="1"/>
  <c r="L24" i="7"/>
  <c r="N24" i="7" s="1"/>
  <c r="K374" i="7"/>
  <c r="M374" i="7" s="1"/>
  <c r="K310" i="7"/>
  <c r="M310" i="7" s="1"/>
  <c r="L213" i="7"/>
  <c r="N213" i="7" s="1"/>
  <c r="L236" i="7"/>
  <c r="N236" i="7" s="1"/>
  <c r="K272" i="7"/>
  <c r="M272" i="7" s="1"/>
  <c r="K395" i="7"/>
  <c r="M395" i="7" s="1"/>
  <c r="L218" i="7"/>
  <c r="N218" i="7" s="1"/>
  <c r="L249" i="7"/>
  <c r="N249" i="7" s="1"/>
  <c r="K23" i="7"/>
  <c r="M23" i="7" s="1"/>
  <c r="K339" i="7"/>
  <c r="M339" i="7" s="1"/>
  <c r="L226" i="7"/>
  <c r="N226" i="7" s="1"/>
  <c r="K370" i="7"/>
  <c r="M370" i="7" s="1"/>
  <c r="L37" i="7"/>
  <c r="N37" i="7" s="1"/>
  <c r="L19" i="7"/>
  <c r="N19" i="7" s="1"/>
  <c r="K415" i="7"/>
  <c r="M415" i="7" s="1"/>
  <c r="L71" i="7"/>
  <c r="N71" i="7" s="1"/>
  <c r="L187" i="7"/>
  <c r="N187" i="7" s="1"/>
  <c r="K278" i="7"/>
  <c r="M278" i="7" s="1"/>
  <c r="L123" i="7"/>
  <c r="N123" i="7" s="1"/>
  <c r="K253" i="7"/>
  <c r="M253" i="7" s="1"/>
  <c r="K101" i="7"/>
  <c r="M101" i="7" s="1"/>
  <c r="L49" i="7"/>
  <c r="N49" i="7" s="1"/>
  <c r="K400" i="7"/>
  <c r="M400" i="7" s="1"/>
  <c r="L168" i="7"/>
  <c r="N168" i="7" s="1"/>
  <c r="L207" i="7"/>
  <c r="N207" i="7" s="1"/>
  <c r="L254" i="7"/>
  <c r="N254" i="7" s="1"/>
  <c r="K137" i="7"/>
  <c r="M137" i="7" s="1"/>
  <c r="L190" i="7"/>
  <c r="N190" i="7" s="1"/>
  <c r="K45" i="7"/>
  <c r="M45" i="7" s="1"/>
  <c r="L296" i="7"/>
  <c r="N296" i="7" s="1"/>
  <c r="L81" i="7"/>
  <c r="N81" i="7" s="1"/>
  <c r="K149" i="7"/>
  <c r="M149" i="7" s="1"/>
  <c r="L334" i="7"/>
  <c r="N334" i="7" s="1"/>
  <c r="K122" i="7"/>
  <c r="M122" i="7" s="1"/>
  <c r="L315" i="7"/>
  <c r="N315" i="7" s="1"/>
  <c r="L343" i="7"/>
  <c r="N343" i="7" s="1"/>
  <c r="K322" i="7"/>
  <c r="M322" i="7" s="1"/>
  <c r="K366" i="7"/>
  <c r="M366" i="7" s="1"/>
  <c r="L85" i="7"/>
  <c r="N85" i="7" s="1"/>
  <c r="L250" i="7"/>
  <c r="N250" i="7" s="1"/>
  <c r="L332" i="7"/>
  <c r="N332" i="7" s="1"/>
  <c r="L244" i="7"/>
  <c r="N244" i="7" s="1"/>
  <c r="K26" i="7"/>
  <c r="M26" i="7" s="1"/>
  <c r="K103" i="7"/>
  <c r="M103" i="7" s="1"/>
  <c r="K174" i="7"/>
  <c r="M174" i="7" s="1"/>
  <c r="L413" i="7"/>
  <c r="N413" i="7" s="1"/>
  <c r="K62" i="7"/>
  <c r="M62" i="7" s="1"/>
  <c r="K316" i="7"/>
  <c r="M316" i="7" s="1"/>
  <c r="L104" i="7"/>
  <c r="N104" i="7" s="1"/>
  <c r="K324" i="7"/>
  <c r="M324" i="7" s="1"/>
  <c r="L424" i="7"/>
  <c r="N424" i="7" s="1"/>
  <c r="L265" i="7"/>
  <c r="N265" i="7" s="1"/>
  <c r="K71" i="7"/>
  <c r="M71" i="7" s="1"/>
  <c r="K69" i="7"/>
  <c r="M69" i="7" s="1"/>
  <c r="L447" i="7"/>
  <c r="N447" i="7" s="1"/>
  <c r="K32" i="7"/>
  <c r="M32" i="7" s="1"/>
  <c r="L193" i="7"/>
  <c r="N193" i="7" s="1"/>
  <c r="L437" i="7"/>
  <c r="N437" i="7" s="1"/>
  <c r="L196" i="7"/>
  <c r="N196" i="7" s="1"/>
  <c r="K169" i="7"/>
  <c r="M169" i="7" s="1"/>
  <c r="K110" i="7"/>
  <c r="M110" i="7" s="1"/>
  <c r="K221" i="7"/>
  <c r="M221" i="7" s="1"/>
  <c r="K36" i="7"/>
  <c r="M36" i="7" s="1"/>
  <c r="L350" i="7"/>
  <c r="N350" i="7" s="1"/>
  <c r="L112" i="7"/>
  <c r="N112" i="7" s="1"/>
  <c r="K235" i="7"/>
  <c r="M235" i="7" s="1"/>
  <c r="K382" i="7"/>
  <c r="M382" i="7" s="1"/>
  <c r="L342" i="7"/>
  <c r="N342" i="7" s="1"/>
  <c r="K364" i="7"/>
  <c r="M364" i="7" s="1"/>
  <c r="L267" i="7"/>
  <c r="N267" i="7" s="1"/>
  <c r="L455" i="7"/>
  <c r="N455" i="7" s="1"/>
  <c r="K427" i="7"/>
  <c r="M427" i="7" s="1"/>
  <c r="K273" i="7"/>
  <c r="M273" i="7" s="1"/>
  <c r="L113" i="7"/>
  <c r="N113" i="7" s="1"/>
  <c r="L397" i="7"/>
  <c r="N397" i="7" s="1"/>
  <c r="L294" i="7"/>
  <c r="N294" i="7" s="1"/>
  <c r="L142" i="7"/>
  <c r="N142" i="7" s="1"/>
  <c r="K466" i="7"/>
  <c r="M466" i="7" s="1"/>
  <c r="L235" i="7"/>
  <c r="N235" i="7" s="1"/>
  <c r="K297" i="7"/>
  <c r="M297" i="7" s="1"/>
  <c r="K131" i="7"/>
  <c r="M131" i="7" s="1"/>
  <c r="L356" i="7"/>
  <c r="N356" i="7" s="1"/>
  <c r="L297" i="7"/>
  <c r="N297" i="7" s="1"/>
  <c r="K463" i="7"/>
  <c r="M463" i="7" s="1"/>
  <c r="L131" i="7"/>
  <c r="N131" i="7" s="1"/>
  <c r="K121" i="7"/>
  <c r="M121" i="7" s="1"/>
  <c r="L162" i="7"/>
  <c r="N162" i="7" s="1"/>
  <c r="L306" i="7"/>
  <c r="N306" i="7" s="1"/>
  <c r="L310" i="7"/>
  <c r="N310" i="7" s="1"/>
  <c r="L305" i="7"/>
  <c r="N305" i="7" s="1"/>
  <c r="K429" i="7"/>
  <c r="M429" i="7" s="1"/>
  <c r="K256" i="7"/>
  <c r="M256" i="7" s="1"/>
  <c r="L240" i="7"/>
  <c r="N240" i="7" s="1"/>
  <c r="L417" i="7"/>
  <c r="N417" i="7" s="1"/>
  <c r="K407" i="7"/>
  <c r="M407" i="7" s="1"/>
  <c r="K150" i="7"/>
  <c r="M150" i="7" s="1"/>
  <c r="K146" i="7"/>
  <c r="M146" i="7" s="1"/>
  <c r="L460" i="7"/>
  <c r="N460" i="7" s="1"/>
  <c r="L435" i="7"/>
  <c r="N435" i="7" s="1"/>
  <c r="K420" i="7"/>
  <c r="M420" i="7" s="1"/>
  <c r="K355" i="7"/>
  <c r="M355" i="7" s="1"/>
  <c r="L216" i="7"/>
  <c r="N216" i="7" s="1"/>
  <c r="L101" i="7"/>
  <c r="N101" i="7" s="1"/>
  <c r="K115" i="7"/>
  <c r="M115" i="7" s="1"/>
  <c r="K127" i="7"/>
  <c r="M127" i="7" s="1"/>
  <c r="L339" i="7"/>
  <c r="N339" i="7" s="1"/>
  <c r="K350" i="7"/>
  <c r="M350" i="7" s="1"/>
  <c r="L148" i="7"/>
  <c r="N148" i="7" s="1"/>
  <c r="K267" i="7"/>
  <c r="M267" i="7" s="1"/>
  <c r="L410" i="7"/>
  <c r="N410" i="7" s="1"/>
  <c r="L428" i="7"/>
  <c r="N428" i="7" s="1"/>
  <c r="K269" i="7"/>
  <c r="M269" i="7" s="1"/>
  <c r="L42" i="7"/>
  <c r="N42" i="7" s="1"/>
  <c r="K226" i="7"/>
  <c r="M226" i="7" s="1"/>
  <c r="K98" i="7"/>
  <c r="M98" i="7" s="1"/>
  <c r="K425" i="7"/>
  <c r="M425" i="7" s="1"/>
  <c r="K129" i="7"/>
  <c r="M129" i="7" s="1"/>
  <c r="L122" i="7"/>
  <c r="N122" i="7" s="1"/>
  <c r="K21" i="7"/>
  <c r="M21" i="7" s="1"/>
  <c r="K245" i="7"/>
  <c r="M245" i="7" s="1"/>
  <c r="K111" i="7"/>
  <c r="M111" i="7" s="1"/>
  <c r="K199" i="7"/>
  <c r="M199" i="7" s="1"/>
  <c r="L61" i="7"/>
  <c r="N61" i="7" s="1"/>
  <c r="L229" i="7"/>
  <c r="N229" i="7" s="1"/>
  <c r="K446" i="7"/>
  <c r="M446" i="7" s="1"/>
  <c r="L321" i="7"/>
  <c r="N321" i="7" s="1"/>
  <c r="L282" i="7"/>
  <c r="N282" i="7" s="1"/>
  <c r="L381" i="7"/>
  <c r="N381" i="7" s="1"/>
  <c r="K214" i="7"/>
  <c r="M214" i="7" s="1"/>
  <c r="L195" i="7"/>
  <c r="N195" i="7" s="1"/>
  <c r="L415" i="7"/>
  <c r="N415" i="7" s="1"/>
  <c r="L288" i="7"/>
  <c r="N288" i="7" s="1"/>
  <c r="L355" i="7"/>
  <c r="N355" i="7" s="1"/>
  <c r="L93" i="7"/>
  <c r="N93" i="7" s="1"/>
  <c r="K408" i="7"/>
  <c r="M408" i="7" s="1"/>
  <c r="K246" i="7"/>
  <c r="M246" i="7" s="1"/>
  <c r="K384" i="7"/>
  <c r="M384" i="7" s="1"/>
  <c r="L450" i="7"/>
  <c r="N450" i="7" s="1"/>
  <c r="K368" i="7"/>
  <c r="M368" i="7" s="1"/>
  <c r="K151" i="7"/>
  <c r="M151" i="7" s="1"/>
  <c r="L155" i="7"/>
  <c r="N155" i="7" s="1"/>
  <c r="K443" i="7"/>
  <c r="M443" i="7" s="1"/>
  <c r="L431" i="7"/>
  <c r="N431" i="7" s="1"/>
  <c r="K79" i="7"/>
  <c r="M79" i="7" s="1"/>
  <c r="K159" i="7"/>
  <c r="M159" i="7" s="1"/>
  <c r="L314" i="7"/>
  <c r="N314" i="7" s="1"/>
  <c r="K28" i="7"/>
  <c r="M28" i="7" s="1"/>
  <c r="K44" i="7"/>
  <c r="M44" i="7" s="1"/>
  <c r="L35" i="7"/>
  <c r="N35" i="7" s="1"/>
  <c r="K202" i="7"/>
  <c r="M202" i="7" s="1"/>
  <c r="L109" i="7"/>
  <c r="N109" i="7" s="1"/>
  <c r="L202" i="7"/>
  <c r="N202" i="7" s="1"/>
  <c r="L448" i="7"/>
  <c r="N448" i="7" s="1"/>
  <c r="K435" i="7"/>
  <c r="M435" i="7" s="1"/>
  <c r="K72" i="7"/>
  <c r="M72" i="7" s="1"/>
  <c r="K140" i="7"/>
  <c r="M140" i="7" s="1"/>
  <c r="L39" i="7"/>
  <c r="N39" i="7" s="1"/>
  <c r="L97" i="7"/>
  <c r="N97" i="7" s="1"/>
  <c r="K190" i="7"/>
  <c r="M190" i="7" s="1"/>
  <c r="K153" i="7"/>
  <c r="M153" i="7" s="1"/>
  <c r="L313" i="7"/>
  <c r="N313" i="7" s="1"/>
  <c r="K145" i="7"/>
  <c r="M145" i="7" s="1"/>
  <c r="L84" i="7"/>
  <c r="N84" i="7" s="1"/>
  <c r="L82" i="7"/>
  <c r="N82" i="7" s="1"/>
  <c r="K35" i="7"/>
  <c r="M35" i="7" s="1"/>
  <c r="K305" i="7"/>
  <c r="M305" i="7" s="1"/>
  <c r="K380" i="7"/>
  <c r="M380" i="7" s="1"/>
  <c r="K217" i="7"/>
  <c r="M217" i="7" s="1"/>
  <c r="L96" i="7"/>
  <c r="N96" i="7" s="1"/>
  <c r="L95" i="7"/>
  <c r="N95" i="7" s="1"/>
  <c r="L345" i="7"/>
  <c r="N345" i="7" s="1"/>
  <c r="K118" i="7"/>
  <c r="M118" i="7" s="1"/>
  <c r="K236" i="7"/>
  <c r="M236" i="7" s="1"/>
  <c r="K102" i="7"/>
  <c r="M102" i="7" s="1"/>
  <c r="L94" i="7"/>
  <c r="N94" i="7" s="1"/>
  <c r="K361" i="7"/>
  <c r="M361" i="7" s="1"/>
  <c r="K89" i="7"/>
  <c r="M89" i="7" s="1"/>
  <c r="K441" i="7"/>
  <c r="M441" i="7" s="1"/>
  <c r="K462" i="7"/>
  <c r="M462" i="7" s="1"/>
  <c r="L328" i="7"/>
  <c r="N328" i="7" s="1"/>
  <c r="K331" i="7"/>
  <c r="M331" i="7" s="1"/>
  <c r="K270" i="7"/>
  <c r="M270" i="7" s="1"/>
  <c r="K445" i="7"/>
  <c r="M445" i="7" s="1"/>
  <c r="K399" i="7"/>
  <c r="M399" i="7" s="1"/>
  <c r="K335" i="7"/>
  <c r="M335" i="7" s="1"/>
  <c r="K337" i="7"/>
  <c r="M337" i="7" s="1"/>
  <c r="L302" i="7"/>
  <c r="N302" i="7" s="1"/>
  <c r="K373" i="7"/>
  <c r="M373" i="7" s="1"/>
  <c r="K109" i="7"/>
  <c r="M109" i="7" s="1"/>
  <c r="L130" i="7"/>
  <c r="N130" i="7" s="1"/>
  <c r="K279" i="7"/>
  <c r="M279" i="7" s="1"/>
  <c r="L77" i="7"/>
  <c r="N77" i="7" s="1"/>
  <c r="K191" i="7"/>
  <c r="M191" i="7" s="1"/>
  <c r="L425" i="7"/>
  <c r="N425" i="7" s="1"/>
  <c r="K398" i="7"/>
  <c r="M398" i="7" s="1"/>
  <c r="K328" i="7"/>
  <c r="M328" i="7" s="1"/>
  <c r="K363" i="7"/>
  <c r="M363" i="7" s="1"/>
  <c r="K239" i="7"/>
  <c r="M239" i="7" s="1"/>
  <c r="L224" i="7"/>
  <c r="N224" i="7" s="1"/>
  <c r="L117" i="7"/>
  <c r="N117" i="7" s="1"/>
  <c r="K114" i="7"/>
  <c r="M114" i="7" s="1"/>
  <c r="K134" i="7"/>
  <c r="M134" i="7" s="1"/>
  <c r="K99" i="7"/>
  <c r="M99" i="7" s="1"/>
  <c r="K332" i="7"/>
  <c r="M332" i="7" s="1"/>
  <c r="K211" i="7"/>
  <c r="M211" i="7" s="1"/>
  <c r="L429" i="7"/>
  <c r="N429" i="7" s="1"/>
  <c r="L274" i="7"/>
  <c r="N274" i="7" s="1"/>
  <c r="L408" i="7"/>
  <c r="N408" i="7" s="1"/>
  <c r="K133" i="7"/>
  <c r="M133" i="7" s="1"/>
  <c r="K461" i="7"/>
  <c r="M461" i="7" s="1"/>
  <c r="K170" i="7"/>
  <c r="M170" i="7" s="1"/>
  <c r="K320" i="7"/>
  <c r="M320" i="7" s="1"/>
  <c r="K61" i="7"/>
  <c r="M61" i="7" s="1"/>
  <c r="K212" i="7"/>
  <c r="M212" i="7" s="1"/>
  <c r="K64" i="7"/>
  <c r="M64" i="7" s="1"/>
  <c r="K288" i="7"/>
  <c r="M288" i="7" s="1"/>
  <c r="L363" i="7"/>
  <c r="N363" i="7" s="1"/>
  <c r="K130" i="7"/>
  <c r="M130" i="7" s="1"/>
  <c r="K392" i="7"/>
  <c r="M392" i="7" s="1"/>
  <c r="K369" i="7"/>
  <c r="M369" i="7" s="1"/>
  <c r="L209" i="7"/>
  <c r="N209" i="7" s="1"/>
  <c r="L353" i="7"/>
  <c r="N353" i="7" s="1"/>
  <c r="K352" i="7"/>
  <c r="M352" i="7" s="1"/>
  <c r="L325" i="7"/>
  <c r="N325" i="7" s="1"/>
  <c r="K440" i="7"/>
  <c r="M440" i="7" s="1"/>
  <c r="K378" i="7"/>
  <c r="M378" i="7" s="1"/>
  <c r="K33" i="7"/>
  <c r="M33" i="7" s="1"/>
  <c r="L108" i="7"/>
  <c r="N108" i="7" s="1"/>
  <c r="K83" i="7"/>
  <c r="M83" i="7" s="1"/>
  <c r="L34" i="7"/>
  <c r="N34" i="7" s="1"/>
  <c r="K298" i="7"/>
  <c r="M298" i="7" s="1"/>
  <c r="L319" i="7"/>
  <c r="N319" i="7" s="1"/>
  <c r="K467" i="7"/>
  <c r="M467" i="7" s="1"/>
  <c r="K286" i="7"/>
  <c r="M286" i="7" s="1"/>
  <c r="L251" i="7"/>
  <c r="N251" i="7" s="1"/>
  <c r="L449" i="7"/>
  <c r="N449" i="7" s="1"/>
  <c r="L346" i="7"/>
  <c r="N346" i="7" s="1"/>
  <c r="L217" i="7"/>
  <c r="N217" i="7" s="1"/>
  <c r="L185" i="7"/>
  <c r="N185" i="7" s="1"/>
  <c r="K179" i="7"/>
  <c r="M179" i="7" s="1"/>
  <c r="K312" i="7"/>
  <c r="M312" i="7" s="1"/>
  <c r="K410" i="7"/>
  <c r="M410" i="7" s="1"/>
  <c r="K252" i="7"/>
  <c r="M252" i="7" s="1"/>
  <c r="L67" i="7"/>
  <c r="N67" i="7" s="1"/>
  <c r="K201" i="7"/>
  <c r="M201" i="7" s="1"/>
  <c r="K75" i="7"/>
  <c r="M75" i="7" s="1"/>
  <c r="L394" i="7"/>
  <c r="N394" i="7" s="1"/>
  <c r="K148" i="7"/>
  <c r="M148" i="7" s="1"/>
  <c r="K396" i="7"/>
  <c r="M396" i="7" s="1"/>
  <c r="L421" i="7"/>
  <c r="N421" i="7" s="1"/>
  <c r="L390" i="7"/>
  <c r="N390" i="7" s="1"/>
  <c r="L453" i="7"/>
  <c r="N453" i="7" s="1"/>
  <c r="L276" i="7"/>
  <c r="N276" i="7" s="1"/>
  <c r="K126" i="7"/>
  <c r="M126" i="7" s="1"/>
  <c r="K409" i="7"/>
  <c r="M409" i="7" s="1"/>
  <c r="L160" i="7"/>
  <c r="N160" i="7" s="1"/>
  <c r="K261" i="7"/>
  <c r="M261" i="7" s="1"/>
  <c r="L432" i="7"/>
  <c r="N432" i="7" s="1"/>
  <c r="K41" i="7"/>
  <c r="M41" i="7" s="1"/>
  <c r="K287" i="7"/>
  <c r="M287" i="7" s="1"/>
  <c r="K156" i="7"/>
  <c r="M156" i="7" s="1"/>
  <c r="L54" i="7"/>
  <c r="N54" i="7" s="1"/>
  <c r="K88" i="7"/>
  <c r="M88" i="7" s="1"/>
  <c r="L376" i="7"/>
  <c r="N376" i="7" s="1"/>
  <c r="K59" i="7"/>
  <c r="M59" i="7" s="1"/>
  <c r="K54" i="7"/>
  <c r="M54" i="7" s="1"/>
  <c r="K336" i="7"/>
  <c r="M336" i="7" s="1"/>
  <c r="K117" i="7"/>
  <c r="M117" i="7" s="1"/>
  <c r="K254" i="7"/>
  <c r="M254" i="7" s="1"/>
  <c r="L387" i="7"/>
  <c r="N387" i="7" s="1"/>
  <c r="L396" i="7"/>
  <c r="N396" i="7" s="1"/>
  <c r="K243" i="7"/>
  <c r="M243" i="7" s="1"/>
  <c r="L462" i="7"/>
  <c r="N462" i="7" s="1"/>
  <c r="K313" i="7"/>
  <c r="M313" i="7" s="1"/>
  <c r="K244" i="7"/>
  <c r="M244" i="7" s="1"/>
  <c r="K47" i="7"/>
  <c r="M47" i="7" s="1"/>
  <c r="L286" i="7"/>
  <c r="N286" i="7" s="1"/>
  <c r="K391" i="7"/>
  <c r="M391" i="7" s="1"/>
  <c r="L68" i="7"/>
  <c r="N68" i="7" s="1"/>
  <c r="L90" i="7"/>
  <c r="N90" i="7" s="1"/>
  <c r="K249" i="7"/>
  <c r="M249" i="7" s="1"/>
  <c r="L233" i="7"/>
  <c r="N233" i="7" s="1"/>
  <c r="K412" i="7"/>
  <c r="M412" i="7" s="1"/>
  <c r="K344" i="7"/>
  <c r="M344" i="7" s="1"/>
  <c r="L48" i="7"/>
  <c r="N48" i="7" s="1"/>
  <c r="K139" i="7"/>
  <c r="M139" i="7" s="1"/>
  <c r="K314" i="7"/>
  <c r="M314" i="7" s="1"/>
  <c r="K334" i="7"/>
  <c r="M334" i="7" s="1"/>
  <c r="K52" i="7"/>
  <c r="M52" i="7" s="1"/>
  <c r="L434" i="7"/>
  <c r="N434" i="7" s="1"/>
  <c r="K375" i="7"/>
  <c r="M375" i="7" s="1"/>
  <c r="K266" i="7"/>
  <c r="M266" i="7" s="1"/>
  <c r="K404" i="7"/>
  <c r="M404" i="7" s="1"/>
  <c r="L348" i="7"/>
  <c r="N348" i="7" s="1"/>
  <c r="K240" i="7"/>
  <c r="M240" i="7" s="1"/>
  <c r="L386" i="7"/>
  <c r="N386" i="7" s="1"/>
  <c r="K220" i="7"/>
  <c r="M220" i="7" s="1"/>
  <c r="L407" i="7"/>
  <c r="N407" i="7" s="1"/>
  <c r="K97" i="7"/>
  <c r="M97" i="7" s="1"/>
  <c r="K208" i="7"/>
  <c r="M208" i="7" s="1"/>
  <c r="L352" i="7"/>
  <c r="N352" i="7" s="1"/>
  <c r="K242" i="7"/>
  <c r="M242" i="7" s="1"/>
  <c r="K422" i="7"/>
  <c r="M422" i="7" s="1"/>
  <c r="L398" i="7"/>
  <c r="N398" i="7" s="1"/>
  <c r="K301" i="7"/>
  <c r="M301" i="7" s="1"/>
  <c r="K183" i="7"/>
  <c r="M183" i="7" s="1"/>
  <c r="L73" i="7"/>
  <c r="N73" i="7" s="1"/>
  <c r="K155" i="7"/>
  <c r="M155" i="7" s="1"/>
  <c r="K292" i="7"/>
  <c r="M292" i="7" s="1"/>
  <c r="K377" i="7"/>
  <c r="M377" i="7" s="1"/>
  <c r="L114" i="7"/>
  <c r="N114" i="7" s="1"/>
  <c r="K168" i="7"/>
  <c r="M168" i="7" s="1"/>
  <c r="L231" i="7"/>
  <c r="N231" i="7" s="1"/>
  <c r="K196" i="7"/>
  <c r="M196" i="7" s="1"/>
  <c r="K388" i="7"/>
  <c r="M388" i="7" s="1"/>
  <c r="L273" i="7"/>
  <c r="N273" i="7" s="1"/>
  <c r="L150" i="7"/>
  <c r="N150" i="7" s="1"/>
  <c r="K206" i="7"/>
  <c r="M206" i="7" s="1"/>
  <c r="K210" i="7"/>
  <c r="M210" i="7" s="1"/>
  <c r="K247" i="7"/>
  <c r="M247" i="7" s="1"/>
  <c r="L464" i="7"/>
  <c r="N464" i="7" s="1"/>
  <c r="L255" i="7"/>
  <c r="N255" i="7" s="1"/>
  <c r="L172" i="7"/>
  <c r="N172" i="7" s="1"/>
  <c r="L191" i="7"/>
  <c r="N191" i="7" s="1"/>
  <c r="K289" i="7"/>
  <c r="M289" i="7" s="1"/>
  <c r="L173" i="7"/>
  <c r="N173" i="7" s="1"/>
  <c r="K447" i="7"/>
  <c r="M447" i="7" s="1"/>
  <c r="K333" i="7"/>
  <c r="M333" i="7" s="1"/>
  <c r="K164" i="7"/>
  <c r="M164" i="7" s="1"/>
  <c r="R21" i="7"/>
  <c r="V21" i="7" s="1"/>
  <c r="K250" i="7"/>
  <c r="M250" i="7" s="1"/>
  <c r="K77" i="7"/>
  <c r="M77" i="7" s="1"/>
  <c r="K56" i="7"/>
  <c r="M56" i="7" s="1"/>
  <c r="L347" i="7"/>
  <c r="N347" i="7" s="1"/>
  <c r="L201" i="7"/>
  <c r="N201" i="7" s="1"/>
  <c r="L47" i="7"/>
  <c r="N47" i="7" s="1"/>
  <c r="L27" i="7"/>
  <c r="N27" i="7" s="1"/>
  <c r="K187" i="7"/>
  <c r="M187" i="7" s="1"/>
  <c r="K264" i="7"/>
  <c r="M264" i="7" s="1"/>
  <c r="L358" i="7"/>
  <c r="N358" i="7" s="1"/>
  <c r="K225" i="7"/>
  <c r="M225" i="7" s="1"/>
  <c r="K43" i="7"/>
  <c r="M43" i="7" s="1"/>
  <c r="K152" i="7"/>
  <c r="M152" i="7" s="1"/>
  <c r="L156" i="7"/>
  <c r="N156" i="7" s="1"/>
  <c r="K397" i="7"/>
  <c r="M397" i="7" s="1"/>
  <c r="K268" i="7"/>
  <c r="M268" i="7" s="1"/>
  <c r="K362" i="7"/>
  <c r="M362" i="7" s="1"/>
  <c r="L56" i="7"/>
  <c r="N56" i="7" s="1"/>
  <c r="L277" i="7"/>
  <c r="N277" i="7" s="1"/>
  <c r="K63" i="7"/>
  <c r="M63" i="7" s="1"/>
  <c r="K300" i="7"/>
  <c r="M300" i="7" s="1"/>
  <c r="L392" i="7"/>
  <c r="N392" i="7" s="1"/>
  <c r="K424" i="7"/>
  <c r="M424" i="7" s="1"/>
  <c r="K402" i="7"/>
  <c r="M402" i="7" s="1"/>
  <c r="L333" i="7"/>
  <c r="N333" i="7" s="1"/>
  <c r="L260" i="7"/>
  <c r="N260" i="7" s="1"/>
  <c r="L126" i="7"/>
  <c r="N126" i="7" s="1"/>
  <c r="K142" i="7"/>
  <c r="M142" i="7" s="1"/>
  <c r="K329" i="7"/>
  <c r="M329" i="7" s="1"/>
  <c r="K39" i="7"/>
  <c r="M39" i="7" s="1"/>
  <c r="L230" i="7"/>
  <c r="N230" i="7" s="1"/>
  <c r="K66" i="7"/>
  <c r="M66" i="7" s="1"/>
  <c r="L170" i="7"/>
  <c r="N170" i="7" s="1"/>
  <c r="L263" i="7"/>
  <c r="N263" i="7" s="1"/>
  <c r="L411" i="7"/>
  <c r="N411" i="7" s="1"/>
  <c r="L420" i="7"/>
  <c r="N420" i="7" s="1"/>
  <c r="L29" i="7"/>
  <c r="N29" i="7" s="1"/>
  <c r="K393" i="7"/>
  <c r="M393" i="7" s="1"/>
  <c r="L268" i="7"/>
  <c r="N268" i="7" s="1"/>
  <c r="L281" i="7"/>
  <c r="N281" i="7" s="1"/>
  <c r="K124" i="7"/>
  <c r="M124" i="7" s="1"/>
  <c r="L46" i="7"/>
  <c r="N46" i="7" s="1"/>
  <c r="L129" i="7"/>
  <c r="N129" i="7" s="1"/>
  <c r="K274" i="7"/>
  <c r="M274" i="7" s="1"/>
  <c r="L200" i="7"/>
  <c r="N200" i="7" s="1"/>
  <c r="K255" i="7"/>
  <c r="M255" i="7" s="1"/>
  <c r="L439" i="7"/>
  <c r="N439" i="7" s="1"/>
  <c r="K147" i="7"/>
  <c r="M147" i="7" s="1"/>
  <c r="K37" i="7"/>
  <c r="M37" i="7" s="1"/>
  <c r="L337" i="7"/>
  <c r="N337" i="7" s="1"/>
  <c r="L219" i="7"/>
  <c r="N219" i="7" s="1"/>
  <c r="L412" i="7"/>
  <c r="N412" i="7" s="1"/>
  <c r="L212" i="7"/>
  <c r="N212" i="7" s="1"/>
  <c r="K371" i="7"/>
  <c r="M371" i="7" s="1"/>
  <c r="K277" i="7"/>
  <c r="M277" i="7" s="1"/>
  <c r="K311" i="7"/>
  <c r="M311" i="7" s="1"/>
  <c r="L43" i="7"/>
  <c r="N43" i="7" s="1"/>
  <c r="K94" i="7"/>
  <c r="M94" i="7" s="1"/>
  <c r="L88" i="7"/>
  <c r="N88" i="7" s="1"/>
  <c r="K456" i="7"/>
  <c r="M456" i="7" s="1"/>
  <c r="L208" i="7"/>
  <c r="N208" i="7" s="1"/>
  <c r="L368" i="7"/>
  <c r="N368" i="7" s="1"/>
  <c r="K22" i="7"/>
  <c r="M22" i="7" s="1"/>
  <c r="L143" i="7"/>
  <c r="N143" i="7" s="1"/>
  <c r="L280" i="7"/>
  <c r="N280" i="7" s="1"/>
  <c r="L262" i="7"/>
  <c r="N262" i="7" s="1"/>
  <c r="L451" i="7"/>
  <c r="N451" i="7" s="1"/>
  <c r="L261" i="7"/>
  <c r="N261" i="7" s="1"/>
  <c r="K186" i="7"/>
  <c r="M186" i="7" s="1"/>
  <c r="K360" i="7"/>
  <c r="M360" i="7" s="1"/>
  <c r="L184" i="7"/>
  <c r="N184" i="7" s="1"/>
  <c r="K387" i="7"/>
  <c r="M387" i="7" s="1"/>
  <c r="K141" i="7"/>
  <c r="M141" i="7" s="1"/>
  <c r="K318" i="7"/>
  <c r="M318" i="7" s="1"/>
  <c r="K46" i="7"/>
  <c r="M46" i="7" s="1"/>
  <c r="L64" i="7"/>
  <c r="N64" i="7" s="1"/>
  <c r="L292" i="7"/>
  <c r="N292" i="7" s="1"/>
  <c r="K251" i="7"/>
  <c r="M251" i="7" s="1"/>
  <c r="L327" i="7"/>
  <c r="N327" i="7" s="1"/>
  <c r="L83" i="7"/>
  <c r="N83" i="7" s="1"/>
  <c r="L322" i="7"/>
  <c r="N322" i="7" s="1"/>
  <c r="L70" i="7"/>
  <c r="N70" i="7" s="1"/>
  <c r="L66" i="7"/>
  <c r="N66" i="7" s="1"/>
  <c r="L135" i="7"/>
  <c r="N135" i="7" s="1"/>
  <c r="L199" i="7"/>
  <c r="N199" i="7" s="1"/>
  <c r="K413" i="7"/>
  <c r="M413" i="7" s="1"/>
  <c r="K184" i="7"/>
  <c r="M184" i="7" s="1"/>
  <c r="K112" i="7"/>
  <c r="M112" i="7" s="1"/>
  <c r="K248" i="7"/>
  <c r="M248" i="7" s="1"/>
  <c r="L194" i="7"/>
  <c r="N194" i="7" s="1"/>
  <c r="K113" i="7"/>
  <c r="M113" i="7" s="1"/>
  <c r="L223" i="7"/>
  <c r="N223" i="7" s="1"/>
  <c r="K49" i="7"/>
  <c r="M49" i="7" s="1"/>
  <c r="L243" i="7"/>
  <c r="N243" i="7" s="1"/>
  <c r="L303" i="7"/>
  <c r="N303" i="7" s="1"/>
  <c r="L89" i="7"/>
  <c r="N89" i="7" s="1"/>
  <c r="K317" i="7"/>
  <c r="M317" i="7" s="1"/>
  <c r="L399" i="7"/>
  <c r="N399" i="7" s="1"/>
  <c r="K330" i="7"/>
  <c r="M330" i="7" s="1"/>
  <c r="L55" i="7"/>
  <c r="N55" i="7" s="1"/>
  <c r="L309" i="7"/>
  <c r="N309" i="7" s="1"/>
  <c r="K233" i="7"/>
  <c r="M233" i="7" s="1"/>
  <c r="L44" i="7"/>
  <c r="N44" i="7" s="1"/>
  <c r="L58" i="7"/>
  <c r="N58" i="7" s="1"/>
  <c r="L206" i="7"/>
  <c r="N206" i="7" s="1"/>
  <c r="K25" i="7"/>
  <c r="M25" i="7" s="1"/>
  <c r="L154" i="7"/>
  <c r="N154" i="7" s="1"/>
  <c r="L186" i="7"/>
  <c r="N186" i="7" s="1"/>
  <c r="L458" i="7"/>
  <c r="N458" i="7" s="1"/>
  <c r="L461" i="7"/>
  <c r="N461" i="7" s="1"/>
  <c r="L287" i="7"/>
  <c r="N287" i="7" s="1"/>
  <c r="K34" i="7"/>
  <c r="M34" i="7" s="1"/>
  <c r="L414" i="7"/>
  <c r="N414" i="7" s="1"/>
  <c r="L323" i="7"/>
  <c r="N323" i="7" s="1"/>
  <c r="L65" i="7"/>
  <c r="N65" i="7" s="1"/>
  <c r="L181" i="7"/>
  <c r="N181" i="7" s="1"/>
  <c r="L359" i="7"/>
  <c r="N359" i="7" s="1"/>
  <c r="K259" i="7"/>
  <c r="M259" i="7" s="1"/>
  <c r="K215" i="7"/>
  <c r="M215" i="7" s="1"/>
  <c r="K167" i="7"/>
  <c r="M167" i="7" s="1"/>
  <c r="L379" i="7"/>
  <c r="N379" i="7" s="1"/>
  <c r="K428" i="7"/>
  <c r="M428" i="7" s="1"/>
  <c r="O11" i="7"/>
  <c r="O12" i="7" s="1"/>
  <c r="L107" i="7"/>
  <c r="N107" i="7" s="1"/>
  <c r="K265" i="7"/>
  <c r="M265" i="7" s="1"/>
  <c r="K323" i="7"/>
  <c r="M323" i="7" s="1"/>
  <c r="K325" i="7"/>
  <c r="M325" i="7" s="1"/>
  <c r="K357" i="7"/>
  <c r="M357" i="7" s="1"/>
  <c r="L198" i="7"/>
  <c r="N198" i="7" s="1"/>
  <c r="K450" i="7"/>
  <c r="M450" i="7" s="1"/>
  <c r="L423" i="7"/>
  <c r="N423" i="7" s="1"/>
  <c r="L357" i="7"/>
  <c r="N357" i="7" s="1"/>
  <c r="L336" i="7"/>
  <c r="N336" i="7" s="1"/>
  <c r="K96" i="7"/>
  <c r="M96" i="7" s="1"/>
  <c r="K166" i="7"/>
  <c r="M166" i="7" s="1"/>
  <c r="K411" i="7"/>
  <c r="M411" i="7" s="1"/>
  <c r="L284" i="7"/>
  <c r="N284" i="7" s="1"/>
  <c r="K80" i="7"/>
  <c r="M80" i="7" s="1"/>
  <c r="L459" i="7"/>
  <c r="N459" i="7" s="1"/>
  <c r="K198" i="7"/>
  <c r="M198" i="7" s="1"/>
  <c r="L32" i="7"/>
  <c r="N32" i="7" s="1"/>
  <c r="L52" i="7"/>
  <c r="N52" i="7" s="1"/>
  <c r="L469" i="7"/>
  <c r="N469" i="7" s="1"/>
  <c r="L446" i="7"/>
  <c r="N446" i="7" s="1"/>
  <c r="K365" i="7"/>
  <c r="M365" i="7" s="1"/>
  <c r="K95" i="7"/>
  <c r="M95" i="7" s="1"/>
  <c r="K205" i="7"/>
  <c r="M205" i="7" s="1"/>
  <c r="L416" i="7"/>
  <c r="N416" i="7" s="1"/>
  <c r="K349" i="7"/>
  <c r="M349" i="7" s="1"/>
  <c r="K238" i="7"/>
  <c r="M238" i="7" s="1"/>
  <c r="K321" i="7"/>
  <c r="M321" i="7" s="1"/>
  <c r="K84" i="7"/>
  <c r="M84" i="7" s="1"/>
  <c r="K307" i="7"/>
  <c r="M307" i="7" s="1"/>
  <c r="L137" i="7"/>
  <c r="N137" i="7" s="1"/>
  <c r="L38" i="7"/>
  <c r="N38" i="7" s="1"/>
  <c r="L442" i="7"/>
  <c r="N442" i="7" s="1"/>
  <c r="K379" i="7"/>
  <c r="M379" i="7" s="1"/>
  <c r="L63" i="7"/>
  <c r="N63" i="7" s="1"/>
  <c r="L422" i="7"/>
  <c r="N422" i="7" s="1"/>
  <c r="L299" i="7"/>
  <c r="N299" i="7" s="1"/>
  <c r="L232" i="7"/>
  <c r="N232" i="7" s="1"/>
  <c r="L180" i="7"/>
  <c r="N180" i="7" s="1"/>
  <c r="K345" i="7"/>
  <c r="M345" i="7" s="1"/>
  <c r="K189" i="7"/>
  <c r="M189" i="7" s="1"/>
  <c r="K348" i="7"/>
  <c r="M348" i="7" s="1"/>
  <c r="K171" i="7"/>
  <c r="M171" i="7" s="1"/>
  <c r="K436" i="7"/>
  <c r="M436" i="7" s="1"/>
  <c r="L157" i="7"/>
  <c r="N157" i="7" s="1"/>
  <c r="L151" i="7"/>
  <c r="N151" i="7" s="1"/>
  <c r="L258" i="7"/>
  <c r="N258" i="7" s="1"/>
  <c r="L210" i="7"/>
  <c r="N210" i="7" s="1"/>
  <c r="L269" i="7"/>
  <c r="N269" i="7" s="1"/>
  <c r="K455" i="7"/>
  <c r="M455" i="7" s="1"/>
  <c r="K119" i="7"/>
  <c r="M119" i="7" s="1"/>
  <c r="K53" i="7"/>
  <c r="M53" i="7" s="1"/>
  <c r="K135" i="7"/>
  <c r="M135" i="7" s="1"/>
  <c r="K453" i="7"/>
  <c r="M453" i="7" s="1"/>
  <c r="L391" i="7"/>
  <c r="N391" i="7" s="1"/>
  <c r="L329" i="7"/>
  <c r="N329" i="7" s="1"/>
  <c r="K433" i="7"/>
  <c r="M433" i="7" s="1"/>
  <c r="L222" i="7"/>
  <c r="N222" i="7" s="1"/>
  <c r="L247" i="7"/>
  <c r="N247" i="7" s="1"/>
  <c r="K263" i="7"/>
  <c r="M263" i="7" s="1"/>
  <c r="K175" i="7"/>
  <c r="M175" i="7" s="1"/>
  <c r="L272" i="7"/>
  <c r="N272" i="7" s="1"/>
  <c r="K452" i="7"/>
  <c r="M452" i="7" s="1"/>
  <c r="K358" i="7"/>
  <c r="M358" i="7" s="1"/>
  <c r="K262" i="7"/>
  <c r="M262" i="7" s="1"/>
  <c r="L158" i="7"/>
  <c r="N158" i="7" s="1"/>
  <c r="L234" i="7"/>
  <c r="N234" i="7" s="1"/>
  <c r="K356" i="7"/>
  <c r="M356" i="7" s="1"/>
  <c r="L134" i="7"/>
  <c r="N134" i="7" s="1"/>
  <c r="L253" i="7"/>
  <c r="N253" i="7" s="1"/>
  <c r="K432" i="7"/>
  <c r="M432" i="7" s="1"/>
  <c r="L465" i="7"/>
  <c r="N465" i="7" s="1"/>
  <c r="K426" i="7"/>
  <c r="M426" i="7" s="1"/>
  <c r="L380" i="7"/>
  <c r="N380" i="7" s="1"/>
  <c r="L221" i="7"/>
  <c r="N221" i="7" s="1"/>
  <c r="L454" i="7"/>
  <c r="N454" i="7" s="1"/>
  <c r="K177" i="7"/>
  <c r="M177" i="7" s="1"/>
  <c r="K20" i="7"/>
  <c r="M20" i="7" s="1"/>
  <c r="K406" i="7"/>
  <c r="M406" i="7" s="1"/>
  <c r="K442" i="7"/>
  <c r="M442" i="7" s="1"/>
  <c r="L241" i="7"/>
  <c r="N241" i="7" s="1"/>
  <c r="K100" i="7"/>
  <c r="M100" i="7" s="1"/>
  <c r="L338" i="7"/>
  <c r="N338" i="7" s="1"/>
  <c r="K465" i="7"/>
  <c r="M465" i="7" s="1"/>
  <c r="L62" i="7"/>
  <c r="N62" i="7" s="1"/>
  <c r="K454" i="7"/>
  <c r="M454" i="7" s="1"/>
  <c r="K284" i="7"/>
  <c r="M284" i="7" s="1"/>
  <c r="L146" i="7"/>
  <c r="N146" i="7" s="1"/>
  <c r="K58" i="7"/>
  <c r="M58" i="7" s="1"/>
  <c r="K290" i="7"/>
  <c r="M290" i="7" s="1"/>
  <c r="K257" i="7"/>
  <c r="M257" i="7" s="1"/>
  <c r="L383" i="7"/>
  <c r="N383" i="7" s="1"/>
  <c r="K76" i="7"/>
  <c r="M76" i="7" s="1"/>
  <c r="L452" i="7"/>
  <c r="N452" i="7" s="1"/>
  <c r="L445" i="7"/>
  <c r="N445" i="7" s="1"/>
  <c r="K138" i="7"/>
  <c r="M138" i="7" s="1"/>
  <c r="K85" i="7"/>
  <c r="M85" i="7" s="1"/>
  <c r="L145" i="7"/>
  <c r="N145" i="7" s="1"/>
  <c r="K383" i="7"/>
  <c r="M383" i="7" s="1"/>
  <c r="L99" i="7"/>
  <c r="N99" i="7" s="1"/>
  <c r="K229" i="7"/>
  <c r="M229" i="7" s="1"/>
  <c r="L317" i="7"/>
  <c r="N317" i="7" s="1"/>
  <c r="K108" i="7"/>
  <c r="M108" i="7" s="1"/>
  <c r="K68" i="7"/>
  <c r="M68" i="7" s="1"/>
  <c r="K405" i="7"/>
  <c r="M405" i="7" s="1"/>
  <c r="K271" i="7"/>
  <c r="M271" i="7" s="1"/>
  <c r="L341" i="7"/>
  <c r="N341" i="7" s="1"/>
  <c r="L360" i="7"/>
  <c r="N360" i="7" s="1"/>
  <c r="L271" i="7"/>
  <c r="N271" i="7" s="1"/>
  <c r="K230" i="7"/>
  <c r="M230" i="7" s="1"/>
  <c r="L57" i="7"/>
  <c r="N57" i="7" s="1"/>
  <c r="L279" i="7"/>
  <c r="N279" i="7" s="1"/>
  <c r="K342" i="7"/>
  <c r="M342" i="7" s="1"/>
  <c r="L40" i="7"/>
  <c r="N40" i="7" s="1"/>
  <c r="K299" i="7"/>
  <c r="M299" i="7" s="1"/>
  <c r="K291" i="7"/>
  <c r="M291" i="7" s="1"/>
  <c r="L182" i="7"/>
  <c r="N182" i="7" s="1"/>
  <c r="L256" i="7"/>
  <c r="N256" i="7" s="1"/>
  <c r="K91" i="7"/>
  <c r="M91" i="7" s="1"/>
  <c r="L22" i="7"/>
  <c r="N22" i="7" s="1"/>
  <c r="L141" i="7"/>
  <c r="N141" i="7" s="1"/>
  <c r="K276" i="7"/>
  <c r="M276" i="7" s="1"/>
  <c r="L106" i="7"/>
  <c r="N106" i="7" s="1"/>
  <c r="K87" i="7"/>
  <c r="M87" i="7" s="1"/>
  <c r="L36" i="7"/>
  <c r="N36" i="7" s="1"/>
  <c r="L238" i="7"/>
  <c r="N238" i="7" s="1"/>
  <c r="L349" i="7"/>
  <c r="N349" i="7" s="1"/>
  <c r="K401" i="7"/>
  <c r="M401" i="7" s="1"/>
  <c r="L285" i="7"/>
  <c r="N285" i="7" s="1"/>
  <c r="K125" i="7"/>
  <c r="M125" i="7" s="1"/>
  <c r="L295" i="7"/>
  <c r="N295" i="7" s="1"/>
  <c r="L374" i="7"/>
  <c r="N374" i="7" s="1"/>
  <c r="L444" i="7"/>
  <c r="N444" i="7" s="1"/>
  <c r="K50" i="7"/>
  <c r="M50" i="7" s="1"/>
  <c r="L166" i="7"/>
  <c r="N166" i="7" s="1"/>
  <c r="K394" i="7"/>
  <c r="M394" i="7" s="1"/>
  <c r="L278" i="7"/>
  <c r="N278" i="7" s="1"/>
  <c r="L326" i="7"/>
  <c r="N326" i="7" s="1"/>
  <c r="K346" i="7"/>
  <c r="M346" i="7" s="1"/>
  <c r="K282" i="7"/>
  <c r="M282" i="7" s="1"/>
  <c r="L174" i="7"/>
  <c r="N174" i="7" s="1"/>
  <c r="K162" i="7"/>
  <c r="M162" i="7" s="1"/>
  <c r="L304" i="7"/>
  <c r="N304" i="7" s="1"/>
  <c r="L72" i="7"/>
  <c r="N72" i="7" s="1"/>
  <c r="L371" i="7"/>
  <c r="N371" i="7" s="1"/>
  <c r="K65" i="7"/>
  <c r="M65" i="7" s="1"/>
  <c r="K24" i="7"/>
  <c r="M24" i="7" s="1"/>
  <c r="L118" i="7"/>
  <c r="N118" i="7" s="1"/>
  <c r="R19" i="7"/>
  <c r="K132" i="7"/>
  <c r="M132" i="7" s="1"/>
  <c r="K385" i="7"/>
  <c r="M385" i="7" s="1"/>
  <c r="L98" i="7"/>
  <c r="N98" i="7" s="1"/>
  <c r="K192" i="7"/>
  <c r="M192" i="7" s="1"/>
  <c r="L377" i="7"/>
  <c r="N377" i="7" s="1"/>
  <c r="K351" i="7"/>
  <c r="M351" i="7" s="1"/>
  <c r="L204" i="7"/>
  <c r="N204" i="7" s="1"/>
  <c r="K258" i="7"/>
  <c r="M258" i="7" s="1"/>
  <c r="K309" i="7"/>
  <c r="M309" i="7" s="1"/>
  <c r="K200" i="7"/>
  <c r="M200" i="7" s="1"/>
  <c r="L102" i="7"/>
  <c r="N102" i="7" s="1"/>
  <c r="L33" i="7"/>
  <c r="N33" i="7" s="1"/>
  <c r="K182" i="7"/>
  <c r="M182" i="7" s="1"/>
  <c r="K92" i="7"/>
  <c r="M92" i="7" s="1"/>
  <c r="K327" i="7"/>
  <c r="M327" i="7" s="1"/>
  <c r="L78" i="7"/>
  <c r="N78" i="7" s="1"/>
  <c r="K136" i="7"/>
  <c r="M136" i="7" s="1"/>
  <c r="L466" i="7"/>
  <c r="N466" i="7" s="1"/>
  <c r="L59" i="7"/>
  <c r="N59" i="7" s="1"/>
  <c r="K82" i="7"/>
  <c r="M82" i="7" s="1"/>
  <c r="L227" i="7"/>
  <c r="N227" i="7" s="1"/>
  <c r="L388" i="7"/>
  <c r="N388" i="7" s="1"/>
  <c r="L153" i="7"/>
  <c r="N153" i="7" s="1"/>
  <c r="K173" i="7"/>
  <c r="M173" i="7" s="1"/>
  <c r="L441" i="7"/>
  <c r="N441" i="7" s="1"/>
  <c r="K105" i="7"/>
  <c r="M105" i="7" s="1"/>
  <c r="K194" i="7"/>
  <c r="M194" i="7" s="1"/>
  <c r="K421" i="7"/>
  <c r="M421" i="7" s="1"/>
  <c r="L105" i="7"/>
  <c r="N105" i="7" s="1"/>
  <c r="L127" i="7"/>
  <c r="N127" i="7" s="1"/>
  <c r="K341" i="7"/>
  <c r="M341" i="7" s="1"/>
  <c r="L467" i="7"/>
  <c r="N467" i="7" s="1"/>
  <c r="K209" i="7"/>
  <c r="M209" i="7" s="1"/>
  <c r="L362" i="7"/>
  <c r="N362" i="7" s="1"/>
  <c r="L403" i="7"/>
  <c r="N403" i="7" s="1"/>
  <c r="L159" i="7"/>
  <c r="N159" i="7" s="1"/>
  <c r="L23" i="7"/>
  <c r="N23" i="7" s="1"/>
  <c r="L215" i="7"/>
  <c r="N215" i="7" s="1"/>
  <c r="L74" i="7"/>
  <c r="N74" i="7" s="1"/>
  <c r="K444" i="7"/>
  <c r="M444" i="7" s="1"/>
  <c r="L307" i="7"/>
  <c r="N307" i="7" s="1"/>
  <c r="L189" i="7"/>
  <c r="N189" i="7" s="1"/>
  <c r="K389" i="7"/>
  <c r="M389" i="7" s="1"/>
  <c r="K295" i="7"/>
  <c r="M295" i="7" s="1"/>
  <c r="K457" i="7"/>
  <c r="M457" i="7" s="1"/>
  <c r="K458" i="7"/>
  <c r="M458" i="7" s="1"/>
  <c r="L298" i="7"/>
  <c r="N298" i="7" s="1"/>
  <c r="L291" i="7"/>
  <c r="N291" i="7" s="1"/>
  <c r="K120" i="7"/>
  <c r="M120" i="7" s="1"/>
  <c r="K55" i="7"/>
  <c r="M55" i="7" s="1"/>
  <c r="L245" i="7"/>
  <c r="N245" i="7" s="1"/>
  <c r="K418" i="7"/>
  <c r="M418" i="7" s="1"/>
  <c r="L176" i="7"/>
  <c r="N176" i="7" s="1"/>
  <c r="L111" i="7"/>
  <c r="N111" i="7" s="1"/>
  <c r="K376" i="7"/>
  <c r="M376" i="7" s="1"/>
  <c r="L318" i="7"/>
  <c r="N318" i="7" s="1"/>
  <c r="L41" i="7"/>
  <c r="N41" i="7" s="1"/>
  <c r="L330" i="7"/>
  <c r="N330" i="7" s="1"/>
  <c r="L316" i="7"/>
  <c r="N316" i="7" s="1"/>
  <c r="L361" i="7"/>
  <c r="N361" i="7" s="1"/>
  <c r="K38" i="7"/>
  <c r="M38" i="7" s="1"/>
  <c r="L404" i="7"/>
  <c r="N404" i="7" s="1"/>
  <c r="L26" i="7"/>
  <c r="N26" i="7" s="1"/>
  <c r="K381" i="7"/>
  <c r="M381" i="7" s="1"/>
  <c r="L21" i="7"/>
  <c r="N21" i="7" s="1"/>
  <c r="K417" i="7"/>
  <c r="M417" i="7" s="1"/>
  <c r="K116" i="7"/>
  <c r="M116" i="7" s="1"/>
  <c r="L385" i="7"/>
  <c r="N385" i="7" s="1"/>
  <c r="L220" i="7"/>
  <c r="N220" i="7" s="1"/>
  <c r="K302" i="7"/>
  <c r="M302" i="7" s="1"/>
  <c r="K437" i="7"/>
  <c r="M437" i="7" s="1"/>
  <c r="L354" i="7"/>
  <c r="N354" i="7" s="1"/>
  <c r="L264" i="7"/>
  <c r="N264" i="7" s="1"/>
  <c r="L138" i="7"/>
  <c r="N138" i="7" s="1"/>
  <c r="L393" i="7"/>
  <c r="N393" i="7" s="1"/>
  <c r="K315" i="7"/>
  <c r="M315" i="7" s="1"/>
  <c r="K73" i="7"/>
  <c r="M73" i="7" s="1"/>
  <c r="L51" i="7"/>
  <c r="N51" i="7" s="1"/>
  <c r="K90" i="7"/>
  <c r="M90" i="7" s="1"/>
  <c r="K19" i="7"/>
  <c r="M19" i="7" s="1"/>
  <c r="K340" i="7"/>
  <c r="M340" i="7" s="1"/>
  <c r="K260" i="7"/>
  <c r="M260" i="7" s="1"/>
  <c r="K423" i="7"/>
  <c r="M423" i="7" s="1"/>
  <c r="P19" i="7" l="1"/>
  <c r="K11" i="8"/>
  <c r="I105" i="8" s="1"/>
  <c r="L105" i="8" s="1"/>
  <c r="N105" i="8" s="1"/>
  <c r="I400" i="8" l="1"/>
  <c r="L400" i="8" s="1"/>
  <c r="N400" i="8" s="1"/>
  <c r="I276" i="8"/>
  <c r="L276" i="8" s="1"/>
  <c r="N276" i="8" s="1"/>
  <c r="I303" i="8"/>
  <c r="L303" i="8" s="1"/>
  <c r="N303" i="8" s="1"/>
  <c r="I324" i="8"/>
  <c r="L324" i="8" s="1"/>
  <c r="N324" i="8" s="1"/>
  <c r="I309" i="8"/>
  <c r="L309" i="8" s="1"/>
  <c r="N309" i="8" s="1"/>
  <c r="I438" i="8"/>
  <c r="L438" i="8" s="1"/>
  <c r="N438" i="8" s="1"/>
  <c r="I52" i="8"/>
  <c r="L52" i="8" s="1"/>
  <c r="N52" i="8" s="1"/>
  <c r="I359" i="8"/>
  <c r="L359" i="8" s="1"/>
  <c r="N359" i="8" s="1"/>
  <c r="I292" i="8"/>
  <c r="L292" i="8" s="1"/>
  <c r="N292" i="8" s="1"/>
  <c r="I23" i="8"/>
  <c r="L23" i="8" s="1"/>
  <c r="N23" i="8" s="1"/>
  <c r="I192" i="8"/>
  <c r="L192" i="8" s="1"/>
  <c r="N192" i="8" s="1"/>
  <c r="I393" i="8"/>
  <c r="L393" i="8" s="1"/>
  <c r="N393" i="8" s="1"/>
  <c r="I35" i="8"/>
  <c r="L35" i="8" s="1"/>
  <c r="N35" i="8" s="1"/>
  <c r="I304" i="8"/>
  <c r="L304" i="8" s="1"/>
  <c r="N304" i="8" s="1"/>
  <c r="I146" i="8"/>
  <c r="L146" i="8" s="1"/>
  <c r="N146" i="8" s="1"/>
  <c r="I138" i="8"/>
  <c r="L138" i="8" s="1"/>
  <c r="N138" i="8" s="1"/>
  <c r="I99" i="8"/>
  <c r="L99" i="8" s="1"/>
  <c r="N99" i="8" s="1"/>
  <c r="I441" i="8"/>
  <c r="L441" i="8" s="1"/>
  <c r="N441" i="8" s="1"/>
  <c r="I307" i="8"/>
  <c r="L307" i="8" s="1"/>
  <c r="N307" i="8" s="1"/>
  <c r="I162" i="8"/>
  <c r="L162" i="8" s="1"/>
  <c r="N162" i="8" s="1"/>
  <c r="I277" i="8"/>
  <c r="L277" i="8" s="1"/>
  <c r="N277" i="8" s="1"/>
  <c r="I414" i="8"/>
  <c r="L414" i="8" s="1"/>
  <c r="N414" i="8" s="1"/>
  <c r="I413" i="8"/>
  <c r="L413" i="8" s="1"/>
  <c r="N413" i="8" s="1"/>
  <c r="I49" i="8"/>
  <c r="L49" i="8" s="1"/>
  <c r="N49" i="8" s="1"/>
  <c r="I403" i="8"/>
  <c r="L403" i="8" s="1"/>
  <c r="N403" i="8" s="1"/>
  <c r="I322" i="8"/>
  <c r="L322" i="8" s="1"/>
  <c r="N322" i="8" s="1"/>
  <c r="I30" i="8"/>
  <c r="L30" i="8" s="1"/>
  <c r="N30" i="8" s="1"/>
  <c r="I205" i="8"/>
  <c r="L205" i="8" s="1"/>
  <c r="N205" i="8" s="1"/>
  <c r="I189" i="8"/>
  <c r="L189" i="8" s="1"/>
  <c r="N189" i="8" s="1"/>
  <c r="I351" i="8"/>
  <c r="L351" i="8" s="1"/>
  <c r="N351" i="8" s="1"/>
  <c r="I354" i="8"/>
  <c r="L354" i="8" s="1"/>
  <c r="N354" i="8" s="1"/>
  <c r="I333" i="8"/>
  <c r="L333" i="8" s="1"/>
  <c r="N333" i="8" s="1"/>
  <c r="I244" i="8"/>
  <c r="L244" i="8" s="1"/>
  <c r="N244" i="8" s="1"/>
  <c r="I172" i="8"/>
  <c r="L172" i="8" s="1"/>
  <c r="N172" i="8" s="1"/>
  <c r="I174" i="8"/>
  <c r="L174" i="8" s="1"/>
  <c r="N174" i="8" s="1"/>
  <c r="I44" i="8"/>
  <c r="L44" i="8" s="1"/>
  <c r="N44" i="8" s="1"/>
  <c r="I20" i="8"/>
  <c r="L20" i="8" s="1"/>
  <c r="N20" i="8" s="1"/>
  <c r="I240" i="8"/>
  <c r="L240" i="8" s="1"/>
  <c r="N240" i="8" s="1"/>
  <c r="I77" i="8"/>
  <c r="L77" i="8" s="1"/>
  <c r="N77" i="8" s="1"/>
  <c r="I37" i="8"/>
  <c r="L37" i="8" s="1"/>
  <c r="N37" i="8" s="1"/>
  <c r="I57" i="8"/>
  <c r="L57" i="8" s="1"/>
  <c r="N57" i="8" s="1"/>
  <c r="I399" i="8"/>
  <c r="L399" i="8" s="1"/>
  <c r="N399" i="8" s="1"/>
  <c r="I225" i="8"/>
  <c r="L225" i="8" s="1"/>
  <c r="N225" i="8" s="1"/>
  <c r="I233" i="8"/>
  <c r="L233" i="8" s="1"/>
  <c r="N233" i="8" s="1"/>
  <c r="I75" i="8"/>
  <c r="L75" i="8" s="1"/>
  <c r="N75" i="8" s="1"/>
  <c r="I295" i="8"/>
  <c r="L295" i="8" s="1"/>
  <c r="N295" i="8" s="1"/>
  <c r="I260" i="8"/>
  <c r="L260" i="8" s="1"/>
  <c r="N260" i="8" s="1"/>
  <c r="I313" i="8"/>
  <c r="L313" i="8" s="1"/>
  <c r="N313" i="8" s="1"/>
  <c r="I106" i="8"/>
  <c r="L106" i="8" s="1"/>
  <c r="N106" i="8" s="1"/>
  <c r="I155" i="8"/>
  <c r="L155" i="8" s="1"/>
  <c r="N155" i="8" s="1"/>
  <c r="I61" i="8"/>
  <c r="L61" i="8" s="1"/>
  <c r="N61" i="8" s="1"/>
  <c r="I34" i="8"/>
  <c r="L34" i="8" s="1"/>
  <c r="N34" i="8" s="1"/>
  <c r="I188" i="8"/>
  <c r="L188" i="8" s="1"/>
  <c r="N188" i="8" s="1"/>
  <c r="I167" i="8"/>
  <c r="L167" i="8" s="1"/>
  <c r="N167" i="8" s="1"/>
  <c r="I242" i="8"/>
  <c r="L242" i="8" s="1"/>
  <c r="N242" i="8" s="1"/>
  <c r="I356" i="8"/>
  <c r="L356" i="8" s="1"/>
  <c r="N356" i="8" s="1"/>
  <c r="I338" i="8"/>
  <c r="L338" i="8" s="1"/>
  <c r="N338" i="8" s="1"/>
  <c r="I397" i="8"/>
  <c r="L397" i="8" s="1"/>
  <c r="N397" i="8" s="1"/>
  <c r="I43" i="8"/>
  <c r="L43" i="8" s="1"/>
  <c r="N43" i="8" s="1"/>
  <c r="I95" i="8"/>
  <c r="L95" i="8" s="1"/>
  <c r="N95" i="8" s="1"/>
  <c r="I257" i="8"/>
  <c r="L257" i="8" s="1"/>
  <c r="N257" i="8" s="1"/>
  <c r="I153" i="8"/>
  <c r="L153" i="8" s="1"/>
  <c r="N153" i="8" s="1"/>
  <c r="I216" i="8"/>
  <c r="L216" i="8" s="1"/>
  <c r="N216" i="8" s="1"/>
  <c r="I353" i="8"/>
  <c r="L353" i="8" s="1"/>
  <c r="N353" i="8" s="1"/>
  <c r="I420" i="8"/>
  <c r="L420" i="8" s="1"/>
  <c r="N420" i="8" s="1"/>
  <c r="I191" i="8"/>
  <c r="L191" i="8" s="1"/>
  <c r="N191" i="8" s="1"/>
  <c r="I182" i="8"/>
  <c r="L182" i="8" s="1"/>
  <c r="N182" i="8" s="1"/>
  <c r="I391" i="8"/>
  <c r="L391" i="8" s="1"/>
  <c r="N391" i="8" s="1"/>
  <c r="I443" i="8"/>
  <c r="L443" i="8" s="1"/>
  <c r="N443" i="8" s="1"/>
  <c r="I78" i="8"/>
  <c r="L78" i="8" s="1"/>
  <c r="N78" i="8" s="1"/>
  <c r="I346" i="8"/>
  <c r="L346" i="8" s="1"/>
  <c r="N346" i="8" s="1"/>
  <c r="I243" i="8"/>
  <c r="L243" i="8" s="1"/>
  <c r="N243" i="8" s="1"/>
  <c r="I263" i="8"/>
  <c r="L263" i="8" s="1"/>
  <c r="N263" i="8" s="1"/>
  <c r="I218" i="8"/>
  <c r="L218" i="8" s="1"/>
  <c r="N218" i="8" s="1"/>
  <c r="I196" i="8"/>
  <c r="L196" i="8" s="1"/>
  <c r="N196" i="8" s="1"/>
  <c r="I373" i="8"/>
  <c r="L373" i="8" s="1"/>
  <c r="N373" i="8" s="1"/>
  <c r="I97" i="8"/>
  <c r="L97" i="8" s="1"/>
  <c r="N97" i="8" s="1"/>
  <c r="I280" i="8"/>
  <c r="L280" i="8" s="1"/>
  <c r="N280" i="8" s="1"/>
  <c r="I195" i="8"/>
  <c r="L195" i="8" s="1"/>
  <c r="N195" i="8" s="1"/>
  <c r="I40" i="8"/>
  <c r="L40" i="8" s="1"/>
  <c r="N40" i="8" s="1"/>
  <c r="I426" i="8"/>
  <c r="L426" i="8" s="1"/>
  <c r="N426" i="8" s="1"/>
  <c r="I68" i="8"/>
  <c r="L68" i="8" s="1"/>
  <c r="N68" i="8" s="1"/>
  <c r="I402" i="8"/>
  <c r="L402" i="8" s="1"/>
  <c r="N402" i="8" s="1"/>
  <c r="I337" i="8"/>
  <c r="L337" i="8" s="1"/>
  <c r="N337" i="8" s="1"/>
  <c r="I344" i="8"/>
  <c r="L344" i="8" s="1"/>
  <c r="N344" i="8" s="1"/>
  <c r="I345" i="8"/>
  <c r="L345" i="8" s="1"/>
  <c r="N345" i="8" s="1"/>
  <c r="I335" i="8"/>
  <c r="L335" i="8" s="1"/>
  <c r="N335" i="8" s="1"/>
  <c r="I283" i="8"/>
  <c r="L283" i="8" s="1"/>
  <c r="N283" i="8" s="1"/>
  <c r="I130" i="8"/>
  <c r="L130" i="8" s="1"/>
  <c r="N130" i="8" s="1"/>
  <c r="I434" i="8"/>
  <c r="L434" i="8" s="1"/>
  <c r="N434" i="8" s="1"/>
  <c r="I109" i="8"/>
  <c r="L109" i="8" s="1"/>
  <c r="N109" i="8" s="1"/>
  <c r="I29" i="8"/>
  <c r="L29" i="8" s="1"/>
  <c r="N29" i="8" s="1"/>
  <c r="I319" i="8"/>
  <c r="L319" i="8" s="1"/>
  <c r="N319" i="8" s="1"/>
  <c r="I54" i="8"/>
  <c r="L54" i="8" s="1"/>
  <c r="N54" i="8" s="1"/>
  <c r="I164" i="8"/>
  <c r="L164" i="8" s="1"/>
  <c r="N164" i="8" s="1"/>
  <c r="I254" i="8"/>
  <c r="L254" i="8" s="1"/>
  <c r="N254" i="8" s="1"/>
  <c r="I60" i="8"/>
  <c r="L60" i="8" s="1"/>
  <c r="N60" i="8" s="1"/>
  <c r="I358" i="8"/>
  <c r="L358" i="8" s="1"/>
  <c r="N358" i="8" s="1"/>
  <c r="I320" i="8"/>
  <c r="L320" i="8" s="1"/>
  <c r="N320" i="8" s="1"/>
  <c r="I296" i="8"/>
  <c r="L296" i="8" s="1"/>
  <c r="N296" i="8" s="1"/>
  <c r="I178" i="8"/>
  <c r="L178" i="8" s="1"/>
  <c r="N178" i="8" s="1"/>
  <c r="I348" i="8"/>
  <c r="L348" i="8" s="1"/>
  <c r="N348" i="8" s="1"/>
  <c r="I63" i="8"/>
  <c r="L63" i="8" s="1"/>
  <c r="N63" i="8" s="1"/>
  <c r="I74" i="8"/>
  <c r="L74" i="8" s="1"/>
  <c r="N74" i="8" s="1"/>
  <c r="I227" i="8"/>
  <c r="L227" i="8" s="1"/>
  <c r="N227" i="8" s="1"/>
  <c r="I406" i="8"/>
  <c r="L406" i="8" s="1"/>
  <c r="N406" i="8" s="1"/>
  <c r="I299" i="8"/>
  <c r="L299" i="8" s="1"/>
  <c r="N299" i="8" s="1"/>
  <c r="I217" i="8"/>
  <c r="L217" i="8" s="1"/>
  <c r="N217" i="8" s="1"/>
  <c r="I423" i="8"/>
  <c r="L423" i="8" s="1"/>
  <c r="N423" i="8" s="1"/>
  <c r="I347" i="8"/>
  <c r="L347" i="8" s="1"/>
  <c r="N347" i="8" s="1"/>
  <c r="I241" i="8"/>
  <c r="L241" i="8" s="1"/>
  <c r="N241" i="8" s="1"/>
  <c r="I248" i="8"/>
  <c r="L248" i="8" s="1"/>
  <c r="N248" i="8" s="1"/>
  <c r="I151" i="8"/>
  <c r="L151" i="8" s="1"/>
  <c r="N151" i="8" s="1"/>
  <c r="I389" i="8"/>
  <c r="L389" i="8" s="1"/>
  <c r="N389" i="8" s="1"/>
  <c r="I390" i="8"/>
  <c r="L390" i="8" s="1"/>
  <c r="N390" i="8" s="1"/>
  <c r="I440" i="8"/>
  <c r="L440" i="8" s="1"/>
  <c r="N440" i="8" s="1"/>
  <c r="I315" i="8"/>
  <c r="L315" i="8" s="1"/>
  <c r="N315" i="8" s="1"/>
  <c r="I48" i="8"/>
  <c r="L48" i="8" s="1"/>
  <c r="N48" i="8" s="1"/>
  <c r="I327" i="8"/>
  <c r="L327" i="8" s="1"/>
  <c r="N327" i="8" s="1"/>
  <c r="I374" i="8"/>
  <c r="L374" i="8" s="1"/>
  <c r="N374" i="8" s="1"/>
  <c r="I21" i="8"/>
  <c r="L21" i="8" s="1"/>
  <c r="N21" i="8" s="1"/>
  <c r="I51" i="8"/>
  <c r="L51" i="8" s="1"/>
  <c r="N51" i="8" s="1"/>
  <c r="I361" i="8"/>
  <c r="L361" i="8" s="1"/>
  <c r="N361" i="8" s="1"/>
  <c r="I409" i="8"/>
  <c r="L409" i="8" s="1"/>
  <c r="N409" i="8" s="1"/>
  <c r="I459" i="8"/>
  <c r="L459" i="8" s="1"/>
  <c r="N459" i="8" s="1"/>
  <c r="I300" i="8"/>
  <c r="L300" i="8" s="1"/>
  <c r="N300" i="8" s="1"/>
  <c r="I396" i="8"/>
  <c r="L396" i="8" s="1"/>
  <c r="N396" i="8" s="1"/>
  <c r="I25" i="8"/>
  <c r="L25" i="8" s="1"/>
  <c r="N25" i="8" s="1"/>
  <c r="I259" i="8"/>
  <c r="L259" i="8" s="1"/>
  <c r="N259" i="8" s="1"/>
  <c r="I24" i="8"/>
  <c r="L24" i="8" s="1"/>
  <c r="N24" i="8" s="1"/>
  <c r="I148" i="8"/>
  <c r="L148" i="8" s="1"/>
  <c r="N148" i="8" s="1"/>
  <c r="I199" i="8"/>
  <c r="L199" i="8" s="1"/>
  <c r="N199" i="8" s="1"/>
  <c r="I87" i="8"/>
  <c r="L87" i="8" s="1"/>
  <c r="N87" i="8" s="1"/>
  <c r="I239" i="8"/>
  <c r="L239" i="8" s="1"/>
  <c r="N239" i="8" s="1"/>
  <c r="I301" i="8"/>
  <c r="L301" i="8" s="1"/>
  <c r="N301" i="8" s="1"/>
  <c r="I367" i="8"/>
  <c r="L367" i="8" s="1"/>
  <c r="N367" i="8" s="1"/>
  <c r="I444" i="8"/>
  <c r="L444" i="8" s="1"/>
  <c r="N444" i="8" s="1"/>
  <c r="I126" i="8"/>
  <c r="L126" i="8" s="1"/>
  <c r="N126" i="8" s="1"/>
  <c r="I173" i="8"/>
  <c r="L173" i="8" s="1"/>
  <c r="N173" i="8" s="1"/>
  <c r="I114" i="8"/>
  <c r="L114" i="8" s="1"/>
  <c r="N114" i="8" s="1"/>
  <c r="I419" i="8"/>
  <c r="L419" i="8" s="1"/>
  <c r="N419" i="8" s="1"/>
  <c r="I381" i="8"/>
  <c r="L381" i="8" s="1"/>
  <c r="N381" i="8" s="1"/>
  <c r="I181" i="8"/>
  <c r="L181" i="8" s="1"/>
  <c r="N181" i="8" s="1"/>
  <c r="I379" i="8"/>
  <c r="L379" i="8" s="1"/>
  <c r="N379" i="8" s="1"/>
  <c r="I41" i="8"/>
  <c r="L41" i="8" s="1"/>
  <c r="N41" i="8" s="1"/>
  <c r="I158" i="8"/>
  <c r="L158" i="8" s="1"/>
  <c r="N158" i="8" s="1"/>
  <c r="I425" i="8"/>
  <c r="L425" i="8" s="1"/>
  <c r="N425" i="8" s="1"/>
  <c r="I169" i="8"/>
  <c r="L169" i="8" s="1"/>
  <c r="N169" i="8" s="1"/>
  <c r="I251" i="8"/>
  <c r="L251" i="8" s="1"/>
  <c r="N251" i="8" s="1"/>
  <c r="I118" i="8"/>
  <c r="L118" i="8" s="1"/>
  <c r="N118" i="8" s="1"/>
  <c r="I93" i="8"/>
  <c r="L93" i="8" s="1"/>
  <c r="N93" i="8" s="1"/>
  <c r="I464" i="8"/>
  <c r="L464" i="8" s="1"/>
  <c r="N464" i="8" s="1"/>
  <c r="I334" i="8"/>
  <c r="L334" i="8" s="1"/>
  <c r="N334" i="8" s="1"/>
  <c r="I302" i="8"/>
  <c r="L302" i="8" s="1"/>
  <c r="N302" i="8" s="1"/>
  <c r="I341" i="8"/>
  <c r="L341" i="8" s="1"/>
  <c r="N341" i="8" s="1"/>
  <c r="I32" i="8"/>
  <c r="L32" i="8" s="1"/>
  <c r="N32" i="8" s="1"/>
  <c r="I463" i="8"/>
  <c r="L463" i="8" s="1"/>
  <c r="N463" i="8" s="1"/>
  <c r="I92" i="8"/>
  <c r="L92" i="8" s="1"/>
  <c r="N92" i="8" s="1"/>
  <c r="I102" i="8"/>
  <c r="L102" i="8" s="1"/>
  <c r="N102" i="8" s="1"/>
  <c r="I184" i="8"/>
  <c r="L184" i="8" s="1"/>
  <c r="N184" i="8" s="1"/>
  <c r="I119" i="8"/>
  <c r="L119" i="8" s="1"/>
  <c r="N119" i="8" s="1"/>
  <c r="I156" i="8"/>
  <c r="L156" i="8" s="1"/>
  <c r="N156" i="8" s="1"/>
  <c r="I132" i="8"/>
  <c r="L132" i="8" s="1"/>
  <c r="N132" i="8" s="1"/>
  <c r="I435" i="8"/>
  <c r="L435" i="8" s="1"/>
  <c r="N435" i="8" s="1"/>
  <c r="I65" i="8"/>
  <c r="L65" i="8" s="1"/>
  <c r="N65" i="8" s="1"/>
  <c r="I368" i="8"/>
  <c r="L368" i="8" s="1"/>
  <c r="N368" i="8" s="1"/>
  <c r="I332" i="8"/>
  <c r="L332" i="8" s="1"/>
  <c r="N332" i="8" s="1"/>
  <c r="I90" i="8"/>
  <c r="L90" i="8" s="1"/>
  <c r="N90" i="8" s="1"/>
  <c r="I380" i="8"/>
  <c r="L380" i="8" s="1"/>
  <c r="N380" i="8" s="1"/>
  <c r="I366" i="8"/>
  <c r="L366" i="8" s="1"/>
  <c r="N366" i="8" s="1"/>
  <c r="I127" i="8"/>
  <c r="L127" i="8" s="1"/>
  <c r="N127" i="8" s="1"/>
  <c r="I128" i="8"/>
  <c r="L128" i="8" s="1"/>
  <c r="N128" i="8" s="1"/>
  <c r="I245" i="8"/>
  <c r="L245" i="8" s="1"/>
  <c r="N245" i="8" s="1"/>
  <c r="I458" i="8"/>
  <c r="L458" i="8" s="1"/>
  <c r="N458" i="8" s="1"/>
  <c r="I293" i="8"/>
  <c r="L293" i="8" s="1"/>
  <c r="N293" i="8" s="1"/>
  <c r="I134" i="8"/>
  <c r="L134" i="8" s="1"/>
  <c r="N134" i="8" s="1"/>
  <c r="I139" i="8"/>
  <c r="L139" i="8" s="1"/>
  <c r="N139" i="8" s="1"/>
  <c r="I236" i="8"/>
  <c r="L236" i="8" s="1"/>
  <c r="N236" i="8" s="1"/>
  <c r="I365" i="8"/>
  <c r="L365" i="8" s="1"/>
  <c r="N365" i="8" s="1"/>
  <c r="I394" i="8"/>
  <c r="L394" i="8" s="1"/>
  <c r="N394" i="8" s="1"/>
  <c r="I265" i="8"/>
  <c r="L265" i="8" s="1"/>
  <c r="N265" i="8" s="1"/>
  <c r="I89" i="8"/>
  <c r="L89" i="8" s="1"/>
  <c r="N89" i="8" s="1"/>
  <c r="I94" i="8"/>
  <c r="L94" i="8" s="1"/>
  <c r="N94" i="8" s="1"/>
  <c r="I91" i="8"/>
  <c r="L91" i="8" s="1"/>
  <c r="N91" i="8" s="1"/>
  <c r="I206" i="8"/>
  <c r="L206" i="8" s="1"/>
  <c r="N206" i="8" s="1"/>
  <c r="I294" i="8"/>
  <c r="L294" i="8" s="1"/>
  <c r="N294" i="8" s="1"/>
  <c r="I306" i="8"/>
  <c r="L306" i="8" s="1"/>
  <c r="N306" i="8" s="1"/>
  <c r="I370" i="8"/>
  <c r="L370" i="8" s="1"/>
  <c r="N370" i="8" s="1"/>
  <c r="I467" i="8"/>
  <c r="L467" i="8" s="1"/>
  <c r="N467" i="8" s="1"/>
  <c r="I326" i="8"/>
  <c r="L326" i="8" s="1"/>
  <c r="N326" i="8" s="1"/>
  <c r="I305" i="8"/>
  <c r="L305" i="8" s="1"/>
  <c r="N305" i="8" s="1"/>
  <c r="I469" i="8"/>
  <c r="L469" i="8" s="1"/>
  <c r="N469" i="8" s="1"/>
  <c r="I468" i="8"/>
  <c r="L468" i="8" s="1"/>
  <c r="N468" i="8" s="1"/>
  <c r="I266" i="8"/>
  <c r="L266" i="8" s="1"/>
  <c r="N266" i="8" s="1"/>
  <c r="I141" i="8"/>
  <c r="L141" i="8" s="1"/>
  <c r="N141" i="8" s="1"/>
  <c r="I454" i="8"/>
  <c r="L454" i="8" s="1"/>
  <c r="N454" i="8" s="1"/>
  <c r="I108" i="8"/>
  <c r="L108" i="8" s="1"/>
  <c r="N108" i="8" s="1"/>
  <c r="I336" i="8"/>
  <c r="L336" i="8" s="1"/>
  <c r="N336" i="8" s="1"/>
  <c r="I104" i="8"/>
  <c r="L104" i="8" s="1"/>
  <c r="N104" i="8" s="1"/>
  <c r="I226" i="8"/>
  <c r="L226" i="8" s="1"/>
  <c r="N226" i="8" s="1"/>
  <c r="I160" i="8"/>
  <c r="L160" i="8" s="1"/>
  <c r="N160" i="8" s="1"/>
  <c r="I298" i="8"/>
  <c r="L298" i="8" s="1"/>
  <c r="N298" i="8" s="1"/>
  <c r="I352" i="8"/>
  <c r="L352" i="8" s="1"/>
  <c r="N352" i="8" s="1"/>
  <c r="I154" i="8"/>
  <c r="L154" i="8" s="1"/>
  <c r="N154" i="8" s="1"/>
  <c r="I222" i="8"/>
  <c r="L222" i="8" s="1"/>
  <c r="N222" i="8" s="1"/>
  <c r="I256" i="8"/>
  <c r="L256" i="8" s="1"/>
  <c r="N256" i="8" s="1"/>
  <c r="I371" i="8"/>
  <c r="L371" i="8" s="1"/>
  <c r="N371" i="8" s="1"/>
  <c r="I325" i="8"/>
  <c r="L325" i="8" s="1"/>
  <c r="N325" i="8" s="1"/>
  <c r="I267" i="8"/>
  <c r="L267" i="8" s="1"/>
  <c r="N267" i="8" s="1"/>
  <c r="I363" i="8"/>
  <c r="L363" i="8" s="1"/>
  <c r="N363" i="8" s="1"/>
  <c r="I330" i="8"/>
  <c r="L330" i="8" s="1"/>
  <c r="N330" i="8" s="1"/>
  <c r="I357" i="8"/>
  <c r="L357" i="8" s="1"/>
  <c r="N357" i="8" s="1"/>
  <c r="I282" i="8"/>
  <c r="L282" i="8" s="1"/>
  <c r="N282" i="8" s="1"/>
  <c r="I145" i="8"/>
  <c r="L145" i="8" s="1"/>
  <c r="N145" i="8" s="1"/>
  <c r="I377" i="8"/>
  <c r="L377" i="8" s="1"/>
  <c r="N377" i="8" s="1"/>
  <c r="I437" i="8"/>
  <c r="L437" i="8" s="1"/>
  <c r="N437" i="8" s="1"/>
  <c r="I201" i="8"/>
  <c r="L201" i="8" s="1"/>
  <c r="N201" i="8" s="1"/>
  <c r="I252" i="8"/>
  <c r="L252" i="8" s="1"/>
  <c r="N252" i="8" s="1"/>
  <c r="I453" i="8"/>
  <c r="L453" i="8" s="1"/>
  <c r="N453" i="8" s="1"/>
  <c r="I211" i="8"/>
  <c r="L211" i="8" s="1"/>
  <c r="N211" i="8" s="1"/>
  <c r="I407" i="8"/>
  <c r="L407" i="8" s="1"/>
  <c r="N407" i="8" s="1"/>
  <c r="I88" i="8"/>
  <c r="L88" i="8" s="1"/>
  <c r="N88" i="8" s="1"/>
  <c r="I398" i="8"/>
  <c r="L398" i="8" s="1"/>
  <c r="N398" i="8" s="1"/>
  <c r="I466" i="8"/>
  <c r="L466" i="8" s="1"/>
  <c r="N466" i="8" s="1"/>
  <c r="I230" i="8"/>
  <c r="L230" i="8" s="1"/>
  <c r="N230" i="8" s="1"/>
  <c r="I219" i="8"/>
  <c r="L219" i="8" s="1"/>
  <c r="N219" i="8" s="1"/>
  <c r="I115" i="8"/>
  <c r="L115" i="8" s="1"/>
  <c r="N115" i="8" s="1"/>
  <c r="I452" i="8"/>
  <c r="L452" i="8" s="1"/>
  <c r="N452" i="8" s="1"/>
  <c r="I220" i="8"/>
  <c r="L220" i="8" s="1"/>
  <c r="N220" i="8" s="1"/>
  <c r="I124" i="8"/>
  <c r="L124" i="8" s="1"/>
  <c r="N124" i="8" s="1"/>
  <c r="I376" i="8"/>
  <c r="L376" i="8" s="1"/>
  <c r="N376" i="8" s="1"/>
  <c r="I392" i="8"/>
  <c r="L392" i="8" s="1"/>
  <c r="N392" i="8" s="1"/>
  <c r="I272" i="8"/>
  <c r="L272" i="8" s="1"/>
  <c r="N272" i="8" s="1"/>
  <c r="I85" i="8"/>
  <c r="L85" i="8" s="1"/>
  <c r="N85" i="8" s="1"/>
  <c r="I46" i="8"/>
  <c r="L46" i="8" s="1"/>
  <c r="N46" i="8" s="1"/>
  <c r="I84" i="8"/>
  <c r="L84" i="8" s="1"/>
  <c r="N84" i="8" s="1"/>
  <c r="I253" i="8"/>
  <c r="L253" i="8" s="1"/>
  <c r="N253" i="8" s="1"/>
  <c r="I190" i="8"/>
  <c r="L190" i="8" s="1"/>
  <c r="N190" i="8" s="1"/>
  <c r="I55" i="8"/>
  <c r="L55" i="8" s="1"/>
  <c r="N55" i="8" s="1"/>
  <c r="I417" i="8"/>
  <c r="L417" i="8" s="1"/>
  <c r="N417" i="8" s="1"/>
  <c r="I255" i="8"/>
  <c r="L255" i="8" s="1"/>
  <c r="N255" i="8" s="1"/>
  <c r="I121" i="8"/>
  <c r="L121" i="8" s="1"/>
  <c r="N121" i="8" s="1"/>
  <c r="I314" i="8"/>
  <c r="L314" i="8" s="1"/>
  <c r="N314" i="8" s="1"/>
  <c r="I120" i="8"/>
  <c r="L120" i="8" s="1"/>
  <c r="N120" i="8" s="1"/>
  <c r="I110" i="8"/>
  <c r="L110" i="8" s="1"/>
  <c r="N110" i="8" s="1"/>
  <c r="I125" i="8"/>
  <c r="L125" i="8" s="1"/>
  <c r="N125" i="8" s="1"/>
  <c r="I405" i="8"/>
  <c r="L405" i="8" s="1"/>
  <c r="N405" i="8" s="1"/>
  <c r="I418" i="8"/>
  <c r="L418" i="8" s="1"/>
  <c r="N418" i="8" s="1"/>
  <c r="I28" i="8"/>
  <c r="L28" i="8" s="1"/>
  <c r="N28" i="8" s="1"/>
  <c r="I383" i="8"/>
  <c r="L383" i="8" s="1"/>
  <c r="N383" i="8" s="1"/>
  <c r="I258" i="8"/>
  <c r="L258" i="8" s="1"/>
  <c r="N258" i="8" s="1"/>
  <c r="I249" i="8"/>
  <c r="L249" i="8" s="1"/>
  <c r="N249" i="8" s="1"/>
  <c r="I270" i="8"/>
  <c r="L270" i="8" s="1"/>
  <c r="N270" i="8" s="1"/>
  <c r="I278" i="8"/>
  <c r="L278" i="8" s="1"/>
  <c r="N278" i="8" s="1"/>
  <c r="I81" i="8"/>
  <c r="L81" i="8" s="1"/>
  <c r="N81" i="8" s="1"/>
  <c r="I342" i="8"/>
  <c r="L342" i="8" s="1"/>
  <c r="N342" i="8" s="1"/>
  <c r="I291" i="8"/>
  <c r="L291" i="8" s="1"/>
  <c r="N291" i="8" s="1"/>
  <c r="I455" i="8"/>
  <c r="L455" i="8" s="1"/>
  <c r="N455" i="8" s="1"/>
  <c r="I207" i="8"/>
  <c r="L207" i="8" s="1"/>
  <c r="N207" i="8" s="1"/>
  <c r="I465" i="8"/>
  <c r="L465" i="8" s="1"/>
  <c r="N465" i="8" s="1"/>
  <c r="I284" i="8"/>
  <c r="L284" i="8" s="1"/>
  <c r="N284" i="8" s="1"/>
  <c r="I144" i="8"/>
  <c r="L144" i="8" s="1"/>
  <c r="N144" i="8" s="1"/>
  <c r="I339" i="8"/>
  <c r="L339" i="8" s="1"/>
  <c r="N339" i="8" s="1"/>
  <c r="I171" i="8"/>
  <c r="L171" i="8" s="1"/>
  <c r="N171" i="8" s="1"/>
  <c r="I447" i="8"/>
  <c r="L447" i="8" s="1"/>
  <c r="N447" i="8" s="1"/>
  <c r="I70" i="8"/>
  <c r="L70" i="8" s="1"/>
  <c r="N70" i="8" s="1"/>
  <c r="I395" i="8"/>
  <c r="L395" i="8" s="1"/>
  <c r="N395" i="8" s="1"/>
  <c r="I210" i="8"/>
  <c r="L210" i="8" s="1"/>
  <c r="N210" i="8" s="1"/>
  <c r="I26" i="8"/>
  <c r="L26" i="8" s="1"/>
  <c r="N26" i="8" s="1"/>
  <c r="I137" i="8"/>
  <c r="L137" i="8" s="1"/>
  <c r="N137" i="8" s="1"/>
  <c r="I183" i="8"/>
  <c r="L183" i="8" s="1"/>
  <c r="N183" i="8" s="1"/>
  <c r="I457" i="8"/>
  <c r="L457" i="8" s="1"/>
  <c r="N457" i="8" s="1"/>
  <c r="I462" i="8"/>
  <c r="L462" i="8" s="1"/>
  <c r="N462" i="8" s="1"/>
  <c r="I98" i="8"/>
  <c r="L98" i="8" s="1"/>
  <c r="N98" i="8" s="1"/>
  <c r="I165" i="8"/>
  <c r="L165" i="8" s="1"/>
  <c r="N165" i="8" s="1"/>
  <c r="I350" i="8"/>
  <c r="L350" i="8" s="1"/>
  <c r="N350" i="8" s="1"/>
  <c r="I286" i="8"/>
  <c r="L286" i="8" s="1"/>
  <c r="N286" i="8" s="1"/>
  <c r="I31" i="8"/>
  <c r="L31" i="8" s="1"/>
  <c r="N31" i="8" s="1"/>
  <c r="I232" i="8"/>
  <c r="L232" i="8" s="1"/>
  <c r="N232" i="8" s="1"/>
  <c r="I264" i="8"/>
  <c r="L264" i="8" s="1"/>
  <c r="N264" i="8" s="1"/>
  <c r="I56" i="8"/>
  <c r="L56" i="8" s="1"/>
  <c r="N56" i="8" s="1"/>
  <c r="I310" i="8"/>
  <c r="L310" i="8" s="1"/>
  <c r="N310" i="8" s="1"/>
  <c r="I62" i="8"/>
  <c r="L62" i="8" s="1"/>
  <c r="N62" i="8" s="1"/>
  <c r="I131" i="8"/>
  <c r="L131" i="8" s="1"/>
  <c r="N131" i="8" s="1"/>
  <c r="I288" i="8"/>
  <c r="L288" i="8" s="1"/>
  <c r="N288" i="8" s="1"/>
  <c r="I404" i="8"/>
  <c r="L404" i="8" s="1"/>
  <c r="N404" i="8" s="1"/>
  <c r="I386" i="8"/>
  <c r="L386" i="8" s="1"/>
  <c r="N386" i="8" s="1"/>
  <c r="I285" i="8"/>
  <c r="L285" i="8" s="1"/>
  <c r="N285" i="8" s="1"/>
  <c r="I42" i="8"/>
  <c r="L42" i="8" s="1"/>
  <c r="N42" i="8" s="1"/>
  <c r="I461" i="8"/>
  <c r="L461" i="8" s="1"/>
  <c r="N461" i="8" s="1"/>
  <c r="I50" i="8"/>
  <c r="L50" i="8" s="1"/>
  <c r="N50" i="8" s="1"/>
  <c r="I385" i="8"/>
  <c r="L385" i="8" s="1"/>
  <c r="N385" i="8" s="1"/>
  <c r="I200" i="8"/>
  <c r="L200" i="8" s="1"/>
  <c r="N200" i="8" s="1"/>
  <c r="I247" i="8"/>
  <c r="L247" i="8" s="1"/>
  <c r="N247" i="8" s="1"/>
  <c r="I215" i="8"/>
  <c r="L215" i="8" s="1"/>
  <c r="N215" i="8" s="1"/>
  <c r="I224" i="8"/>
  <c r="L224" i="8" s="1"/>
  <c r="N224" i="8" s="1"/>
  <c r="I161" i="8"/>
  <c r="L161" i="8" s="1"/>
  <c r="N161" i="8" s="1"/>
  <c r="I273" i="8"/>
  <c r="L273" i="8" s="1"/>
  <c r="N273" i="8" s="1"/>
  <c r="I83" i="8"/>
  <c r="L83" i="8" s="1"/>
  <c r="N83" i="8" s="1"/>
  <c r="I185" i="8"/>
  <c r="L185" i="8" s="1"/>
  <c r="N185" i="8" s="1"/>
  <c r="I58" i="8"/>
  <c r="L58" i="8" s="1"/>
  <c r="N58" i="8" s="1"/>
  <c r="I364" i="8"/>
  <c r="L364" i="8" s="1"/>
  <c r="N364" i="8" s="1"/>
  <c r="I214" i="8"/>
  <c r="L214" i="8" s="1"/>
  <c r="N214" i="8" s="1"/>
  <c r="I179" i="8"/>
  <c r="L179" i="8" s="1"/>
  <c r="N179" i="8" s="1"/>
  <c r="I349" i="8"/>
  <c r="L349" i="8" s="1"/>
  <c r="N349" i="8" s="1"/>
  <c r="I329" i="8"/>
  <c r="L329" i="8" s="1"/>
  <c r="N329" i="8" s="1"/>
  <c r="I157" i="8"/>
  <c r="L157" i="8" s="1"/>
  <c r="N157" i="8" s="1"/>
  <c r="I428" i="8"/>
  <c r="L428" i="8" s="1"/>
  <c r="N428" i="8" s="1"/>
  <c r="I113" i="8"/>
  <c r="L113" i="8" s="1"/>
  <c r="N113" i="8" s="1"/>
  <c r="I415" i="8"/>
  <c r="L415" i="8" s="1"/>
  <c r="N415" i="8" s="1"/>
  <c r="I213" i="8"/>
  <c r="L213" i="8" s="1"/>
  <c r="N213" i="8" s="1"/>
  <c r="I79" i="8"/>
  <c r="L79" i="8" s="1"/>
  <c r="N79" i="8" s="1"/>
  <c r="I163" i="8"/>
  <c r="L163" i="8" s="1"/>
  <c r="N163" i="8" s="1"/>
  <c r="I355" i="8"/>
  <c r="L355" i="8" s="1"/>
  <c r="N355" i="8" s="1"/>
  <c r="I369" i="8"/>
  <c r="L369" i="8" s="1"/>
  <c r="N369" i="8" s="1"/>
  <c r="I140" i="8"/>
  <c r="L140" i="8" s="1"/>
  <c r="N140" i="8" s="1"/>
  <c r="I382" i="8"/>
  <c r="L382" i="8" s="1"/>
  <c r="N382" i="8" s="1"/>
  <c r="I123" i="8"/>
  <c r="L123" i="8" s="1"/>
  <c r="N123" i="8" s="1"/>
  <c r="I73" i="8"/>
  <c r="L73" i="8" s="1"/>
  <c r="N73" i="8" s="1"/>
  <c r="I223" i="8"/>
  <c r="L223" i="8" s="1"/>
  <c r="N223" i="8" s="1"/>
  <c r="I209" i="8"/>
  <c r="L209" i="8" s="1"/>
  <c r="N209" i="8" s="1"/>
  <c r="I69" i="8"/>
  <c r="L69" i="8" s="1"/>
  <c r="N69" i="8" s="1"/>
  <c r="I446" i="8"/>
  <c r="L446" i="8" s="1"/>
  <c r="N446" i="8" s="1"/>
  <c r="I456" i="8"/>
  <c r="L456" i="8" s="1"/>
  <c r="N456" i="8" s="1"/>
  <c r="I387" i="8"/>
  <c r="L387" i="8" s="1"/>
  <c r="N387" i="8" s="1"/>
  <c r="I229" i="8"/>
  <c r="L229" i="8" s="1"/>
  <c r="N229" i="8" s="1"/>
  <c r="I45" i="8"/>
  <c r="L45" i="8" s="1"/>
  <c r="N45" i="8" s="1"/>
  <c r="I176" i="8"/>
  <c r="L176" i="8" s="1"/>
  <c r="N176" i="8" s="1"/>
  <c r="I143" i="8"/>
  <c r="L143" i="8" s="1"/>
  <c r="N143" i="8" s="1"/>
  <c r="I343" i="8"/>
  <c r="L343" i="8" s="1"/>
  <c r="N343" i="8" s="1"/>
  <c r="I311" i="8"/>
  <c r="L311" i="8" s="1"/>
  <c r="N311" i="8" s="1"/>
  <c r="I416" i="8"/>
  <c r="L416" i="8" s="1"/>
  <c r="N416" i="8" s="1"/>
  <c r="I250" i="8"/>
  <c r="L250" i="8" s="1"/>
  <c r="N250" i="8" s="1"/>
  <c r="I234" i="8"/>
  <c r="L234" i="8" s="1"/>
  <c r="N234" i="8" s="1"/>
  <c r="I430" i="8"/>
  <c r="L430" i="8" s="1"/>
  <c r="N430" i="8" s="1"/>
  <c r="I321" i="8"/>
  <c r="L321" i="8" s="1"/>
  <c r="N321" i="8" s="1"/>
  <c r="I204" i="8"/>
  <c r="L204" i="8" s="1"/>
  <c r="N204" i="8" s="1"/>
  <c r="K13" i="8"/>
  <c r="I149" i="8"/>
  <c r="L149" i="8" s="1"/>
  <c r="N149" i="8" s="1"/>
  <c r="I451" i="8"/>
  <c r="L451" i="8" s="1"/>
  <c r="N451" i="8" s="1"/>
  <c r="I408" i="8"/>
  <c r="L408" i="8" s="1"/>
  <c r="N408" i="8" s="1"/>
  <c r="I372" i="8"/>
  <c r="L372" i="8" s="1"/>
  <c r="N372" i="8" s="1"/>
  <c r="I323" i="8"/>
  <c r="L323" i="8" s="1"/>
  <c r="N323" i="8" s="1"/>
  <c r="I122" i="8"/>
  <c r="L122" i="8" s="1"/>
  <c r="N122" i="8" s="1"/>
  <c r="I175" i="8"/>
  <c r="L175" i="8" s="1"/>
  <c r="N175" i="8" s="1"/>
  <c r="I289" i="8"/>
  <c r="L289" i="8" s="1"/>
  <c r="N289" i="8" s="1"/>
  <c r="I362" i="8"/>
  <c r="L362" i="8" s="1"/>
  <c r="N362" i="8" s="1"/>
  <c r="I269" i="8"/>
  <c r="L269" i="8" s="1"/>
  <c r="N269" i="8" s="1"/>
  <c r="I19" i="8"/>
  <c r="L19" i="8" s="1"/>
  <c r="N19" i="8" s="1"/>
  <c r="I136" i="8"/>
  <c r="L136" i="8" s="1"/>
  <c r="N136" i="8" s="1"/>
  <c r="I22" i="8"/>
  <c r="L22" i="8" s="1"/>
  <c r="N22" i="8" s="1"/>
  <c r="I412" i="8"/>
  <c r="L412" i="8" s="1"/>
  <c r="N412" i="8" s="1"/>
  <c r="I193" i="8"/>
  <c r="L193" i="8" s="1"/>
  <c r="N193" i="8" s="1"/>
  <c r="I432" i="8"/>
  <c r="L432" i="8" s="1"/>
  <c r="N432" i="8" s="1"/>
  <c r="I274" i="8"/>
  <c r="L274" i="8" s="1"/>
  <c r="N274" i="8" s="1"/>
  <c r="I202" i="8"/>
  <c r="L202" i="8" s="1"/>
  <c r="N202" i="8" s="1"/>
  <c r="I279" i="8"/>
  <c r="L279" i="8" s="1"/>
  <c r="N279" i="8" s="1"/>
  <c r="I439" i="8"/>
  <c r="L439" i="8" s="1"/>
  <c r="N439" i="8" s="1"/>
  <c r="I33" i="8"/>
  <c r="L33" i="8" s="1"/>
  <c r="N33" i="8" s="1"/>
  <c r="I38" i="8"/>
  <c r="L38" i="8" s="1"/>
  <c r="N38" i="8" s="1"/>
  <c r="I194" i="8"/>
  <c r="L194" i="8" s="1"/>
  <c r="N194" i="8" s="1"/>
  <c r="I168" i="8"/>
  <c r="L168" i="8" s="1"/>
  <c r="N168" i="8" s="1"/>
  <c r="I442" i="8"/>
  <c r="L442" i="8" s="1"/>
  <c r="N442" i="8" s="1"/>
  <c r="I80" i="8"/>
  <c r="L80" i="8" s="1"/>
  <c r="N80" i="8" s="1"/>
  <c r="I111" i="8"/>
  <c r="L111" i="8" s="1"/>
  <c r="N111" i="8" s="1"/>
  <c r="I433" i="8"/>
  <c r="L433" i="8" s="1"/>
  <c r="N433" i="8" s="1"/>
  <c r="I186" i="8"/>
  <c r="L186" i="8" s="1"/>
  <c r="N186" i="8" s="1"/>
  <c r="I422" i="8"/>
  <c r="L422" i="8" s="1"/>
  <c r="N422" i="8" s="1"/>
  <c r="I411" i="8"/>
  <c r="L411" i="8" s="1"/>
  <c r="N411" i="8" s="1"/>
  <c r="I375" i="8"/>
  <c r="L375" i="8" s="1"/>
  <c r="N375" i="8" s="1"/>
  <c r="I238" i="8"/>
  <c r="L238" i="8" s="1"/>
  <c r="N238" i="8" s="1"/>
  <c r="I187" i="8"/>
  <c r="L187" i="8" s="1"/>
  <c r="N187" i="8" s="1"/>
  <c r="I287" i="8"/>
  <c r="L287" i="8" s="1"/>
  <c r="N287" i="8" s="1"/>
  <c r="I297" i="8"/>
  <c r="L297" i="8" s="1"/>
  <c r="N297" i="8" s="1"/>
  <c r="I262" i="8"/>
  <c r="L262" i="8" s="1"/>
  <c r="N262" i="8" s="1"/>
  <c r="I449" i="8"/>
  <c r="L449" i="8" s="1"/>
  <c r="N449" i="8" s="1"/>
  <c r="I281" i="8"/>
  <c r="L281" i="8" s="1"/>
  <c r="N281" i="8" s="1"/>
  <c r="I180" i="8"/>
  <c r="L180" i="8" s="1"/>
  <c r="N180" i="8" s="1"/>
  <c r="I410" i="8"/>
  <c r="L410" i="8" s="1"/>
  <c r="N410" i="8" s="1"/>
  <c r="I308" i="8"/>
  <c r="L308" i="8" s="1"/>
  <c r="N308" i="8" s="1"/>
  <c r="I360" i="8"/>
  <c r="L360" i="8" s="1"/>
  <c r="N360" i="8" s="1"/>
  <c r="I133" i="8"/>
  <c r="L133" i="8" s="1"/>
  <c r="N133" i="8" s="1"/>
  <c r="I212" i="8"/>
  <c r="L212" i="8" s="1"/>
  <c r="N212" i="8" s="1"/>
  <c r="I116" i="8"/>
  <c r="L116" i="8" s="1"/>
  <c r="N116" i="8" s="1"/>
  <c r="I431" i="8"/>
  <c r="L431" i="8" s="1"/>
  <c r="N431" i="8" s="1"/>
  <c r="I331" i="8"/>
  <c r="L331" i="8" s="1"/>
  <c r="N331" i="8" s="1"/>
  <c r="I221" i="8"/>
  <c r="L221" i="8" s="1"/>
  <c r="N221" i="8" s="1"/>
  <c r="I427" i="8"/>
  <c r="L427" i="8" s="1"/>
  <c r="N427" i="8" s="1"/>
  <c r="I142" i="8"/>
  <c r="L142" i="8" s="1"/>
  <c r="N142" i="8" s="1"/>
  <c r="I64" i="8"/>
  <c r="L64" i="8" s="1"/>
  <c r="N64" i="8" s="1"/>
  <c r="I268" i="8"/>
  <c r="L268" i="8" s="1"/>
  <c r="N268" i="8" s="1"/>
  <c r="I170" i="8"/>
  <c r="L170" i="8" s="1"/>
  <c r="N170" i="8" s="1"/>
  <c r="I231" i="8"/>
  <c r="L231" i="8" s="1"/>
  <c r="N231" i="8" s="1"/>
  <c r="I316" i="8"/>
  <c r="L316" i="8" s="1"/>
  <c r="N316" i="8" s="1"/>
  <c r="I271" i="8"/>
  <c r="L271" i="8" s="1"/>
  <c r="N271" i="8" s="1"/>
  <c r="I429" i="8"/>
  <c r="L429" i="8" s="1"/>
  <c r="N429" i="8" s="1"/>
  <c r="I261" i="8"/>
  <c r="L261" i="8" s="1"/>
  <c r="N261" i="8" s="1"/>
  <c r="I312" i="8"/>
  <c r="L312" i="8" s="1"/>
  <c r="N312" i="8" s="1"/>
  <c r="I384" i="8"/>
  <c r="L384" i="8" s="1"/>
  <c r="N384" i="8" s="1"/>
  <c r="I47" i="8"/>
  <c r="L47" i="8" s="1"/>
  <c r="N47" i="8" s="1"/>
  <c r="I401" i="8"/>
  <c r="L401" i="8" s="1"/>
  <c r="N401" i="8" s="1"/>
  <c r="I328" i="8"/>
  <c r="L328" i="8" s="1"/>
  <c r="N328" i="8" s="1"/>
  <c r="I100" i="8"/>
  <c r="L100" i="8" s="1"/>
  <c r="N100" i="8" s="1"/>
  <c r="I166" i="8"/>
  <c r="L166" i="8" s="1"/>
  <c r="N166" i="8" s="1"/>
  <c r="I103" i="8"/>
  <c r="L103" i="8" s="1"/>
  <c r="N103" i="8" s="1"/>
  <c r="I76" i="8"/>
  <c r="L76" i="8" s="1"/>
  <c r="N76" i="8" s="1"/>
  <c r="I237" i="8"/>
  <c r="L237" i="8" s="1"/>
  <c r="N237" i="8" s="1"/>
  <c r="I59" i="8"/>
  <c r="L59" i="8" s="1"/>
  <c r="N59" i="8" s="1"/>
  <c r="I318" i="8"/>
  <c r="L318" i="8" s="1"/>
  <c r="N318" i="8" s="1"/>
  <c r="I96" i="8"/>
  <c r="L96" i="8" s="1"/>
  <c r="N96" i="8" s="1"/>
  <c r="I235" i="8"/>
  <c r="L235" i="8" s="1"/>
  <c r="N235" i="8" s="1"/>
  <c r="I150" i="8"/>
  <c r="L150" i="8" s="1"/>
  <c r="N150" i="8" s="1"/>
  <c r="I275" i="8"/>
  <c r="L275" i="8" s="1"/>
  <c r="N275" i="8" s="1"/>
  <c r="I228" i="8"/>
  <c r="L228" i="8" s="1"/>
  <c r="N228" i="8" s="1"/>
  <c r="I147" i="8"/>
  <c r="L147" i="8" s="1"/>
  <c r="N147" i="8" s="1"/>
  <c r="I159" i="8"/>
  <c r="L159" i="8" s="1"/>
  <c r="N159" i="8" s="1"/>
  <c r="I203" i="8"/>
  <c r="L203" i="8" s="1"/>
  <c r="N203" i="8" s="1"/>
  <c r="I36" i="8"/>
  <c r="L36" i="8" s="1"/>
  <c r="N36" i="8" s="1"/>
  <c r="I39" i="8"/>
  <c r="L39" i="8" s="1"/>
  <c r="N39" i="8" s="1"/>
  <c r="I72" i="8"/>
  <c r="L72" i="8" s="1"/>
  <c r="N72" i="8" s="1"/>
  <c r="I66" i="8"/>
  <c r="L66" i="8" s="1"/>
  <c r="N66" i="8" s="1"/>
  <c r="I101" i="8"/>
  <c r="L101" i="8" s="1"/>
  <c r="N101" i="8" s="1"/>
  <c r="I107" i="8"/>
  <c r="L107" i="8" s="1"/>
  <c r="N107" i="8" s="1"/>
  <c r="I198" i="8"/>
  <c r="L198" i="8" s="1"/>
  <c r="N198" i="8" s="1"/>
  <c r="I129" i="8"/>
  <c r="L129" i="8" s="1"/>
  <c r="N129" i="8" s="1"/>
  <c r="I340" i="8"/>
  <c r="L340" i="8" s="1"/>
  <c r="N340" i="8" s="1"/>
  <c r="I86" i="8"/>
  <c r="L86" i="8" s="1"/>
  <c r="N86" i="8" s="1"/>
  <c r="I53" i="8"/>
  <c r="L53" i="8" s="1"/>
  <c r="N53" i="8" s="1"/>
  <c r="I317" i="8"/>
  <c r="L317" i="8" s="1"/>
  <c r="N317" i="8" s="1"/>
  <c r="I448" i="8"/>
  <c r="L448" i="8" s="1"/>
  <c r="N448" i="8" s="1"/>
  <c r="I112" i="8"/>
  <c r="L112" i="8" s="1"/>
  <c r="N112" i="8" s="1"/>
  <c r="I135" i="8"/>
  <c r="L135" i="8" s="1"/>
  <c r="N135" i="8" s="1"/>
  <c r="I208" i="8"/>
  <c r="L208" i="8" s="1"/>
  <c r="N208" i="8" s="1"/>
  <c r="I450" i="8"/>
  <c r="L450" i="8" s="1"/>
  <c r="N450" i="8" s="1"/>
  <c r="I246" i="8"/>
  <c r="L246" i="8" s="1"/>
  <c r="N246" i="8" s="1"/>
  <c r="I290" i="8"/>
  <c r="L290" i="8" s="1"/>
  <c r="N290" i="8" s="1"/>
  <c r="I436" i="8"/>
  <c r="L436" i="8" s="1"/>
  <c r="N436" i="8" s="1"/>
  <c r="I177" i="8"/>
  <c r="L177" i="8" s="1"/>
  <c r="N177" i="8" s="1"/>
  <c r="I117" i="8"/>
  <c r="L117" i="8" s="1"/>
  <c r="N117" i="8" s="1"/>
  <c r="I460" i="8"/>
  <c r="L460" i="8" s="1"/>
  <c r="N460" i="8" s="1"/>
  <c r="I388" i="8"/>
  <c r="L388" i="8" s="1"/>
  <c r="N388" i="8" s="1"/>
  <c r="I421" i="8"/>
  <c r="L421" i="8" s="1"/>
  <c r="N421" i="8" s="1"/>
  <c r="I197" i="8"/>
  <c r="L197" i="8" s="1"/>
  <c r="N197" i="8" s="1"/>
  <c r="I67" i="8"/>
  <c r="L67" i="8" s="1"/>
  <c r="N67" i="8" s="1"/>
  <c r="I424" i="8"/>
  <c r="L424" i="8" s="1"/>
  <c r="N424" i="8" s="1"/>
  <c r="I152" i="8"/>
  <c r="L152" i="8" s="1"/>
  <c r="N152" i="8" s="1"/>
  <c r="I445" i="8"/>
  <c r="L445" i="8" s="1"/>
  <c r="N445" i="8" s="1"/>
  <c r="I27" i="8"/>
  <c r="L27" i="8" s="1"/>
  <c r="N27" i="8" s="1"/>
  <c r="I82" i="8"/>
  <c r="L82" i="8" s="1"/>
  <c r="N82" i="8" s="1"/>
  <c r="I71" i="8"/>
  <c r="L71" i="8" s="1"/>
  <c r="N71" i="8" s="1"/>
  <c r="I378" i="8"/>
  <c r="L378" i="8" s="1"/>
  <c r="N378" i="8" s="1"/>
  <c r="K14" i="8" l="1"/>
  <c r="K15" i="8"/>
  <c r="K16" i="8" s="1"/>
  <c r="P19" i="8"/>
</calcChain>
</file>

<file path=xl/sharedStrings.xml><?xml version="1.0" encoding="utf-8"?>
<sst xmlns="http://schemas.openxmlformats.org/spreadsheetml/2006/main" count="3505" uniqueCount="455">
  <si>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</si>
  <si>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</si>
  <si>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</si>
  <si>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</si>
  <si>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</si>
  <si>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</si>
  <si>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</si>
  <si>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</si>
  <si>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</si>
  <si>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</si>
  <si>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</si>
  <si>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</si>
  <si>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</si>
  <si>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</si>
  <si>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</si>
  <si>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</si>
  <si>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</si>
  <si>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</si>
  <si>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</si>
  <si>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</si>
  <si>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</si>
  <si>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</si>
  <si>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</si>
  <si>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</si>
  <si>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</si>
  <si>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</si>
  <si>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</si>
  <si>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</si>
  <si>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</si>
  <si>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</si>
  <si>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</si>
  <si>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</si>
  <si>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</si>
  <si>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</si>
  <si>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</si>
  <si>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</si>
  <si>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</si>
  <si>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</si>
  <si>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</si>
  <si>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</si>
  <si>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</si>
  <si>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</si>
  <si>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</si>
  <si>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</si>
  <si>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</si>
  <si>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</si>
  <si>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</si>
  <si>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</si>
  <si>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</si>
  <si>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</si>
  <si>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</si>
  <si>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</si>
  <si>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</si>
  <si>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</si>
  <si>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</si>
  <si>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</si>
  <si>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</si>
  <si>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</si>
  <si>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</si>
  <si>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</si>
  <si>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</si>
  <si>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</si>
  <si>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</si>
  <si>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</si>
  <si>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</si>
  <si>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</si>
  <si>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</si>
  <si>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</si>
  <si>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</si>
  <si>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Constraints (1,2, and 3) for fit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</si>
  <si>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</si>
  <si>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</si>
  <si>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</si>
  <si>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d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</si>
  <si>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</si>
  <si>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</si>
  <si>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</si>
  <si>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</si>
  <si>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</si>
  <si>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</si>
  <si>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</si>
  <si>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</si>
  <si>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</si>
  <si>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</si>
  <si>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</si>
  <si>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</si>
  <si>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</si>
  <si>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</si>
  <si>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</si>
  <si>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</si>
  <si>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</si>
  <si>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</si>
  <si>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</si>
  <si>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</si>
  <si>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</si>
  <si>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</si>
  <si>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</si>
  <si>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Cu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</si>
  <si>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</si>
  <si>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</si>
  <si>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</si>
  <si>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</si>
  <si>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</si>
  <si>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</si>
  <si>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</si>
  <si>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</si>
  <si>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</si>
  <si>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</si>
  <si>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</si>
  <si>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p/q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</si>
  <si>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</si>
  <si>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</si>
  <si>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</si>
  <si>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</si>
  <si>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</si>
  <si>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</si>
  <si>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</si>
  <si>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p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</si>
  <si>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</si>
  <si>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</si>
  <si>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</si>
  <si>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</si>
  <si>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</si>
  <si>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</si>
  <si>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</si>
  <si>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</si>
  <si>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</si>
  <si>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</si>
  <si>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</si>
  <si>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</si>
  <si>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</si>
  <si>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</si>
  <si>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</si>
  <si>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</si>
  <si>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</si>
  <si>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</si>
  <si>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</si>
  <si>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</si>
  <si>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</si>
  <si>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</si>
  <si>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</si>
  <si>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</si>
  <si>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</si>
  <si>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</si>
  <si>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</si>
  <si>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</si>
  <si>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</si>
  <si>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</si>
  <si>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</si>
  <si>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</si>
  <si>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</si>
  <si>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</si>
  <si>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</si>
  <si>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</si>
  <si>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</si>
  <si>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</si>
  <si>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</si>
  <si>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</si>
  <si>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</si>
  <si>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</si>
  <si>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</si>
  <si>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</si>
  <si>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</si>
  <si>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</si>
  <si>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</si>
  <si>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</si>
  <si>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</si>
  <si>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</si>
  <si>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</si>
  <si>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</si>
  <si>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</si>
  <si>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</si>
  <si>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</si>
  <si>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</si>
  <si>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</si>
  <si>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</si>
  <si>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</si>
  <si>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</si>
  <si>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</si>
  <si>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</si>
  <si>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</si>
  <si>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</si>
  <si>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</si>
  <si>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</si>
  <si>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</si>
  <si>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</si>
  <si>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</si>
  <si>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</si>
  <si>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</si>
  <si>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</si>
  <si>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</si>
  <si>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</si>
  <si>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</si>
  <si>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</si>
  <si>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</si>
  <si>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</si>
  <si>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</si>
  <si>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</si>
  <si>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</si>
  <si>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</si>
  <si>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</si>
  <si>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</si>
  <si>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</si>
  <si>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</si>
  <si>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</si>
  <si>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</si>
  <si>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</si>
  <si>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</si>
  <si>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</si>
  <si>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</si>
  <si>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</si>
  <si>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</si>
  <si>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</si>
  <si>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</si>
  <si>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</si>
  <si>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</si>
  <si>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</si>
  <si>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</si>
  <si>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</si>
  <si>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</si>
  <si>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</si>
  <si>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</si>
  <si>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</si>
  <si>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</si>
  <si>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</si>
  <si>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</si>
  <si>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</si>
  <si>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</si>
  <si>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</si>
  <si>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</si>
  <si>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</si>
  <si>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</si>
  <si>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</si>
  <si>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</si>
  <si>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</si>
  <si>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</si>
  <si>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</si>
  <si>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</si>
  <si>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</si>
  <si>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</si>
  <si>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</si>
  <si>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</si>
  <si>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</si>
  <si>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</si>
  <si>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</si>
  <si>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</si>
  <si>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</si>
  <si>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</si>
  <si>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</si>
  <si>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Tb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</si>
  <si>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</si>
  <si>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</si>
  <si>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</si>
  <si>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</si>
  <si>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</si>
  <si>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</si>
  <si>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</si>
  <si>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Structure 1</t>
    <phoneticPr fontId="1"/>
  </si>
  <si>
    <t>Structure 2</t>
    <phoneticPr fontId="1"/>
  </si>
  <si>
    <t>Eu1(r) [eV/atom]</t>
    <phoneticPr fontId="1"/>
  </si>
  <si>
    <t>Eu2(r) [eV/atom]</t>
    <phoneticPr fontId="1"/>
  </si>
  <si>
    <t>E1(fit)</t>
    <phoneticPr fontId="1"/>
  </si>
  <si>
    <t>r1[A]</t>
    <phoneticPr fontId="1"/>
  </si>
  <si>
    <t>E2(fit)</t>
    <phoneticPr fontId="1"/>
  </si>
  <si>
    <t>r2[A]</t>
    <phoneticPr fontId="1"/>
  </si>
  <si>
    <t>&lt;- FCC:sqrt(2), BCC:2/sqrt(3), ideal HCP:sqrt(3)/(4/3)^(1/3)</t>
    <phoneticPr fontId="1"/>
  </si>
  <si>
    <t>Error1</t>
    <phoneticPr fontId="1"/>
  </si>
  <si>
    <t>weight(a*)</t>
    <phoneticPr fontId="1"/>
  </si>
  <si>
    <t>Error2</t>
    <phoneticPr fontId="1"/>
  </si>
  <si>
    <t>&lt;- Temperature [K] for ratio (Stracture 1/Structure 2)</t>
    <phoneticPr fontId="1"/>
  </si>
  <si>
    <t>check parameter</t>
    <phoneticPr fontId="1"/>
  </si>
  <si>
    <t>pair_coeff 1 1</t>
    <phoneticPr fontId="1"/>
  </si>
  <si>
    <t>Constraints (2) for fit</t>
    <phoneticPr fontId="1"/>
  </si>
  <si>
    <t>&lt;- Final Energy/Atom</t>
    <phoneticPr fontId="1"/>
  </si>
  <si>
    <t xml:space="preserve">In </t>
    <phoneticPr fontId="1"/>
  </si>
  <si>
    <t>pair_style smatb # R0(A)   p       q     A(eV)   xi(eV)  Rcs(A)   Rc(A): 1NN</t>
    <phoneticPr fontId="1"/>
  </si>
  <si>
    <t>pair_style smatb # R0(A)   p       q     A(eV)   xi(eV)  Rcs(A)   Rc(A): 1NN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</si>
  <si>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</si>
  <si>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</si>
  <si>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</si>
  <si>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</si>
  <si>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</si>
  <si>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</si>
  <si>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</si>
  <si>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</si>
  <si>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</si>
  <si>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</si>
  <si>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</si>
  <si>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</si>
  <si>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r&gt;= rp(for p/q)</t>
    <phoneticPr fontId="1"/>
  </si>
  <si>
    <t>Note: If it is larger than this, the effect of p/q (&gt;=2) will occur.</t>
    <phoneticPr fontId="1"/>
  </si>
  <si>
    <t xml:space="preserve"> -&gt;</t>
    <phoneticPr fontId="1"/>
  </si>
  <si>
    <t>&lt;-</t>
    <phoneticPr fontId="1"/>
  </si>
  <si>
    <t>&lt;-Not use</t>
  </si>
  <si>
    <t>Note: Z(FCC)=12, Z(HCP)=12, Z(BCC)=8, Z(SC)=6</t>
    <phoneticPr fontId="1"/>
  </si>
  <si>
    <t>Note: (FCC)=4, (HCP)=2, (BCC)=2, (SC)=1</t>
    <phoneticPr fontId="1"/>
  </si>
  <si>
    <t>&lt;- re=a0/factor. i.e., FCC:a0/sqrt(2), BCC:a0/(2/sqrt(3)), ideal HCP:a0(FCC or BCC)*/sqrt(3)*(4/3)^(1/3), SC:a0/1</t>
    <phoneticPr fontId="1"/>
  </si>
  <si>
    <t>H</t>
  </si>
  <si>
    <t>SC</t>
    <phoneticPr fontId="1"/>
  </si>
  <si>
    <t>c/a=2.03</t>
    <phoneticPr fontId="1"/>
  </si>
  <si>
    <t>Hg</t>
    <phoneticPr fontId="1"/>
  </si>
  <si>
    <t>Data: [1] Materials Project(murnaghan), and [2] Y. Wang et al., Calphad 28 (2004) 79-90.: https://doi.org/10.1016/j.calphad.2004.05.002</t>
    <phoneticPr fontId="1"/>
  </si>
  <si>
    <t>maybe, B = Bulk modulus [eV/A^3]</t>
    <phoneticPr fontId="1"/>
  </si>
  <si>
    <t>1 [eV/A^3] = 160.21766 [GPa]</t>
    <phoneticPr fontId="1"/>
  </si>
  <si>
    <t>1 [Mbar] = 100 [Gpa] = 100/160.21766 [eV/A^3]</t>
    <phoneticPr fontId="1"/>
  </si>
  <si>
    <t>Bulk Modulus KV [GPa] (MP = Materials Project)</t>
    <phoneticPr fontId="1"/>
  </si>
  <si>
    <t>Note: MP (FCC 14 [GPa], BCC 14 [GPa], HCP 14 [GPa])</t>
    <phoneticPr fontId="1"/>
  </si>
  <si>
    <t>Be [2]</t>
    <phoneticPr fontId="1"/>
  </si>
  <si>
    <t>Note: MP (BCC 124 [GPa], HCP 122 [GPa])</t>
    <phoneticPr fontId="1"/>
  </si>
  <si>
    <t>B [2]</t>
    <phoneticPr fontId="1"/>
  </si>
  <si>
    <t>Ref [SC]: https://arxiv.org/pdf/1312.4047</t>
    <phoneticPr fontId="1"/>
  </si>
  <si>
    <t>C [2]</t>
    <phoneticPr fontId="1"/>
  </si>
  <si>
    <t>Ref [B, SC]: https://journals.aps.org/prb/pdf/10.1103/PhysRevB.50.15606</t>
    <phoneticPr fontId="1"/>
  </si>
  <si>
    <t>Note: MP (BCC 311 [GPa], HCP 236 [GPa])</t>
    <phoneticPr fontId="1"/>
  </si>
  <si>
    <t>Note: MP (FCC 12 [GPa], BCC 8 [GPa], HCP 9 [GPa])</t>
    <phoneticPr fontId="1"/>
  </si>
  <si>
    <t>Note: MP (BCC 36 [GPa], HCP 37 [GPa])</t>
    <phoneticPr fontId="1"/>
  </si>
  <si>
    <t>Al [2]</t>
    <phoneticPr fontId="1"/>
  </si>
  <si>
    <t>Note: MP (FCC 83 [GPa], BCC 69 [GPa])</t>
    <phoneticPr fontId="1"/>
  </si>
  <si>
    <t>Note: MP (FCC 83 [GPa], BCC 94 [GPa], HCP 86 [GPa])</t>
    <phoneticPr fontId="1"/>
  </si>
  <si>
    <t>P [2]</t>
    <phoneticPr fontId="1"/>
  </si>
  <si>
    <t>Simplehexagonal</t>
  </si>
  <si>
    <t>Ref (SC): https://iopscience.iop.org/article/10.1088/0953-8984/24/22/225002/pdf</t>
    <phoneticPr fontId="1"/>
  </si>
  <si>
    <t>1e12 [dyne/cm^2] = 1e2 [GPa]</t>
    <phoneticPr fontId="1"/>
  </si>
  <si>
    <t>1e12 [dyne/cm^2] = 1e2/160.21766 [eV/A^3]</t>
    <phoneticPr fontId="1"/>
  </si>
  <si>
    <t>S [2]</t>
    <phoneticPr fontId="1"/>
  </si>
  <si>
    <t>Note: MP (FCC 112 [GPa])</t>
    <phoneticPr fontId="1"/>
  </si>
  <si>
    <t>Note: MP (FCC 4 [GPa], BCC 4 [GPa])</t>
    <phoneticPr fontId="1"/>
  </si>
  <si>
    <t>Note: MP (FCC 17 [GPa], BCC 15 [GPa], HCP 18 [GPa])</t>
    <phoneticPr fontId="1"/>
  </si>
  <si>
    <t>Note: MP (FCC 51 [GPa], BCC 53 [GPa], HCP 52 [GPa])</t>
    <phoneticPr fontId="1"/>
  </si>
  <si>
    <t>Note: MP (FCC 107 [GPa], BCC 105 [GPa], HCP 113 [GPa])</t>
    <phoneticPr fontId="1"/>
  </si>
  <si>
    <t>V [2]</t>
    <phoneticPr fontId="1"/>
  </si>
  <si>
    <t>Note: MP (FCC 179 [GPa], BCC 179 [GPa])</t>
    <phoneticPr fontId="1"/>
  </si>
  <si>
    <t>Note: MP (FCC 241 [GPa], BCC 259 [GPa])</t>
    <phoneticPr fontId="1"/>
  </si>
  <si>
    <t>Mn [2]</t>
    <phoneticPr fontId="1"/>
  </si>
  <si>
    <t>Note: MP (FCC 280 [GPa])</t>
    <phoneticPr fontId="1"/>
  </si>
  <si>
    <t>Note: MP (FCC 173 [GPa], BCC 182 [GPa], HCP 295 [GPa])</t>
    <phoneticPr fontId="1"/>
  </si>
  <si>
    <t>Note: MP (FCC 212 [GPa], HCP 212 [GPa])</t>
    <phoneticPr fontId="1"/>
  </si>
  <si>
    <t>Note: MP (FCC 198 [GPa], BCC 197 [GPa], HCP 197 [GPa])</t>
    <phoneticPr fontId="1"/>
  </si>
  <si>
    <t>Note: MP (FCC 145 [GPa], HCP 146 [GPa])</t>
    <phoneticPr fontId="1"/>
  </si>
  <si>
    <t>Zn [2]</t>
    <phoneticPr fontId="1"/>
  </si>
  <si>
    <t>Note: MP (HCP 75 [GPa])</t>
    <phoneticPr fontId="1"/>
  </si>
  <si>
    <t>Ga [2]</t>
    <phoneticPr fontId="1"/>
  </si>
  <si>
    <t>Ref [B]: https://doi.org/10.1016/j.jallcom.2017.01.052</t>
    <phoneticPr fontId="1"/>
  </si>
  <si>
    <t>B= 50.5 [GPa]</t>
    <phoneticPr fontId="1"/>
  </si>
  <si>
    <t>Note: MP (FCC 65 [GPa], BCC 58 [GPa], HCP 49 [GPa])</t>
    <phoneticPr fontId="1"/>
  </si>
  <si>
    <t>As [2]</t>
    <phoneticPr fontId="1"/>
  </si>
  <si>
    <t>Se [2]</t>
    <phoneticPr fontId="1"/>
  </si>
  <si>
    <t>Note: MP (BCC 74 [GPa])</t>
    <phoneticPr fontId="1"/>
  </si>
  <si>
    <t>Br [2]</t>
    <phoneticPr fontId="1"/>
  </si>
  <si>
    <t>Note: MP (FCC 22 [GPa], BCC 21 [GPa])</t>
    <phoneticPr fontId="1"/>
  </si>
  <si>
    <t>Note: MP (FCC 3 [GPa], BCC 3 [GPa])</t>
    <phoneticPr fontId="1"/>
  </si>
  <si>
    <t>Note: MP (FCC 12 [GPa], BCC 12 [GPa], HCP 11 [GPa])</t>
    <phoneticPr fontId="1"/>
  </si>
  <si>
    <t>Y [2]</t>
    <phoneticPr fontId="1"/>
  </si>
  <si>
    <t>Note: MP (FCC 39 [GPa], HCP 41 [GPa])</t>
    <phoneticPr fontId="1"/>
  </si>
  <si>
    <t>Note: MP (FCC 90 [GPa], BCC 89 [GPa], HCP 94 [GPa])</t>
    <phoneticPr fontId="1"/>
  </si>
  <si>
    <t>Nb [2]</t>
    <phoneticPr fontId="1"/>
  </si>
  <si>
    <t>Note: MP (FCC 167 [GPa], BCC 174 [GPa])</t>
    <phoneticPr fontId="1"/>
  </si>
  <si>
    <t>Mo [2]</t>
    <phoneticPr fontId="1"/>
  </si>
  <si>
    <t>Note: MP (FCC 243 [GPa], BCC 262 [GPa])</t>
    <phoneticPr fontId="1"/>
  </si>
  <si>
    <t>Tc [2]</t>
    <phoneticPr fontId="1"/>
  </si>
  <si>
    <t>Note: MP (FCC 376 [GPa], HCP 300 [GPa])</t>
    <phoneticPr fontId="1"/>
  </si>
  <si>
    <t>Ru [2]</t>
    <phoneticPr fontId="1"/>
  </si>
  <si>
    <t>Note: MP (FCC 309 [GPa], HCP 308 [GPa])</t>
    <phoneticPr fontId="1"/>
  </si>
  <si>
    <t>Rh [2]</t>
    <phoneticPr fontId="1"/>
  </si>
  <si>
    <t>Note: MP (FCC 253 [GPa])</t>
    <phoneticPr fontId="1"/>
  </si>
  <si>
    <t>Pd [2]</t>
    <phoneticPr fontId="1"/>
  </si>
  <si>
    <t>Note: MP (FCC 160 [GPa])</t>
    <phoneticPr fontId="1"/>
  </si>
  <si>
    <t>Ag [2]</t>
    <phoneticPr fontId="1"/>
  </si>
  <si>
    <t>Note: MP (FCC 88 [GPa], HCP 88 [GPa])</t>
    <phoneticPr fontId="1"/>
  </si>
  <si>
    <t>Cd [2]</t>
    <phoneticPr fontId="1"/>
  </si>
  <si>
    <t>Note: MP (HCP 45 [GPa])</t>
    <phoneticPr fontId="1"/>
  </si>
  <si>
    <t>Note: MP (HCP 117 [GPa])</t>
    <phoneticPr fontId="1"/>
  </si>
  <si>
    <t>Sn [2]</t>
    <phoneticPr fontId="1"/>
  </si>
  <si>
    <t>Note: MP (FCC 93 [GPa], BCC 44 [GPa])</t>
    <phoneticPr fontId="1"/>
  </si>
  <si>
    <t>Note: MP (FCC 58 [GPa], BCC 65 [GPa], HCP 60 [GPa])</t>
    <phoneticPr fontId="1"/>
  </si>
  <si>
    <t>Te [2]</t>
    <phoneticPr fontId="1"/>
  </si>
  <si>
    <t>Ref [B]: https://periodictable.com/Elements/052/data.html</t>
    <phoneticPr fontId="1"/>
  </si>
  <si>
    <t>B = 64 [Gpa]</t>
    <phoneticPr fontId="1"/>
  </si>
  <si>
    <t>I [2]</t>
    <phoneticPr fontId="1"/>
  </si>
  <si>
    <t>Note: MP (BCC 26 [GPa])</t>
    <phoneticPr fontId="1"/>
  </si>
  <si>
    <t>Note: MP (BCC 2 [GPa], HCP 2 [GPa])</t>
    <phoneticPr fontId="1"/>
  </si>
  <si>
    <t>Note: MP (BCC 9 [GPa], HCP 8 [GPa])</t>
    <phoneticPr fontId="1"/>
  </si>
  <si>
    <t>La [2]</t>
    <phoneticPr fontId="1"/>
  </si>
  <si>
    <t>Note: MP (FCC 23 [GPa])</t>
    <phoneticPr fontId="1"/>
  </si>
  <si>
    <t>Note: MP (FCC 37 [GPa]</t>
    <phoneticPr fontId="1"/>
  </si>
  <si>
    <t>Note: MP (FCC 32 [GPa])</t>
    <phoneticPr fontId="1"/>
  </si>
  <si>
    <t>Nd [2]</t>
    <phoneticPr fontId="1"/>
  </si>
  <si>
    <t>Note: MP (FCC 34 [GPa], BCC 33 [GPa])</t>
    <phoneticPr fontId="1"/>
  </si>
  <si>
    <t>Pm [2]</t>
    <phoneticPr fontId="1"/>
  </si>
  <si>
    <t>Sm [2]</t>
    <phoneticPr fontId="1"/>
  </si>
  <si>
    <t>Note: MP (FCC 37 [GPa], HCP 35 [GPa])</t>
    <phoneticPr fontId="1"/>
  </si>
  <si>
    <t>Note: MP (HCP 13 [GPa])</t>
    <phoneticPr fontId="1"/>
  </si>
  <si>
    <t>Note: MP (BCC 105 [GPa], HCP 37 [GPa])</t>
    <phoneticPr fontId="1"/>
  </si>
  <si>
    <t>Note: MP (FCC 41 [GPa], HCP 39 [GPa])</t>
    <phoneticPr fontId="1"/>
  </si>
  <si>
    <t>Note: MP (HCP 43 [GPa])</t>
    <phoneticPr fontId="1"/>
  </si>
  <si>
    <t>Note: MP (FCC 42 [GPa], BCC 40 [GPa], HCP 44 [GPa])</t>
    <phoneticPr fontId="1"/>
  </si>
  <si>
    <t>Ref [B]: https://periodictable.com/Elements/069/data.html</t>
    <phoneticPr fontId="1"/>
  </si>
  <si>
    <t>B = 45 [GPa]</t>
    <phoneticPr fontId="1"/>
  </si>
  <si>
    <t>Note: MP (HCP 46 [GPa])</t>
    <phoneticPr fontId="1"/>
  </si>
  <si>
    <t>Ref [B]: https://periodictable.com/Elements/070/data.html</t>
    <phoneticPr fontId="1"/>
  </si>
  <si>
    <t>B = 31 [GPa]</t>
    <phoneticPr fontId="1"/>
  </si>
  <si>
    <t>Note: MP (FCC 15 [GPa], BCC 15 [GPa], HCP 15 [GPa])</t>
    <phoneticPr fontId="1"/>
  </si>
  <si>
    <t>Note: MP (FCC 101 [GPa], HCP 108 [GPa])</t>
    <phoneticPr fontId="1"/>
  </si>
  <si>
    <t>Note: MP (FCC 194 [GPa], BCC 194 [GPa])</t>
    <phoneticPr fontId="1"/>
  </si>
  <si>
    <t>Note: MP (FCC 283 [GPa], BCC 304 [GPa])</t>
    <phoneticPr fontId="1"/>
  </si>
  <si>
    <t>Re [2]</t>
    <phoneticPr fontId="1"/>
  </si>
  <si>
    <t>Note: MP (FCC 363 [GPa], HCP 365 [GPa])</t>
    <phoneticPr fontId="1"/>
  </si>
  <si>
    <t>Os [2]</t>
    <phoneticPr fontId="1"/>
  </si>
  <si>
    <t>Note: MP (FCC 408 [GPa], HCP 402 [GPa])</t>
    <phoneticPr fontId="1"/>
  </si>
  <si>
    <t>Ir [2]</t>
    <phoneticPr fontId="1"/>
  </si>
  <si>
    <t>Note: MP (FCC 346 [GPa])</t>
    <phoneticPr fontId="1"/>
  </si>
  <si>
    <t>Pt [2]</t>
    <phoneticPr fontId="1"/>
  </si>
  <si>
    <t>Note: MP (FCC 247 [GPa])</t>
    <phoneticPr fontId="1"/>
  </si>
  <si>
    <t>Au [2]</t>
    <phoneticPr fontId="1"/>
  </si>
  <si>
    <t>Ref (HCP): https://www.nature.com/articles/srep10213.pdf</t>
    <phoneticPr fontId="1"/>
  </si>
  <si>
    <t>Note: MP (FCC 137 [GPa])</t>
    <phoneticPr fontId="1"/>
  </si>
  <si>
    <t>Note: MP (FCC 7 [GPa])</t>
    <phoneticPr fontId="1"/>
  </si>
  <si>
    <t>Note: MP (FCC 25 [GPa], BCC 27 [GPa], HCP 27 [GPa])</t>
    <phoneticPr fontId="1"/>
  </si>
  <si>
    <t>Note: MP (FCC 37 [GPa], BCC 38 [GPa], HCP 40 [GPa])</t>
    <phoneticPr fontId="1"/>
  </si>
  <si>
    <t>Bi [2]</t>
    <phoneticPr fontId="1"/>
  </si>
  <si>
    <t>Note: MP (BCC 53 [GPa])</t>
    <phoneticPr fontId="1"/>
  </si>
  <si>
    <t>Ac [2]</t>
    <phoneticPr fontId="1"/>
  </si>
  <si>
    <t>Note: MP (FCC 24 [GPa])</t>
    <phoneticPr fontId="1"/>
  </si>
  <si>
    <t>Th [2]</t>
    <phoneticPr fontId="1"/>
  </si>
  <si>
    <t>Note: MP (FCC 56 [GPa], BCC 62 [GPa])</t>
    <phoneticPr fontId="1"/>
  </si>
  <si>
    <t>Pa [2]</t>
    <phoneticPr fontId="1"/>
  </si>
  <si>
    <t>Note: MP (FCC 95 [GPa])</t>
    <phoneticPr fontId="1"/>
  </si>
  <si>
    <t>U [2]</t>
    <phoneticPr fontId="1"/>
  </si>
  <si>
    <t>Note: MP (FCC 105 [GPa], BCC 133 [GPa])</t>
    <phoneticPr fontId="1"/>
  </si>
  <si>
    <t>Np [2]</t>
    <phoneticPr fontId="1"/>
  </si>
  <si>
    <t>Note: MP (BCC 198 [GPa])</t>
    <phoneticPr fontId="1"/>
  </si>
  <si>
    <t>Pu [2]</t>
    <phoneticPr fontId="1"/>
  </si>
  <si>
    <t>Note: MP (FCC 152 [GPa])</t>
    <phoneticPr fontId="1"/>
  </si>
  <si>
    <t>E</t>
    <phoneticPr fontId="1"/>
  </si>
  <si>
    <t>Bv</t>
    <phoneticPr fontId="1"/>
  </si>
  <si>
    <t>Gv</t>
    <phoneticPr fontId="1"/>
  </si>
  <si>
    <t>C11</t>
    <phoneticPr fontId="1"/>
  </si>
  <si>
    <t>C12</t>
    <phoneticPr fontId="1"/>
  </si>
  <si>
    <t>C13</t>
    <phoneticPr fontId="1"/>
  </si>
  <si>
    <t>C22</t>
    <phoneticPr fontId="1"/>
  </si>
  <si>
    <t>C23</t>
    <phoneticPr fontId="1"/>
  </si>
  <si>
    <t>C33</t>
    <phoneticPr fontId="1"/>
  </si>
  <si>
    <t>C44</t>
    <phoneticPr fontId="1"/>
  </si>
  <si>
    <t>C55</t>
    <phoneticPr fontId="1"/>
  </si>
  <si>
    <t>C66</t>
    <phoneticPr fontId="1"/>
  </si>
  <si>
    <t>He</t>
    <phoneticPr fontId="1"/>
  </si>
  <si>
    <t>Ne</t>
    <phoneticPr fontId="1"/>
  </si>
  <si>
    <t>Ar</t>
    <phoneticPr fontId="1"/>
  </si>
  <si>
    <t>Kr</t>
    <phoneticPr fontId="1"/>
  </si>
  <si>
    <t>Xe</t>
    <phoneticPr fontId="1"/>
  </si>
  <si>
    <t>Po</t>
    <phoneticPr fontId="1"/>
  </si>
  <si>
    <t>At</t>
    <phoneticPr fontId="1"/>
  </si>
  <si>
    <t>Rn</t>
    <phoneticPr fontId="1"/>
  </si>
  <si>
    <t>Fr</t>
    <phoneticPr fontId="1"/>
  </si>
  <si>
    <t>Ra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</si>
</sst>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name val="游ゴシック"/>
      <family val="2"/>
      <charset val="128"/>
      <scheme val="minor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180" fontId="2" fillId="0" borderId="0" xfId="0" applyNumberFormat="1" applyFont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6" fillId="2" borderId="1" xfId="0" applyFont="1" applyFill="1" applyBorder="1">
      <alignment vertical="center"/>
    </xf>
    <xf numFmtId="0" fontId="0" fillId="13" borderId="1" xfId="0" applyFill="1" applyBorder="1">
      <alignment vertical="center"/>
    </xf>
    <xf numFmtId="0" fontId="7" fillId="0" borderId="0" xfId="0" applyFont="1">
      <alignment vertical="center"/>
    </xf>
    <xf numFmtId="0" fontId="7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7" fontId="7" fillId="0" borderId="1" xfId="0" applyNumberFormat="1" applyFont="1" applyBorder="1">
      <alignment vertical="center"/>
    </xf>
    <xf numFmtId="0" fontId="7" fillId="14" borderId="1" xfId="0" applyFont="1" applyFill="1" applyBorder="1">
      <alignment vertical="center"/>
    </xf>
    <xf numFmtId="177" fontId="7" fillId="0" borderId="0" xfId="0" applyNumberFormat="1" applyFont="1">
      <alignment vertical="center"/>
    </xf>
    <xf numFmtId="0" fontId="5" fillId="0" borderId="0" xfId="0" applyFont="1">
      <alignment vertical="center"/>
    </xf>
    <xf numFmtId="177" fontId="0" fillId="0" borderId="9" xfId="0" applyNumberFormat="1" applyBorder="1">
      <alignment vertical="center"/>
    </xf>
    <xf numFmtId="0" fontId="7" fillId="14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fit_1NN_FCC!$E$19:$E$469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0-4089-ADD2-4D9A5673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E(fit)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'fit_1NN_BCC&amp;FCC'!$H$18</c:f>
              <c:strCache>
                <c:ptCount val="1"/>
                <c:pt idx="0">
                  <c:v>Eu1(r)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'fit_1NN_BCC&amp;FCC'!$G$19:$G$469</c:f>
              <c:numCache>
                <c:formatCode>General</c:formatCode>
                <c:ptCount val="451"/>
                <c:pt idx="0">
                  <c:v>2.1537900916131671</c:v>
                </c:pt>
                <c:pt idx="1">
                  <c:v>2.1656047759220902</c:v>
                </c:pt>
                <c:pt idx="2">
                  <c:v>2.1774194602310137</c:v>
                </c:pt>
                <c:pt idx="3">
                  <c:v>2.1892341445399373</c:v>
                </c:pt>
                <c:pt idx="4">
                  <c:v>2.2010488288488599</c:v>
                </c:pt>
                <c:pt idx="5">
                  <c:v>2.212863513157783</c:v>
                </c:pt>
                <c:pt idx="6">
                  <c:v>2.2246781974667065</c:v>
                </c:pt>
                <c:pt idx="7">
                  <c:v>2.2364928817756295</c:v>
                </c:pt>
                <c:pt idx="8">
                  <c:v>2.2483075660845526</c:v>
                </c:pt>
                <c:pt idx="9">
                  <c:v>2.2601222503934757</c:v>
                </c:pt>
                <c:pt idx="10">
                  <c:v>2.2719369347023992</c:v>
                </c:pt>
                <c:pt idx="11">
                  <c:v>2.2837516190113223</c:v>
                </c:pt>
                <c:pt idx="12">
                  <c:v>2.2955663033202454</c:v>
                </c:pt>
                <c:pt idx="13">
                  <c:v>2.3073809876291684</c:v>
                </c:pt>
                <c:pt idx="14">
                  <c:v>2.319195671938092</c:v>
                </c:pt>
                <c:pt idx="15">
                  <c:v>2.331010356247015</c:v>
                </c:pt>
                <c:pt idx="16">
                  <c:v>2.3428250405559381</c:v>
                </c:pt>
                <c:pt idx="17">
                  <c:v>2.3546397248648612</c:v>
                </c:pt>
                <c:pt idx="18">
                  <c:v>2.3664544091737842</c:v>
                </c:pt>
                <c:pt idx="19">
                  <c:v>2.3782690934827078</c:v>
                </c:pt>
                <c:pt idx="20">
                  <c:v>2.3900837777916308</c:v>
                </c:pt>
                <c:pt idx="21">
                  <c:v>2.4018984621005539</c:v>
                </c:pt>
                <c:pt idx="22">
                  <c:v>2.413713146409477</c:v>
                </c:pt>
                <c:pt idx="23">
                  <c:v>2.4255278307184001</c:v>
                </c:pt>
                <c:pt idx="24">
                  <c:v>2.4373425150273236</c:v>
                </c:pt>
                <c:pt idx="25">
                  <c:v>2.4491571993362466</c:v>
                </c:pt>
                <c:pt idx="26">
                  <c:v>2.4609718836451697</c:v>
                </c:pt>
                <c:pt idx="27">
                  <c:v>2.4727865679540928</c:v>
                </c:pt>
                <c:pt idx="28">
                  <c:v>2.4846012522630159</c:v>
                </c:pt>
                <c:pt idx="29">
                  <c:v>2.4964159365719398</c:v>
                </c:pt>
                <c:pt idx="30">
                  <c:v>2.5082306208808629</c:v>
                </c:pt>
                <c:pt idx="31">
                  <c:v>2.520045305189786</c:v>
                </c:pt>
                <c:pt idx="32">
                  <c:v>2.5318599894987095</c:v>
                </c:pt>
                <c:pt idx="33">
                  <c:v>2.5436746738076326</c:v>
                </c:pt>
                <c:pt idx="34">
                  <c:v>2.5554893581165556</c:v>
                </c:pt>
                <c:pt idx="35">
                  <c:v>2.5673040424254787</c:v>
                </c:pt>
                <c:pt idx="36">
                  <c:v>2.5791187267344018</c:v>
                </c:pt>
                <c:pt idx="37">
                  <c:v>2.5909334110433253</c:v>
                </c:pt>
                <c:pt idx="38">
                  <c:v>2.6027480953522484</c:v>
                </c:pt>
                <c:pt idx="39">
                  <c:v>2.6145627796611715</c:v>
                </c:pt>
                <c:pt idx="40">
                  <c:v>2.6263774639700945</c:v>
                </c:pt>
                <c:pt idx="41">
                  <c:v>2.638192148279018</c:v>
                </c:pt>
                <c:pt idx="42">
                  <c:v>2.6500068325879407</c:v>
                </c:pt>
                <c:pt idx="43">
                  <c:v>2.6618215168968642</c:v>
                </c:pt>
                <c:pt idx="44">
                  <c:v>2.6736362012057873</c:v>
                </c:pt>
                <c:pt idx="45">
                  <c:v>2.6854508855147108</c:v>
                </c:pt>
                <c:pt idx="46">
                  <c:v>2.6972655698236334</c:v>
                </c:pt>
                <c:pt idx="47">
                  <c:v>2.7090802541325565</c:v>
                </c:pt>
                <c:pt idx="48">
                  <c:v>2.72089493844148</c:v>
                </c:pt>
                <c:pt idx="49">
                  <c:v>2.7327096227504031</c:v>
                </c:pt>
                <c:pt idx="50">
                  <c:v>2.7445243070593257</c:v>
                </c:pt>
                <c:pt idx="51">
                  <c:v>2.7563389913682492</c:v>
                </c:pt>
                <c:pt idx="52">
                  <c:v>2.7681536756771719</c:v>
                </c:pt>
                <c:pt idx="53">
                  <c:v>2.7799683599860949</c:v>
                </c:pt>
                <c:pt idx="54">
                  <c:v>2.7917830442950184</c:v>
                </c:pt>
                <c:pt idx="55">
                  <c:v>2.803597728603942</c:v>
                </c:pt>
                <c:pt idx="56">
                  <c:v>2.8154124129128646</c:v>
                </c:pt>
                <c:pt idx="57">
                  <c:v>2.8272270972217877</c:v>
                </c:pt>
                <c:pt idx="58">
                  <c:v>2.8390417815307112</c:v>
                </c:pt>
                <c:pt idx="59">
                  <c:v>2.8508564658396343</c:v>
                </c:pt>
                <c:pt idx="60">
                  <c:v>2.8626711501485573</c:v>
                </c:pt>
                <c:pt idx="61">
                  <c:v>2.8744858344574804</c:v>
                </c:pt>
                <c:pt idx="62">
                  <c:v>2.8863005187664039</c:v>
                </c:pt>
                <c:pt idx="63">
                  <c:v>2.898115203075327</c:v>
                </c:pt>
                <c:pt idx="64">
                  <c:v>2.9099298873842501</c:v>
                </c:pt>
                <c:pt idx="65">
                  <c:v>2.9217445716931731</c:v>
                </c:pt>
                <c:pt idx="66">
                  <c:v>2.9335592560020967</c:v>
                </c:pt>
                <c:pt idx="67">
                  <c:v>2.9453739403110193</c:v>
                </c:pt>
                <c:pt idx="68">
                  <c:v>2.9571886246199428</c:v>
                </c:pt>
                <c:pt idx="69">
                  <c:v>2.9690033089288659</c:v>
                </c:pt>
                <c:pt idx="70">
                  <c:v>2.9808179932377894</c:v>
                </c:pt>
                <c:pt idx="71">
                  <c:v>2.992632677546712</c:v>
                </c:pt>
                <c:pt idx="72">
                  <c:v>3.0044473618556355</c:v>
                </c:pt>
                <c:pt idx="73">
                  <c:v>3.0162620461645586</c:v>
                </c:pt>
                <c:pt idx="74">
                  <c:v>3.0280767304734821</c:v>
                </c:pt>
                <c:pt idx="75">
                  <c:v>3.0398914147824048</c:v>
                </c:pt>
                <c:pt idx="76">
                  <c:v>3.0517060990913278</c:v>
                </c:pt>
                <c:pt idx="77">
                  <c:v>3.0635207834002514</c:v>
                </c:pt>
                <c:pt idx="78">
                  <c:v>3.075335467709174</c:v>
                </c:pt>
                <c:pt idx="79">
                  <c:v>3.0871501520180975</c:v>
                </c:pt>
                <c:pt idx="80">
                  <c:v>3.0989648363270206</c:v>
                </c:pt>
                <c:pt idx="81">
                  <c:v>3.1107795206359441</c:v>
                </c:pt>
                <c:pt idx="82">
                  <c:v>3.1225942049448667</c:v>
                </c:pt>
                <c:pt idx="83">
                  <c:v>3.1344088892537902</c:v>
                </c:pt>
                <c:pt idx="84">
                  <c:v>3.1462235735627133</c:v>
                </c:pt>
                <c:pt idx="85">
                  <c:v>3.1580382578716368</c:v>
                </c:pt>
                <c:pt idx="86">
                  <c:v>3.1698529421805595</c:v>
                </c:pt>
                <c:pt idx="87">
                  <c:v>3.181667626489483</c:v>
                </c:pt>
                <c:pt idx="88">
                  <c:v>3.1934823107984061</c:v>
                </c:pt>
                <c:pt idx="89">
                  <c:v>3.2052969951073291</c:v>
                </c:pt>
                <c:pt idx="90">
                  <c:v>3.2171116794162522</c:v>
                </c:pt>
                <c:pt idx="91">
                  <c:v>3.2289263637251757</c:v>
                </c:pt>
                <c:pt idx="92">
                  <c:v>3.2407410480340988</c:v>
                </c:pt>
                <c:pt idx="93">
                  <c:v>3.2525557323430219</c:v>
                </c:pt>
                <c:pt idx="94">
                  <c:v>3.2643704166519449</c:v>
                </c:pt>
                <c:pt idx="95">
                  <c:v>3.2761851009608685</c:v>
                </c:pt>
                <c:pt idx="96">
                  <c:v>3.2879997852697915</c:v>
                </c:pt>
                <c:pt idx="97">
                  <c:v>3.2998144695787142</c:v>
                </c:pt>
                <c:pt idx="98">
                  <c:v>3.3116291538876377</c:v>
                </c:pt>
                <c:pt idx="99">
                  <c:v>3.3234438381965612</c:v>
                </c:pt>
                <c:pt idx="100">
                  <c:v>3.3352585225054838</c:v>
                </c:pt>
                <c:pt idx="101">
                  <c:v>3.3470732068144069</c:v>
                </c:pt>
                <c:pt idx="102">
                  <c:v>3.3588878911233304</c:v>
                </c:pt>
                <c:pt idx="103">
                  <c:v>3.3707025754322539</c:v>
                </c:pt>
                <c:pt idx="104">
                  <c:v>3.382517259741177</c:v>
                </c:pt>
                <c:pt idx="105">
                  <c:v>3.3943319440500996</c:v>
                </c:pt>
                <c:pt idx="106">
                  <c:v>3.4061466283590232</c:v>
                </c:pt>
                <c:pt idx="107">
                  <c:v>3.4179613126679467</c:v>
                </c:pt>
                <c:pt idx="108">
                  <c:v>3.4297759969768693</c:v>
                </c:pt>
                <c:pt idx="109">
                  <c:v>3.4415906812857924</c:v>
                </c:pt>
                <c:pt idx="110">
                  <c:v>3.4534053655947159</c:v>
                </c:pt>
                <c:pt idx="111">
                  <c:v>3.4652200499036385</c:v>
                </c:pt>
                <c:pt idx="112">
                  <c:v>3.477034734212562</c:v>
                </c:pt>
                <c:pt idx="113">
                  <c:v>3.4888494185214851</c:v>
                </c:pt>
                <c:pt idx="114">
                  <c:v>3.5006641028304086</c:v>
                </c:pt>
                <c:pt idx="115">
                  <c:v>3.5124787871393317</c:v>
                </c:pt>
                <c:pt idx="116">
                  <c:v>3.5242934714482548</c:v>
                </c:pt>
                <c:pt idx="117">
                  <c:v>3.5361081557571779</c:v>
                </c:pt>
                <c:pt idx="118">
                  <c:v>3.5479228400661014</c:v>
                </c:pt>
                <c:pt idx="119">
                  <c:v>3.559737524375024</c:v>
                </c:pt>
                <c:pt idx="120">
                  <c:v>3.5715522086839475</c:v>
                </c:pt>
                <c:pt idx="121">
                  <c:v>3.5833668929928706</c:v>
                </c:pt>
                <c:pt idx="122">
                  <c:v>3.5951815773017932</c:v>
                </c:pt>
                <c:pt idx="123">
                  <c:v>3.6069962616107167</c:v>
                </c:pt>
                <c:pt idx="124">
                  <c:v>3.6188109459196403</c:v>
                </c:pt>
                <c:pt idx="125">
                  <c:v>3.6306256302285633</c:v>
                </c:pt>
                <c:pt idx="126">
                  <c:v>3.6424403145374868</c:v>
                </c:pt>
                <c:pt idx="127">
                  <c:v>3.6542549988464095</c:v>
                </c:pt>
                <c:pt idx="128">
                  <c:v>3.6660696831553325</c:v>
                </c:pt>
                <c:pt idx="129">
                  <c:v>3.6778843674642561</c:v>
                </c:pt>
                <c:pt idx="130">
                  <c:v>3.6896990517731787</c:v>
                </c:pt>
                <c:pt idx="131">
                  <c:v>3.7015137360821022</c:v>
                </c:pt>
                <c:pt idx="132">
                  <c:v>3.7133284203910253</c:v>
                </c:pt>
                <c:pt idx="133">
                  <c:v>3.7251431046999484</c:v>
                </c:pt>
                <c:pt idx="134">
                  <c:v>3.7369577890088714</c:v>
                </c:pt>
                <c:pt idx="135">
                  <c:v>3.748772473317795</c:v>
                </c:pt>
                <c:pt idx="136">
                  <c:v>3.760587157626718</c:v>
                </c:pt>
                <c:pt idx="137">
                  <c:v>3.7724018419356415</c:v>
                </c:pt>
                <c:pt idx="138">
                  <c:v>3.7842165262445642</c:v>
                </c:pt>
                <c:pt idx="139">
                  <c:v>3.7960312105534877</c:v>
                </c:pt>
                <c:pt idx="140">
                  <c:v>3.8078458948624108</c:v>
                </c:pt>
                <c:pt idx="141">
                  <c:v>3.8196605791713338</c:v>
                </c:pt>
                <c:pt idx="142">
                  <c:v>3.8314752634802569</c:v>
                </c:pt>
                <c:pt idx="143">
                  <c:v>3.8432899477891804</c:v>
                </c:pt>
                <c:pt idx="144">
                  <c:v>3.8551046320981031</c:v>
                </c:pt>
                <c:pt idx="145">
                  <c:v>3.8669193164070261</c:v>
                </c:pt>
                <c:pt idx="146">
                  <c:v>3.8787340007159496</c:v>
                </c:pt>
                <c:pt idx="147">
                  <c:v>3.8905486850248732</c:v>
                </c:pt>
                <c:pt idx="148">
                  <c:v>3.9023633693337962</c:v>
                </c:pt>
                <c:pt idx="149">
                  <c:v>3.9141780536427189</c:v>
                </c:pt>
                <c:pt idx="150">
                  <c:v>3.9259927379516424</c:v>
                </c:pt>
                <c:pt idx="151">
                  <c:v>3.9378074222605659</c:v>
                </c:pt>
                <c:pt idx="152">
                  <c:v>3.9496221065694885</c:v>
                </c:pt>
                <c:pt idx="153">
                  <c:v>3.9614367908784116</c:v>
                </c:pt>
                <c:pt idx="154">
                  <c:v>3.9732514751873351</c:v>
                </c:pt>
                <c:pt idx="155">
                  <c:v>3.9850661594962586</c:v>
                </c:pt>
                <c:pt idx="156">
                  <c:v>3.9968808438051817</c:v>
                </c:pt>
                <c:pt idx="157">
                  <c:v>4.0086955281141048</c:v>
                </c:pt>
                <c:pt idx="158">
                  <c:v>4.0205102124230274</c:v>
                </c:pt>
                <c:pt idx="159">
                  <c:v>4.0323248967319509</c:v>
                </c:pt>
                <c:pt idx="160">
                  <c:v>4.0441395810408736</c:v>
                </c:pt>
                <c:pt idx="161">
                  <c:v>4.0559542653497971</c:v>
                </c:pt>
                <c:pt idx="162">
                  <c:v>4.0677689496587206</c:v>
                </c:pt>
                <c:pt idx="163">
                  <c:v>4.0795836339676432</c:v>
                </c:pt>
                <c:pt idx="164">
                  <c:v>4.0913983182765667</c:v>
                </c:pt>
                <c:pt idx="165">
                  <c:v>4.1032130025854903</c:v>
                </c:pt>
                <c:pt idx="166">
                  <c:v>4.1150276868944129</c:v>
                </c:pt>
                <c:pt idx="167">
                  <c:v>4.1268423712033364</c:v>
                </c:pt>
                <c:pt idx="168">
                  <c:v>4.138657055512259</c:v>
                </c:pt>
                <c:pt idx="169">
                  <c:v>4.1504717398211826</c:v>
                </c:pt>
                <c:pt idx="170">
                  <c:v>4.1622864241301061</c:v>
                </c:pt>
                <c:pt idx="171">
                  <c:v>4.1741011084390287</c:v>
                </c:pt>
                <c:pt idx="172">
                  <c:v>4.1859157927479522</c:v>
                </c:pt>
                <c:pt idx="173">
                  <c:v>4.1977304770568757</c:v>
                </c:pt>
                <c:pt idx="174">
                  <c:v>4.2095451613657984</c:v>
                </c:pt>
                <c:pt idx="175">
                  <c:v>4.2213598456747219</c:v>
                </c:pt>
                <c:pt idx="176">
                  <c:v>4.2331745299836445</c:v>
                </c:pt>
                <c:pt idx="177">
                  <c:v>4.244989214292568</c:v>
                </c:pt>
                <c:pt idx="178">
                  <c:v>4.2568038986014916</c:v>
                </c:pt>
                <c:pt idx="179">
                  <c:v>4.2686185829104142</c:v>
                </c:pt>
                <c:pt idx="180">
                  <c:v>4.2804332672193377</c:v>
                </c:pt>
                <c:pt idx="181">
                  <c:v>4.2922479515282612</c:v>
                </c:pt>
                <c:pt idx="182">
                  <c:v>4.3040626358371838</c:v>
                </c:pt>
                <c:pt idx="183">
                  <c:v>4.3158773201461074</c:v>
                </c:pt>
                <c:pt idx="184">
                  <c:v>4.32769200445503</c:v>
                </c:pt>
                <c:pt idx="185">
                  <c:v>4.3395066887639535</c:v>
                </c:pt>
                <c:pt idx="186">
                  <c:v>4.351321373072877</c:v>
                </c:pt>
                <c:pt idx="187">
                  <c:v>4.3631360573817997</c:v>
                </c:pt>
                <c:pt idx="188">
                  <c:v>4.3749507416907223</c:v>
                </c:pt>
                <c:pt idx="189">
                  <c:v>4.3867654259996458</c:v>
                </c:pt>
                <c:pt idx="190">
                  <c:v>4.3985801103085693</c:v>
                </c:pt>
                <c:pt idx="191">
                  <c:v>4.410394794617492</c:v>
                </c:pt>
                <c:pt idx="192">
                  <c:v>4.4222094789264155</c:v>
                </c:pt>
                <c:pt idx="193">
                  <c:v>4.4340241632353381</c:v>
                </c:pt>
                <c:pt idx="194">
                  <c:v>4.4458388475442616</c:v>
                </c:pt>
                <c:pt idx="195">
                  <c:v>4.4576535318531851</c:v>
                </c:pt>
                <c:pt idx="196">
                  <c:v>4.4694682161621078</c:v>
                </c:pt>
                <c:pt idx="197">
                  <c:v>4.4812829004710313</c:v>
                </c:pt>
                <c:pt idx="198">
                  <c:v>4.4930975847799548</c:v>
                </c:pt>
                <c:pt idx="199">
                  <c:v>4.5049122690888774</c:v>
                </c:pt>
                <c:pt idx="200">
                  <c:v>4.5167269533978009</c:v>
                </c:pt>
                <c:pt idx="201">
                  <c:v>4.5285416377067236</c:v>
                </c:pt>
                <c:pt idx="202">
                  <c:v>4.5403563220156471</c:v>
                </c:pt>
                <c:pt idx="203">
                  <c:v>4.5521710063245706</c:v>
                </c:pt>
                <c:pt idx="204">
                  <c:v>4.5639856906334932</c:v>
                </c:pt>
                <c:pt idx="205">
                  <c:v>4.5758003749424168</c:v>
                </c:pt>
                <c:pt idx="206">
                  <c:v>4.5876150592513394</c:v>
                </c:pt>
                <c:pt idx="207">
                  <c:v>4.5994297435602629</c:v>
                </c:pt>
                <c:pt idx="208">
                  <c:v>4.6112444278691864</c:v>
                </c:pt>
                <c:pt idx="209">
                  <c:v>4.6230591121781091</c:v>
                </c:pt>
                <c:pt idx="210">
                  <c:v>4.6348737964870326</c:v>
                </c:pt>
                <c:pt idx="211">
                  <c:v>4.6466884807959561</c:v>
                </c:pt>
                <c:pt idx="212">
                  <c:v>4.6585031651048787</c:v>
                </c:pt>
                <c:pt idx="213">
                  <c:v>4.6703178494138022</c:v>
                </c:pt>
                <c:pt idx="214">
                  <c:v>4.6821325337227249</c:v>
                </c:pt>
                <c:pt idx="215">
                  <c:v>4.6939472180316484</c:v>
                </c:pt>
                <c:pt idx="216">
                  <c:v>4.705761902340571</c:v>
                </c:pt>
                <c:pt idx="217">
                  <c:v>4.7175765866494945</c:v>
                </c:pt>
                <c:pt idx="218">
                  <c:v>4.7293912709584172</c:v>
                </c:pt>
                <c:pt idx="219">
                  <c:v>4.7412059552673416</c:v>
                </c:pt>
                <c:pt idx="220">
                  <c:v>4.7530206395762642</c:v>
                </c:pt>
                <c:pt idx="221">
                  <c:v>4.7648353238851877</c:v>
                </c:pt>
                <c:pt idx="222">
                  <c:v>4.7766500081941103</c:v>
                </c:pt>
                <c:pt idx="223">
                  <c:v>4.788464692503033</c:v>
                </c:pt>
                <c:pt idx="224">
                  <c:v>4.8002793768119565</c:v>
                </c:pt>
                <c:pt idx="225">
                  <c:v>4.81209406112088</c:v>
                </c:pt>
                <c:pt idx="226">
                  <c:v>4.8239087454298026</c:v>
                </c:pt>
                <c:pt idx="227">
                  <c:v>4.835723429738727</c:v>
                </c:pt>
                <c:pt idx="228">
                  <c:v>4.8475381140476497</c:v>
                </c:pt>
                <c:pt idx="229">
                  <c:v>4.8593527983565732</c:v>
                </c:pt>
                <c:pt idx="230">
                  <c:v>4.8711674826654958</c:v>
                </c:pt>
                <c:pt idx="231">
                  <c:v>4.8829821669744184</c:v>
                </c:pt>
                <c:pt idx="232">
                  <c:v>4.894796851283342</c:v>
                </c:pt>
                <c:pt idx="233">
                  <c:v>4.9066115355922655</c:v>
                </c:pt>
                <c:pt idx="234">
                  <c:v>4.9184262199011881</c:v>
                </c:pt>
                <c:pt idx="235">
                  <c:v>4.9302409042101125</c:v>
                </c:pt>
                <c:pt idx="236">
                  <c:v>4.9420555885190351</c:v>
                </c:pt>
                <c:pt idx="237">
                  <c:v>4.9538702728279578</c:v>
                </c:pt>
                <c:pt idx="238">
                  <c:v>4.9656849571368813</c:v>
                </c:pt>
                <c:pt idx="239">
                  <c:v>4.9774996414458039</c:v>
                </c:pt>
                <c:pt idx="240">
                  <c:v>4.9893143257547266</c:v>
                </c:pt>
                <c:pt idx="241">
                  <c:v>5.001129010063651</c:v>
                </c:pt>
                <c:pt idx="242">
                  <c:v>5.0129436943725736</c:v>
                </c:pt>
                <c:pt idx="243">
                  <c:v>5.0247583786814971</c:v>
                </c:pt>
                <c:pt idx="244">
                  <c:v>5.0365730629904206</c:v>
                </c:pt>
                <c:pt idx="245">
                  <c:v>5.0483877472993433</c:v>
                </c:pt>
                <c:pt idx="246">
                  <c:v>5.0602024316082668</c:v>
                </c:pt>
                <c:pt idx="247">
                  <c:v>5.0720171159171894</c:v>
                </c:pt>
                <c:pt idx="248">
                  <c:v>5.083831800226112</c:v>
                </c:pt>
                <c:pt idx="249">
                  <c:v>5.0956464845350364</c:v>
                </c:pt>
                <c:pt idx="250">
                  <c:v>5.1074611688439591</c:v>
                </c:pt>
                <c:pt idx="251">
                  <c:v>5.1192758531528817</c:v>
                </c:pt>
                <c:pt idx="252">
                  <c:v>5.1310905374618061</c:v>
                </c:pt>
                <c:pt idx="253">
                  <c:v>5.1429052217707287</c:v>
                </c:pt>
                <c:pt idx="254">
                  <c:v>5.1547199060796514</c:v>
                </c:pt>
                <c:pt idx="255">
                  <c:v>5.1665345903885749</c:v>
                </c:pt>
                <c:pt idx="256">
                  <c:v>5.1783492746974975</c:v>
                </c:pt>
                <c:pt idx="257">
                  <c:v>5.190163959006421</c:v>
                </c:pt>
                <c:pt idx="258">
                  <c:v>5.2019786433153445</c:v>
                </c:pt>
                <c:pt idx="259">
                  <c:v>5.2137933276242743</c:v>
                </c:pt>
                <c:pt idx="260">
                  <c:v>5.2256080119331916</c:v>
                </c:pt>
                <c:pt idx="261">
                  <c:v>5.2374226962421142</c:v>
                </c:pt>
                <c:pt idx="262">
                  <c:v>5.2492373805510368</c:v>
                </c:pt>
                <c:pt idx="263">
                  <c:v>5.2610520648599657</c:v>
                </c:pt>
                <c:pt idx="264">
                  <c:v>5.272866749168883</c:v>
                </c:pt>
                <c:pt idx="265">
                  <c:v>5.2846814334778065</c:v>
                </c:pt>
                <c:pt idx="266">
                  <c:v>5.29649611778673</c:v>
                </c:pt>
                <c:pt idx="267">
                  <c:v>5.3083108020956589</c:v>
                </c:pt>
                <c:pt idx="268">
                  <c:v>5.3201254864045762</c:v>
                </c:pt>
                <c:pt idx="269">
                  <c:v>5.3319401707134997</c:v>
                </c:pt>
                <c:pt idx="270">
                  <c:v>5.3437548550224223</c:v>
                </c:pt>
                <c:pt idx="271">
                  <c:v>5.3555695393313512</c:v>
                </c:pt>
                <c:pt idx="272">
                  <c:v>5.3673842236402685</c:v>
                </c:pt>
                <c:pt idx="273">
                  <c:v>5.379198907949192</c:v>
                </c:pt>
                <c:pt idx="274">
                  <c:v>5.3910135922581155</c:v>
                </c:pt>
                <c:pt idx="275">
                  <c:v>5.4028282765670443</c:v>
                </c:pt>
                <c:pt idx="276">
                  <c:v>5.4146429608759608</c:v>
                </c:pt>
                <c:pt idx="277">
                  <c:v>5.4264576451848852</c:v>
                </c:pt>
                <c:pt idx="278">
                  <c:v>5.4382723294938078</c:v>
                </c:pt>
                <c:pt idx="279">
                  <c:v>5.4500870138027366</c:v>
                </c:pt>
                <c:pt idx="280">
                  <c:v>5.4619016981116539</c:v>
                </c:pt>
                <c:pt idx="281">
                  <c:v>5.4737163824205775</c:v>
                </c:pt>
                <c:pt idx="282">
                  <c:v>5.4855310667295072</c:v>
                </c:pt>
                <c:pt idx="283">
                  <c:v>5.4973457510384298</c:v>
                </c:pt>
                <c:pt idx="284">
                  <c:v>5.5091604353473524</c:v>
                </c:pt>
                <c:pt idx="285">
                  <c:v>5.5209751196562697</c:v>
                </c:pt>
                <c:pt idx="286">
                  <c:v>5.5327898039652004</c:v>
                </c:pt>
                <c:pt idx="287">
                  <c:v>5.544604488274123</c:v>
                </c:pt>
                <c:pt idx="288">
                  <c:v>5.5564191725830456</c:v>
                </c:pt>
                <c:pt idx="289">
                  <c:v>5.5682338568919638</c:v>
                </c:pt>
                <c:pt idx="290">
                  <c:v>5.5800485412008909</c:v>
                </c:pt>
                <c:pt idx="291">
                  <c:v>5.5918632255098153</c:v>
                </c:pt>
                <c:pt idx="292">
                  <c:v>5.6036779098187379</c:v>
                </c:pt>
                <c:pt idx="293">
                  <c:v>5.6154925941276552</c:v>
                </c:pt>
                <c:pt idx="294">
                  <c:v>5.6273072784365841</c:v>
                </c:pt>
                <c:pt idx="295">
                  <c:v>5.6391219627455076</c:v>
                </c:pt>
                <c:pt idx="296">
                  <c:v>5.6509366470544302</c:v>
                </c:pt>
                <c:pt idx="297">
                  <c:v>5.6627513313633475</c:v>
                </c:pt>
                <c:pt idx="298">
                  <c:v>5.6745660156722781</c:v>
                </c:pt>
                <c:pt idx="299">
                  <c:v>5.6863806999812008</c:v>
                </c:pt>
                <c:pt idx="300">
                  <c:v>5.6981953842901234</c:v>
                </c:pt>
                <c:pt idx="301">
                  <c:v>5.7100100685990407</c:v>
                </c:pt>
                <c:pt idx="302">
                  <c:v>5.7218247529079695</c:v>
                </c:pt>
                <c:pt idx="303">
                  <c:v>5.733639437216894</c:v>
                </c:pt>
                <c:pt idx="304">
                  <c:v>5.7454541215258166</c:v>
                </c:pt>
                <c:pt idx="305">
                  <c:v>5.757268805834733</c:v>
                </c:pt>
                <c:pt idx="306">
                  <c:v>5.7690834901436618</c:v>
                </c:pt>
                <c:pt idx="307">
                  <c:v>5.7808981744525862</c:v>
                </c:pt>
                <c:pt idx="308">
                  <c:v>5.7927128587615089</c:v>
                </c:pt>
                <c:pt idx="309">
                  <c:v>5.8045275430704324</c:v>
                </c:pt>
                <c:pt idx="310">
                  <c:v>5.816342227379355</c:v>
                </c:pt>
                <c:pt idx="311">
                  <c:v>5.8281569116882777</c:v>
                </c:pt>
                <c:pt idx="312">
                  <c:v>5.8399715959972012</c:v>
                </c:pt>
                <c:pt idx="313">
                  <c:v>5.8517862803061238</c:v>
                </c:pt>
                <c:pt idx="314">
                  <c:v>5.8636009646150482</c:v>
                </c:pt>
                <c:pt idx="315">
                  <c:v>5.8754156489239717</c:v>
                </c:pt>
                <c:pt idx="316">
                  <c:v>5.8872303332328944</c:v>
                </c:pt>
                <c:pt idx="317">
                  <c:v>5.899045017541817</c:v>
                </c:pt>
                <c:pt idx="318">
                  <c:v>5.9108597018507405</c:v>
                </c:pt>
                <c:pt idx="319">
                  <c:v>5.9226743861596631</c:v>
                </c:pt>
                <c:pt idx="320">
                  <c:v>5.9344890704685875</c:v>
                </c:pt>
                <c:pt idx="321">
                  <c:v>5.9463037547775102</c:v>
                </c:pt>
                <c:pt idx="322">
                  <c:v>5.9581184390864328</c:v>
                </c:pt>
                <c:pt idx="323">
                  <c:v>5.9699331233953554</c:v>
                </c:pt>
                <c:pt idx="324">
                  <c:v>5.9817478077042798</c:v>
                </c:pt>
                <c:pt idx="325">
                  <c:v>5.9935624920132025</c:v>
                </c:pt>
                <c:pt idx="326">
                  <c:v>6.005377176322126</c:v>
                </c:pt>
                <c:pt idx="327">
                  <c:v>6.0171918606310486</c:v>
                </c:pt>
                <c:pt idx="328">
                  <c:v>6.0290065449399712</c:v>
                </c:pt>
                <c:pt idx="329">
                  <c:v>6.0408212292488948</c:v>
                </c:pt>
                <c:pt idx="330">
                  <c:v>6.0526359135578192</c:v>
                </c:pt>
                <c:pt idx="331">
                  <c:v>6.0644505978667418</c:v>
                </c:pt>
                <c:pt idx="332">
                  <c:v>6.0762652821756653</c:v>
                </c:pt>
                <c:pt idx="333">
                  <c:v>6.0880799664845879</c:v>
                </c:pt>
                <c:pt idx="334">
                  <c:v>6.0998946507935115</c:v>
                </c:pt>
                <c:pt idx="335">
                  <c:v>6.1117093351024341</c:v>
                </c:pt>
                <c:pt idx="336">
                  <c:v>6.1235240194113585</c:v>
                </c:pt>
                <c:pt idx="337">
                  <c:v>6.1353387037202811</c:v>
                </c:pt>
                <c:pt idx="338">
                  <c:v>6.1471533880292037</c:v>
                </c:pt>
                <c:pt idx="339">
                  <c:v>6.1589680723381264</c:v>
                </c:pt>
                <c:pt idx="340">
                  <c:v>6.170782756647049</c:v>
                </c:pt>
                <c:pt idx="341">
                  <c:v>6.1825974409559734</c:v>
                </c:pt>
                <c:pt idx="342">
                  <c:v>6.1944121252648969</c:v>
                </c:pt>
                <c:pt idx="343">
                  <c:v>6.2062268095738196</c:v>
                </c:pt>
                <c:pt idx="344">
                  <c:v>6.2180414938827422</c:v>
                </c:pt>
                <c:pt idx="345">
                  <c:v>6.2298561781916648</c:v>
                </c:pt>
                <c:pt idx="346">
                  <c:v>6.2416708625005892</c:v>
                </c:pt>
                <c:pt idx="347">
                  <c:v>6.2534855468095127</c:v>
                </c:pt>
                <c:pt idx="348">
                  <c:v>6.2653002311184354</c:v>
                </c:pt>
                <c:pt idx="349">
                  <c:v>6.2771149154273589</c:v>
                </c:pt>
                <c:pt idx="350">
                  <c:v>6.2889295997362815</c:v>
                </c:pt>
                <c:pt idx="351">
                  <c:v>6.300744284045205</c:v>
                </c:pt>
                <c:pt idx="352">
                  <c:v>6.3125589683541277</c:v>
                </c:pt>
                <c:pt idx="353">
                  <c:v>6.3243736526630521</c:v>
                </c:pt>
                <c:pt idx="354">
                  <c:v>6.3361883369719747</c:v>
                </c:pt>
                <c:pt idx="355">
                  <c:v>6.3480030212808973</c:v>
                </c:pt>
                <c:pt idx="356">
                  <c:v>6.35981770558982</c:v>
                </c:pt>
                <c:pt idx="357">
                  <c:v>6.3716323898987444</c:v>
                </c:pt>
                <c:pt idx="358">
                  <c:v>6.3834470742076679</c:v>
                </c:pt>
                <c:pt idx="359">
                  <c:v>6.3952617585165905</c:v>
                </c:pt>
                <c:pt idx="360">
                  <c:v>6.4070764428255131</c:v>
                </c:pt>
                <c:pt idx="361">
                  <c:v>6.4188911271344358</c:v>
                </c:pt>
                <c:pt idx="362">
                  <c:v>6.4307058114433602</c:v>
                </c:pt>
                <c:pt idx="363">
                  <c:v>6.4425204957522828</c:v>
                </c:pt>
                <c:pt idx="364">
                  <c:v>6.4543351800612063</c:v>
                </c:pt>
                <c:pt idx="365">
                  <c:v>6.466149864370129</c:v>
                </c:pt>
                <c:pt idx="366">
                  <c:v>6.4779645486790525</c:v>
                </c:pt>
                <c:pt idx="367">
                  <c:v>6.4897792329879751</c:v>
                </c:pt>
                <c:pt idx="368">
                  <c:v>6.5015939172968986</c:v>
                </c:pt>
                <c:pt idx="369">
                  <c:v>6.5134086016058212</c:v>
                </c:pt>
                <c:pt idx="370">
                  <c:v>6.5252232859147457</c:v>
                </c:pt>
                <c:pt idx="371">
                  <c:v>6.5370379702236683</c:v>
                </c:pt>
                <c:pt idx="372">
                  <c:v>6.5488526545325909</c:v>
                </c:pt>
                <c:pt idx="373">
                  <c:v>6.5606673388415135</c:v>
                </c:pt>
                <c:pt idx="374">
                  <c:v>6.5724820231504388</c:v>
                </c:pt>
                <c:pt idx="375">
                  <c:v>6.5842967074593615</c:v>
                </c:pt>
                <c:pt idx="376">
                  <c:v>6.5961113917682841</c:v>
                </c:pt>
                <c:pt idx="377">
                  <c:v>6.6079260760772067</c:v>
                </c:pt>
                <c:pt idx="378">
                  <c:v>6.6197407603861311</c:v>
                </c:pt>
                <c:pt idx="379">
                  <c:v>6.6315554446950538</c:v>
                </c:pt>
                <c:pt idx="380">
                  <c:v>6.6433701290039773</c:v>
                </c:pt>
                <c:pt idx="381">
                  <c:v>6.6551848133128999</c:v>
                </c:pt>
                <c:pt idx="382">
                  <c:v>6.6669994976218225</c:v>
                </c:pt>
                <c:pt idx="383">
                  <c:v>6.6788141819307461</c:v>
                </c:pt>
                <c:pt idx="384">
                  <c:v>6.6906288662396696</c:v>
                </c:pt>
                <c:pt idx="385">
                  <c:v>6.7024435505485922</c:v>
                </c:pt>
                <c:pt idx="386">
                  <c:v>6.7142582348575166</c:v>
                </c:pt>
                <c:pt idx="387">
                  <c:v>6.7260729191664392</c:v>
                </c:pt>
                <c:pt idx="388">
                  <c:v>6.7378876034753619</c:v>
                </c:pt>
                <c:pt idx="389">
                  <c:v>6.7497022877842845</c:v>
                </c:pt>
                <c:pt idx="390">
                  <c:v>6.761516972093208</c:v>
                </c:pt>
                <c:pt idx="391">
                  <c:v>6.7733316564021324</c:v>
                </c:pt>
                <c:pt idx="392">
                  <c:v>6.785146340711055</c:v>
                </c:pt>
                <c:pt idx="393">
                  <c:v>6.7969610250199777</c:v>
                </c:pt>
                <c:pt idx="394">
                  <c:v>6.8087757093289003</c:v>
                </c:pt>
                <c:pt idx="395">
                  <c:v>6.8205903936378247</c:v>
                </c:pt>
                <c:pt idx="396">
                  <c:v>6.8324050779467473</c:v>
                </c:pt>
                <c:pt idx="397">
                  <c:v>6.8442197622556709</c:v>
                </c:pt>
                <c:pt idx="398">
                  <c:v>6.8560344465645935</c:v>
                </c:pt>
                <c:pt idx="399">
                  <c:v>6.867849130873517</c:v>
                </c:pt>
                <c:pt idx="400">
                  <c:v>6.8796638151824396</c:v>
                </c:pt>
                <c:pt idx="401">
                  <c:v>6.8914784994913632</c:v>
                </c:pt>
                <c:pt idx="402">
                  <c:v>6.9032931838002876</c:v>
                </c:pt>
                <c:pt idx="403">
                  <c:v>6.9151078681092102</c:v>
                </c:pt>
                <c:pt idx="404">
                  <c:v>6.9269225524181328</c:v>
                </c:pt>
                <c:pt idx="405">
                  <c:v>6.9387372367270554</c:v>
                </c:pt>
                <c:pt idx="406">
                  <c:v>6.950551921035979</c:v>
                </c:pt>
                <c:pt idx="407">
                  <c:v>6.9623666053449034</c:v>
                </c:pt>
                <c:pt idx="408">
                  <c:v>6.974181289653826</c:v>
                </c:pt>
                <c:pt idx="409">
                  <c:v>6.9859959739627486</c:v>
                </c:pt>
                <c:pt idx="410">
                  <c:v>6.9978106582716713</c:v>
                </c:pt>
                <c:pt idx="411">
                  <c:v>7.0096253425805957</c:v>
                </c:pt>
                <c:pt idx="412">
                  <c:v>7.0214400268895183</c:v>
                </c:pt>
                <c:pt idx="413">
                  <c:v>7.0332547111984418</c:v>
                </c:pt>
                <c:pt idx="414">
                  <c:v>7.0450693955073644</c:v>
                </c:pt>
                <c:pt idx="415">
                  <c:v>7.0568840798162871</c:v>
                </c:pt>
                <c:pt idx="416">
                  <c:v>7.0686987641252106</c:v>
                </c:pt>
                <c:pt idx="417">
                  <c:v>7.0805134484341341</c:v>
                </c:pt>
                <c:pt idx="418">
                  <c:v>7.0923281327430576</c:v>
                </c:pt>
                <c:pt idx="419">
                  <c:v>7.1041428170519811</c:v>
                </c:pt>
                <c:pt idx="420">
                  <c:v>7.1159575013609038</c:v>
                </c:pt>
                <c:pt idx="421">
                  <c:v>7.1277721856698264</c:v>
                </c:pt>
                <c:pt idx="422">
                  <c:v>7.1395868699787499</c:v>
                </c:pt>
                <c:pt idx="423">
                  <c:v>7.1514015542876725</c:v>
                </c:pt>
                <c:pt idx="424">
                  <c:v>7.163216238596597</c:v>
                </c:pt>
                <c:pt idx="425">
                  <c:v>7.1750309229055196</c:v>
                </c:pt>
                <c:pt idx="426">
                  <c:v>7.1868456072144422</c:v>
                </c:pt>
                <c:pt idx="427">
                  <c:v>7.1986602915233648</c:v>
                </c:pt>
                <c:pt idx="428">
                  <c:v>7.2104749758322892</c:v>
                </c:pt>
                <c:pt idx="429">
                  <c:v>7.2222896601412119</c:v>
                </c:pt>
                <c:pt idx="430">
                  <c:v>7.2341043444501354</c:v>
                </c:pt>
                <c:pt idx="431">
                  <c:v>7.245919028759058</c:v>
                </c:pt>
                <c:pt idx="432">
                  <c:v>7.2577337130679807</c:v>
                </c:pt>
                <c:pt idx="433">
                  <c:v>7.2695483973769042</c:v>
                </c:pt>
                <c:pt idx="434">
                  <c:v>7.2813630816858286</c:v>
                </c:pt>
                <c:pt idx="435">
                  <c:v>7.2931777659947512</c:v>
                </c:pt>
                <c:pt idx="436">
                  <c:v>7.3049924503036747</c:v>
                </c:pt>
                <c:pt idx="437">
                  <c:v>7.3168071346125974</c:v>
                </c:pt>
                <c:pt idx="438">
                  <c:v>7.32862181892152</c:v>
                </c:pt>
                <c:pt idx="439">
                  <c:v>7.3404365032304435</c:v>
                </c:pt>
                <c:pt idx="440">
                  <c:v>7.3522511875393661</c:v>
                </c:pt>
                <c:pt idx="441">
                  <c:v>7.3640658718482905</c:v>
                </c:pt>
                <c:pt idx="442">
                  <c:v>7.3758805561572132</c:v>
                </c:pt>
                <c:pt idx="443">
                  <c:v>7.3876952404661358</c:v>
                </c:pt>
                <c:pt idx="444">
                  <c:v>7.3995099247750584</c:v>
                </c:pt>
                <c:pt idx="445">
                  <c:v>7.4113246090839828</c:v>
                </c:pt>
                <c:pt idx="446">
                  <c:v>7.4231392933929063</c:v>
                </c:pt>
                <c:pt idx="447">
                  <c:v>7.434953977701829</c:v>
                </c:pt>
                <c:pt idx="448">
                  <c:v>7.4467686620107516</c:v>
                </c:pt>
                <c:pt idx="449">
                  <c:v>7.4585833463196742</c:v>
                </c:pt>
                <c:pt idx="450">
                  <c:v>7.4703980306285995</c:v>
                </c:pt>
              </c:numCache>
            </c:numRef>
          </c:xVal>
          <c:yVal>
            <c:numRef>
              <c:f>'fit_1NN_BCC&amp;FCC'!$H$19:$H$469</c:f>
              <c:numCache>
                <c:formatCode>0.0000</c:formatCode>
                <c:ptCount val="451"/>
                <c:pt idx="0">
                  <c:v>0.44235959335428265</c:v>
                </c:pt>
                <c:pt idx="1">
                  <c:v>-0.17003259449374059</c:v>
                </c:pt>
                <c:pt idx="2">
                  <c:v>-0.75734623875683404</c:v>
                </c:pt>
                <c:pt idx="3">
                  <c:v>-1.3203741927060026</c:v>
                </c:pt>
                <c:pt idx="4">
                  <c:v>-1.8598865597561571</c:v>
                </c:pt>
                <c:pt idx="5">
                  <c:v>-2.3766313148317564</c:v>
                </c:pt>
                <c:pt idx="6">
                  <c:v>-2.8713349092700486</c:v>
                </c:pt>
                <c:pt idx="7">
                  <c:v>-3.3447028596887014</c:v>
                </c:pt>
                <c:pt idx="8">
                  <c:v>-3.7974203212336439</c:v>
                </c:pt>
                <c:pt idx="9">
                  <c:v>-4.230152645612403</c:v>
                </c:pt>
                <c:pt idx="10">
                  <c:v>-4.6435459243078663</c:v>
                </c:pt>
                <c:pt idx="11">
                  <c:v>-5.0382275173573463</c:v>
                </c:pt>
                <c:pt idx="12">
                  <c:v>-5.4148065680719544</c:v>
                </c:pt>
                <c:pt idx="13">
                  <c:v>-5.7738745040618076</c:v>
                </c:pt>
                <c:pt idx="14">
                  <c:v>-6.1160055249231631</c:v>
                </c:pt>
                <c:pt idx="15">
                  <c:v>-6.4417570769345396</c:v>
                </c:pt>
                <c:pt idx="16">
                  <c:v>-6.7516703151000099</c:v>
                </c:pt>
                <c:pt idx="17">
                  <c:v>-7.0462705528691822</c:v>
                </c:pt>
                <c:pt idx="18">
                  <c:v>-7.3260676998549537</c:v>
                </c:pt>
                <c:pt idx="19">
                  <c:v>-7.5915566878619751</c:v>
                </c:pt>
                <c:pt idx="20">
                  <c:v>-7.8432178855306383</c:v>
                </c:pt>
                <c:pt idx="21">
                  <c:v>-8.0815175018937158</c:v>
                </c:pt>
                <c:pt idx="22">
                  <c:v>-8.3069079791350795</c:v>
                </c:pt>
                <c:pt idx="23">
                  <c:v>-8.5198283748325547</c:v>
                </c:pt>
                <c:pt idx="24">
                  <c:v>-8.7207047339597175</c:v>
                </c:pt>
                <c:pt idx="25">
                  <c:v>-8.9099504509144225</c:v>
                </c:pt>
                <c:pt idx="26">
                  <c:v>-9.0879666218349069</c:v>
                </c:pt>
                <c:pt idx="27">
                  <c:v>-9.255142387457747</c:v>
                </c:pt>
                <c:pt idx="28">
                  <c:v>-9.411855266765242</c:v>
                </c:pt>
                <c:pt idx="29">
                  <c:v>-9.5584714816636325</c:v>
                </c:pt>
                <c:pt idx="30">
                  <c:v>-9.6953462729271696</c:v>
                </c:pt>
                <c:pt idx="31">
                  <c:v>-9.8228242076371792</c:v>
                </c:pt>
                <c:pt idx="32">
                  <c:v>-9.9412394783392255</c:v>
                </c:pt>
                <c:pt idx="33">
                  <c:v>-10.050916194135835</c:v>
                </c:pt>
                <c:pt idx="34">
                  <c:v>-10.152168663926606</c:v>
                </c:pt>
                <c:pt idx="35">
                  <c:v>-10.245301672002073</c:v>
                </c:pt>
                <c:pt idx="36">
                  <c:v>-10.330610746192383</c:v>
                </c:pt>
                <c:pt idx="37">
                  <c:v>-10.408382418766672</c:v>
                </c:pt>
                <c:pt idx="38">
                  <c:v>-10.478894480273942</c:v>
                </c:pt>
                <c:pt idx="39">
                  <c:v>-10.542416226511333</c:v>
                </c:pt>
                <c:pt idx="40">
                  <c:v>-10.599208698800954</c:v>
                </c:pt>
                <c:pt idx="41">
                  <c:v>-10.649524917751616</c:v>
                </c:pt>
                <c:pt idx="42">
                  <c:v>-10.693610110677371</c:v>
                </c:pt>
                <c:pt idx="43">
                  <c:v>-10.731701932840306</c:v>
                </c:pt>
                <c:pt idx="44">
                  <c:v>-10.764030682680648</c:v>
                </c:pt>
                <c:pt idx="45">
                  <c:v>-10.790819511193082</c:v>
                </c:pt>
                <c:pt idx="46">
                  <c:v>-10.812284625604047</c:v>
                </c:pt>
                <c:pt idx="47">
                  <c:v>-10.828635487500765</c:v>
                </c:pt>
                <c:pt idx="48">
                  <c:v>-10.840075005558845</c:v>
                </c:pt>
                <c:pt idx="49">
                  <c:v>-10.846799723011548</c:v>
                </c:pt>
                <c:pt idx="50">
                  <c:v>-10.849</c:v>
                </c:pt>
                <c:pt idx="51">
                  <c:v>-10.846860190940136</c:v>
                </c:pt>
                <c:pt idx="52">
                  <c:v>-10.840558817038536</c:v>
                </c:pt>
                <c:pt idx="53">
                  <c:v>-10.830268734085941</c:v>
                </c:pt>
                <c:pt idx="54">
                  <c:v>-10.816157295653877</c:v>
                </c:pt>
                <c:pt idx="55">
                  <c:v>-10.798386511816565</c:v>
                </c:pt>
                <c:pt idx="56">
                  <c:v>-10.777113203517057</c:v>
                </c:pt>
                <c:pt idx="57">
                  <c:v>-10.752489152693606</c:v>
                </c:pt>
                <c:pt idx="58">
                  <c:v>-10.724661248278997</c:v>
                </c:pt>
                <c:pt idx="59">
                  <c:v>-10.693771628182933</c:v>
                </c:pt>
                <c:pt idx="60">
                  <c:v>-10.659957817364445</c:v>
                </c:pt>
                <c:pt idx="61">
                  <c:v>-10.623352862098667</c:v>
                </c:pt>
                <c:pt idx="62">
                  <c:v>-10.584085460539523</c:v>
                </c:pt>
                <c:pt idx="63">
                  <c:v>-10.542280089677284</c:v>
                </c:pt>
                <c:pt idx="64">
                  <c:v>-10.498057128787277</c:v>
                </c:pt>
                <c:pt idx="65">
                  <c:v>-10.451532979463597</c:v>
                </c:pt>
                <c:pt idx="66">
                  <c:v>-10.402820182329211</c:v>
                </c:pt>
                <c:pt idx="67">
                  <c:v>-10.352027530511414</c:v>
                </c:pt>
                <c:pt idx="68">
                  <c:v>-10.299260179969284</c:v>
                </c:pt>
                <c:pt idx="69">
                  <c:v>-10.244619756757578</c:v>
                </c:pt>
                <c:pt idx="70">
                  <c:v>-10.188204461309175</c:v>
                </c:pt>
                <c:pt idx="71">
                  <c:v>-10.130109169816166</c:v>
                </c:pt>
                <c:pt idx="72">
                  <c:v>-10.070425532787489</c:v>
                </c:pt>
                <c:pt idx="73">
                  <c:v>-10.009242070858978</c:v>
                </c:pt>
                <c:pt idx="74">
                  <c:v>-9.946644267929786</c:v>
                </c:pt>
                <c:pt idx="75">
                  <c:v>-9.8827146616970829</c:v>
                </c:pt>
                <c:pt idx="76">
                  <c:v>-9.8175329316591178</c:v>
                </c:pt>
                <c:pt idx="77">
                  <c:v>-9.7511759846548998</c:v>
                </c:pt>
                <c:pt idx="78">
                  <c:v>-9.6837180380069032</c:v>
                </c:pt>
                <c:pt idx="79">
                  <c:v>-9.6152307003315016</c:v>
                </c:pt>
                <c:pt idx="80">
                  <c:v>-9.5457830500800966</c:v>
                </c:pt>
                <c:pt idx="81">
                  <c:v>-9.4754417118723389</c:v>
                </c:pt>
                <c:pt idx="82">
                  <c:v>-9.4042709306810544</c:v>
                </c:pt>
                <c:pt idx="83">
                  <c:v>-9.3323326439271028</c:v>
                </c:pt>
                <c:pt idx="84">
                  <c:v>-9.2596865515407334</c:v>
                </c:pt>
                <c:pt idx="85">
                  <c:v>-9.1863901840445887</c:v>
                </c:pt>
                <c:pt idx="86">
                  <c:v>-9.1124989687119466</c:v>
                </c:pt>
                <c:pt idx="87">
                  <c:v>-9.0380662938525411</c:v>
                </c:pt>
                <c:pt idx="88">
                  <c:v>-8.9631435712767473</c:v>
                </c:pt>
                <c:pt idx="89">
                  <c:v>-8.8877802969876853</c:v>
                </c:pt>
                <c:pt idx="90">
                  <c:v>-8.8120241101494425</c:v>
                </c:pt>
                <c:pt idx="91">
                  <c:v>-8.7359208503783492</c:v>
                </c:pt>
                <c:pt idx="92">
                  <c:v>-8.6595146134030028</c:v>
                </c:pt>
                <c:pt idx="93">
                  <c:v>-8.5828478051375026</c:v>
                </c:pt>
                <c:pt idx="94">
                  <c:v>-8.5059611942112152</c:v>
                </c:pt>
                <c:pt idx="95">
                  <c:v>-8.4288939629972219</c:v>
                </c:pt>
                <c:pt idx="96">
                  <c:v>-8.3516837571804583</c:v>
                </c:pt>
                <c:pt idx="97">
                  <c:v>-8.2743667339055218</c:v>
                </c:pt>
                <c:pt idx="98">
                  <c:v>-8.196977608542996</c:v>
                </c:pt>
                <c:pt idx="99">
                  <c:v>-8.1195497001121719</c:v>
                </c:pt>
                <c:pt idx="100">
                  <c:v>-8.0421149753969914</c:v>
                </c:pt>
                <c:pt idx="101">
                  <c:v>-7.9647040917910639</c:v>
                </c:pt>
                <c:pt idx="102">
                  <c:v>-7.8873464389066941</c:v>
                </c:pt>
                <c:pt idx="103">
                  <c:v>-7.8100701789818414</c:v>
                </c:pt>
                <c:pt idx="104">
                  <c:v>-7.732902286118164</c:v>
                </c:pt>
                <c:pt idx="105">
                  <c:v>-7.6558685843822394</c:v>
                </c:pt>
                <c:pt idx="106">
                  <c:v>-7.5789937848013649</c:v>
                </c:pt>
                <c:pt idx="107">
                  <c:v>-7.5023015212843891</c:v>
                </c:pt>
                <c:pt idx="108">
                  <c:v>-7.4258143854972722</c:v>
                </c:pt>
                <c:pt idx="109">
                  <c:v>-7.3495539607222211</c:v>
                </c:pt>
                <c:pt idx="110">
                  <c:v>-7.2735408547285791</c:v>
                </c:pt>
                <c:pt idx="111">
                  <c:v>-7.1977947316827278</c:v>
                </c:pt>
                <c:pt idx="112">
                  <c:v>-7.1223343431237325</c:v>
                </c:pt>
                <c:pt idx="113">
                  <c:v>-7.0471775580305493</c:v>
                </c:pt>
                <c:pt idx="114">
                  <c:v>-6.9723413920060562</c:v>
                </c:pt>
                <c:pt idx="115">
                  <c:v>-6.8978420356024452</c:v>
                </c:pt>
                <c:pt idx="116">
                  <c:v>-6.8236948818118464</c:v>
                </c:pt>
                <c:pt idx="117">
                  <c:v>-6.7499145527453912</c:v>
                </c:pt>
                <c:pt idx="118">
                  <c:v>-6.6765149255233887</c:v>
                </c:pt>
                <c:pt idx="119">
                  <c:v>-6.603509157398558</c:v>
                </c:pt>
                <c:pt idx="120">
                  <c:v>-6.5309097101337636</c:v>
                </c:pt>
                <c:pt idx="121">
                  <c:v>-6.458728373655064</c:v>
                </c:pt>
                <c:pt idx="122">
                  <c:v>-6.386976289000363</c:v>
                </c:pt>
                <c:pt idx="123">
                  <c:v>-6.3156639705833744</c:v>
                </c:pt>
                <c:pt idx="124">
                  <c:v>-6.2448013277920955</c:v>
                </c:pt>
                <c:pt idx="125">
                  <c:v>-6.1743976859404608</c:v>
                </c:pt>
                <c:pt idx="126">
                  <c:v>-6.1044618065913507</c:v>
                </c:pt>
                <c:pt idx="127">
                  <c:v>-6.0350019072686223</c:v>
                </c:pt>
                <c:pt idx="128">
                  <c:v>-5.96602568057535</c:v>
                </c:pt>
                <c:pt idx="129">
                  <c:v>-5.8975403127350363</c:v>
                </c:pt>
                <c:pt idx="130">
                  <c:v>-5.8295525015720466</c:v>
                </c:pt>
                <c:pt idx="131">
                  <c:v>-5.7620684739470933</c:v>
                </c:pt>
                <c:pt idx="132">
                  <c:v>-5.6950940026632182</c:v>
                </c:pt>
                <c:pt idx="133">
                  <c:v>-5.6286344228572052</c:v>
                </c:pt>
                <c:pt idx="134">
                  <c:v>-5.5626946478910355</c:v>
                </c:pt>
                <c:pt idx="135">
                  <c:v>-5.4972791847575833</c:v>
                </c:pt>
                <c:pt idx="136">
                  <c:v>-5.4323921490142775</c:v>
                </c:pt>
                <c:pt idx="137">
                  <c:v>-5.3680372792582434</c:v>
                </c:pt>
                <c:pt idx="138">
                  <c:v>-5.304217951155894</c:v>
                </c:pt>
                <c:pt idx="139">
                  <c:v>-5.2409371910397313</c:v>
                </c:pt>
                <c:pt idx="140">
                  <c:v>-5.1781976890846613</c:v>
                </c:pt>
                <c:pt idx="141">
                  <c:v>-5.1160018120758659</c:v>
                </c:pt>
                <c:pt idx="142">
                  <c:v>-5.0543516157798924</c:v>
                </c:pt>
                <c:pt idx="143">
                  <c:v>-4.9932488569303537</c:v>
                </c:pt>
                <c:pt idx="144">
                  <c:v>-4.9326950048392479</c:v>
                </c:pt>
                <c:pt idx="145">
                  <c:v>-4.8726912526446986</c:v>
                </c:pt>
                <c:pt idx="146">
                  <c:v>-4.813238528205523</c:v>
                </c:pt>
                <c:pt idx="147">
                  <c:v>-4.7543375046528213</c:v>
                </c:pt>
                <c:pt idx="148">
                  <c:v>-4.6959886106084703</c:v>
                </c:pt>
                <c:pt idx="149">
                  <c:v>-4.6381920400801304</c:v>
                </c:pt>
                <c:pt idx="150">
                  <c:v>-4.5809477620421148</c:v>
                </c:pt>
                <c:pt idx="151">
                  <c:v>-4.5242555297112306</c:v>
                </c:pt>
                <c:pt idx="152">
                  <c:v>-4.4681148895264062</c:v>
                </c:pt>
                <c:pt idx="153">
                  <c:v>-4.4125251898407241</c:v>
                </c:pt>
                <c:pt idx="154">
                  <c:v>-4.3574855893342086</c:v>
                </c:pt>
                <c:pt idx="155">
                  <c:v>-4.3029950651555096</c:v>
                </c:pt>
                <c:pt idx="156">
                  <c:v>-4.2490524208003579</c:v>
                </c:pt>
                <c:pt idx="157">
                  <c:v>-4.1956562937345119</c:v>
                </c:pt>
                <c:pt idx="158">
                  <c:v>-4.1428051627686431</c:v>
                </c:pt>
                <c:pt idx="159">
                  <c:v>-4.0904973551924284</c:v>
                </c:pt>
                <c:pt idx="160">
                  <c:v>-4.0387310536749261</c:v>
                </c:pt>
                <c:pt idx="161">
                  <c:v>-3.9875043029380715</c:v>
                </c:pt>
                <c:pt idx="162">
                  <c:v>-3.9368150162100046</c:v>
                </c:pt>
                <c:pt idx="163">
                  <c:v>-3.886660981464682</c:v>
                </c:pt>
                <c:pt idx="164">
                  <c:v>-3.837039867454112</c:v>
                </c:pt>
                <c:pt idx="165">
                  <c:v>-3.787949229539318</c:v>
                </c:pt>
                <c:pt idx="166">
                  <c:v>-3.7393865153260122</c:v>
                </c:pt>
                <c:pt idx="167">
                  <c:v>-3.6913490701107587</c:v>
                </c:pt>
                <c:pt idx="168">
                  <c:v>-3.6438341421432643</c:v>
                </c:pt>
                <c:pt idx="169">
                  <c:v>-3.5968388877102688</c:v>
                </c:pt>
                <c:pt idx="170">
                  <c:v>-3.5503603760463536</c:v>
                </c:pt>
                <c:pt idx="171">
                  <c:v>-3.5043955940768461</c:v>
                </c:pt>
                <c:pt idx="172">
                  <c:v>-3.4589414509978318</c:v>
                </c:pt>
                <c:pt idx="173">
                  <c:v>-3.4139947826981727</c:v>
                </c:pt>
                <c:pt idx="174">
                  <c:v>-3.369552356028271</c:v>
                </c:pt>
                <c:pt idx="175">
                  <c:v>-3.3256108729201888</c:v>
                </c:pt>
                <c:pt idx="176">
                  <c:v>-3.282166974363613</c:v>
                </c:pt>
                <c:pt idx="177">
                  <c:v>-3.2392172442420164</c:v>
                </c:pt>
                <c:pt idx="178">
                  <c:v>-3.1967582130332453</c:v>
                </c:pt>
                <c:pt idx="179">
                  <c:v>-3.154786361378656</c:v>
                </c:pt>
                <c:pt idx="180">
                  <c:v>-3.1132981235247823</c:v>
                </c:pt>
                <c:pt idx="181">
                  <c:v>-3.0722898906414322</c:v>
                </c:pt>
                <c:pt idx="182">
                  <c:v>-3.031758014019974</c:v>
                </c:pt>
                <c:pt idx="183">
                  <c:v>-2.9916988081554825</c:v>
                </c:pt>
                <c:pt idx="184">
                  <c:v>-2.9521085537163043</c:v>
                </c:pt>
                <c:pt idx="185">
                  <c:v>-2.9129835004045024</c:v>
                </c:pt>
                <c:pt idx="186">
                  <c:v>-2.8743198697105465</c:v>
                </c:pt>
                <c:pt idx="187">
                  <c:v>-2.8361138575654956</c:v>
                </c:pt>
                <c:pt idx="188">
                  <c:v>-2.7983616368938682</c:v>
                </c:pt>
                <c:pt idx="189">
                  <c:v>-2.7610593600702571</c:v>
                </c:pt>
                <c:pt idx="190">
                  <c:v>-2.7242031612827042</c:v>
                </c:pt>
                <c:pt idx="191">
                  <c:v>-2.6877891588057201</c:v>
                </c:pt>
                <c:pt idx="192">
                  <c:v>-2.6518134571857779</c:v>
                </c:pt>
                <c:pt idx="193">
                  <c:v>-2.6162721493420369</c:v>
                </c:pt>
                <c:pt idx="194">
                  <c:v>-2.5811613185849316</c:v>
                </c:pt>
                <c:pt idx="195">
                  <c:v>-2.5464770405552355</c:v>
                </c:pt>
                <c:pt idx="196">
                  <c:v>-2.5122153850860971</c:v>
                </c:pt>
                <c:pt idx="197">
                  <c:v>-2.4783724179904896</c:v>
                </c:pt>
                <c:pt idx="198">
                  <c:v>-2.4449442027764428</c:v>
                </c:pt>
                <c:pt idx="199">
                  <c:v>-2.4119268022923563</c:v>
                </c:pt>
                <c:pt idx="200">
                  <c:v>-2.3793162803046211</c:v>
                </c:pt>
                <c:pt idx="201">
                  <c:v>-2.347108703009722</c:v>
                </c:pt>
                <c:pt idx="202">
                  <c:v>-2.3153001404829263</c:v>
                </c:pt>
                <c:pt idx="203">
                  <c:v>-2.2838866680655885</c:v>
                </c:pt>
                <c:pt idx="204">
                  <c:v>-2.252864367693074</c:v>
                </c:pt>
                <c:pt idx="205">
                  <c:v>-2.2222293291652071</c:v>
                </c:pt>
                <c:pt idx="206">
                  <c:v>-2.1919776513611251</c:v>
                </c:pt>
                <c:pt idx="207">
                  <c:v>-2.1621054434003426</c:v>
                </c:pt>
                <c:pt idx="208">
                  <c:v>-2.1326088257517943</c:v>
                </c:pt>
                <c:pt idx="209">
                  <c:v>-2.1034839312925611</c:v>
                </c:pt>
                <c:pt idx="210">
                  <c:v>-2.0747269063179354</c:v>
                </c:pt>
                <c:pt idx="211">
                  <c:v>-2.0463339115044312</c:v>
                </c:pt>
                <c:pt idx="212">
                  <c:v>-2.0183011228273222</c:v>
                </c:pt>
                <c:pt idx="213">
                  <c:v>-1.9906247324341879</c:v>
                </c:pt>
                <c:pt idx="214">
                  <c:v>-1.9633009494759663</c:v>
                </c:pt>
                <c:pt idx="215">
                  <c:v>-1.9363260008969325</c:v>
                </c:pt>
                <c:pt idx="216">
                  <c:v>-1.909696132184977</c:v>
                </c:pt>
                <c:pt idx="217">
                  <c:v>-1.8834076080835407</c:v>
                </c:pt>
                <c:pt idx="218">
                  <c:v>-1.8574567132664996</c:v>
                </c:pt>
                <c:pt idx="219">
                  <c:v>-1.8318397529772683</c:v>
                </c:pt>
                <c:pt idx="220">
                  <c:v>-1.8065530536333405</c:v>
                </c:pt>
                <c:pt idx="221">
                  <c:v>-1.7815929633974712</c:v>
                </c:pt>
                <c:pt idx="222">
                  <c:v>-1.7569558527166291</c:v>
                </c:pt>
                <c:pt idx="223">
                  <c:v>-1.7326381148298677</c:v>
                </c:pt>
                <c:pt idx="224">
                  <c:v>-1.7086361662461675</c:v>
                </c:pt>
                <c:pt idx="225">
                  <c:v>-1.6849464471933295</c:v>
                </c:pt>
                <c:pt idx="226">
                  <c:v>-1.6615654220389231</c:v>
                </c:pt>
                <c:pt idx="227">
                  <c:v>-1.6384895796842811</c:v>
                </c:pt>
                <c:pt idx="228">
                  <c:v>-1.6157154339325006</c:v>
                </c:pt>
                <c:pt idx="229">
                  <c:v>-1.5932395238313846</c:v>
                </c:pt>
                <c:pt idx="230">
                  <c:v>-1.5710584139922148</c:v>
                </c:pt>
                <c:pt idx="231">
                  <c:v>-1.5491686948852403</c:v>
                </c:pt>
                <c:pt idx="232">
                  <c:v>-1.5275669831127179</c:v>
                </c:pt>
                <c:pt idx="233">
                  <c:v>-1.5062499216603362</c:v>
                </c:pt>
                <c:pt idx="234">
                  <c:v>-1.4852141801278103</c:v>
                </c:pt>
                <c:pt idx="235">
                  <c:v>-1.4644564549394192</c:v>
                </c:pt>
                <c:pt idx="236">
                  <c:v>-1.443973469535234</c:v>
                </c:pt>
                <c:pt idx="237">
                  <c:v>-1.4237619745437651</c:v>
                </c:pt>
                <c:pt idx="238">
                  <c:v>-1.4038187479367201</c:v>
                </c:pt>
                <c:pt idx="239">
                  <c:v>-1.3841405951665557</c:v>
                </c:pt>
                <c:pt idx="240">
                  <c:v>-1.3647243492874903</c:v>
                </c:pt>
                <c:pt idx="241">
                  <c:v>-1.3455668710605955</c:v>
                </c:pt>
                <c:pt idx="242">
                  <c:v>-1.3266650490436065</c:v>
                </c:pt>
                <c:pt idx="243">
                  <c:v>-1.3080157996660293</c:v>
                </c:pt>
                <c:pt idx="244">
                  <c:v>-1.2896160672901382</c:v>
                </c:pt>
                <c:pt idx="245">
                  <c:v>-1.2714628242584152</c:v>
                </c:pt>
                <c:pt idx="246">
                  <c:v>-1.2535530709279787</c:v>
                </c:pt>
                <c:pt idx="247">
                  <c:v>-1.2358838356925277</c:v>
                </c:pt>
                <c:pt idx="248">
                  <c:v>-1.2184521749923047</c:v>
                </c:pt>
                <c:pt idx="249">
                  <c:v>-1.2012551733125769</c:v>
                </c:pt>
                <c:pt idx="250">
                  <c:v>-1.1842899431711074</c:v>
                </c:pt>
                <c:pt idx="251">
                  <c:v>-1.1675536250950822</c:v>
                </c:pt>
                <c:pt idx="252">
                  <c:v>-1.1510433875879289</c:v>
                </c:pt>
                <c:pt idx="253">
                  <c:v>-1.1347564270864807</c:v>
                </c:pt>
                <c:pt idx="254">
                  <c:v>-1.1186899679088729</c:v>
                </c:pt>
                <c:pt idx="255">
                  <c:v>-1.1028412621936086</c:v>
                </c:pt>
                <c:pt idx="256">
                  <c:v>-1.0872075898301559</c:v>
                </c:pt>
                <c:pt idx="257">
                  <c:v>-1.0717862583814801</c:v>
                </c:pt>
                <c:pt idx="258">
                  <c:v>-1.0565746029988516</c:v>
                </c:pt>
                <c:pt idx="259">
                  <c:v>-1.0415699863293022</c:v>
                </c:pt>
                <c:pt idx="260">
                  <c:v>-1.0267697984160997</c:v>
                </c:pt>
                <c:pt idx="261">
                  <c:v>-1.0121714565924287</c:v>
                </c:pt>
                <c:pt idx="262">
                  <c:v>-0.9977724053688567</c:v>
                </c:pt>
                <c:pt idx="263">
                  <c:v>-0.98357011631462554</c:v>
                </c:pt>
                <c:pt idx="264">
                  <c:v>-0.9695620879332626</c:v>
                </c:pt>
                <c:pt idx="265">
                  <c:v>-0.95574584553262221</c:v>
                </c:pt>
                <c:pt idx="266">
                  <c:v>-0.94211894108986127</c:v>
                </c:pt>
                <c:pt idx="267">
                  <c:v>-0.92867895311139514</c:v>
                </c:pt>
                <c:pt idx="268">
                  <c:v>-0.91542348648825711</c:v>
                </c:pt>
                <c:pt idx="269">
                  <c:v>-0.90235017234695547</c:v>
                </c:pt>
                <c:pt idx="270">
                  <c:v>-0.88945666789627886</c:v>
                </c:pt>
                <c:pt idx="271">
                  <c:v>-0.87674065627007192</c:v>
                </c:pt>
                <c:pt idx="272">
                  <c:v>-0.86419984636636815</c:v>
                </c:pt>
                <c:pt idx="273">
                  <c:v>-0.85183197268294031</c:v>
                </c:pt>
                <c:pt idx="274">
                  <c:v>-0.8396347951496832</c:v>
                </c:pt>
                <c:pt idx="275">
                  <c:v>-0.82760609895782833</c:v>
                </c:pt>
                <c:pt idx="276">
                  <c:v>-0.81574369438633698</c:v>
                </c:pt>
                <c:pt idx="277">
                  <c:v>-0.80404541662551177</c:v>
                </c:pt>
                <c:pt idx="278">
                  <c:v>-0.79250912559821052</c:v>
                </c:pt>
                <c:pt idx="279">
                  <c:v>-0.78113270577862381</c:v>
                </c:pt>
                <c:pt idx="280">
                  <c:v>-0.76991406600895984</c:v>
                </c:pt>
                <c:pt idx="281">
                  <c:v>-0.75885113931402537</c:v>
                </c:pt>
                <c:pt idx="282">
                  <c:v>-0.74794188271407136</c:v>
                </c:pt>
                <c:pt idx="283">
                  <c:v>-0.73718427703587608</c:v>
                </c:pt>
                <c:pt idx="284">
                  <c:v>-0.7265763267222588</c:v>
                </c:pt>
                <c:pt idx="285">
                  <c:v>-0.71611605964023428</c:v>
                </c:pt>
                <c:pt idx="286">
                  <c:v>-0.70580152688782793</c:v>
                </c:pt>
                <c:pt idx="287">
                  <c:v>-0.69563080259982846</c:v>
                </c:pt>
                <c:pt idx="288">
                  <c:v>-0.68560198375241088</c:v>
                </c:pt>
                <c:pt idx="289">
                  <c:v>-0.67571318996693808</c:v>
                </c:pt>
                <c:pt idx="290">
                  <c:v>-0.66596256331291692</c:v>
                </c:pt>
                <c:pt idx="291">
                  <c:v>-0.65634826811034741</c:v>
                </c:pt>
                <c:pt idx="292">
                  <c:v>-0.64686849073141195</c:v>
                </c:pt>
                <c:pt idx="293">
                  <c:v>-0.63752143940176487</c:v>
                </c:pt>
                <c:pt idx="294">
                  <c:v>-0.62830534400140159</c:v>
                </c:pt>
                <c:pt idx="295">
                  <c:v>-0.6192184558653171</c:v>
                </c:pt>
                <c:pt idx="296">
                  <c:v>-0.61025904758389549</c:v>
                </c:pt>
                <c:pt idx="297">
                  <c:v>-0.60142541280326378</c:v>
                </c:pt>
                <c:pt idx="298">
                  <c:v>-0.59271586602558501</c:v>
                </c:pt>
                <c:pt idx="299">
                  <c:v>-0.58412874240947621</c:v>
                </c:pt>
                <c:pt idx="300">
                  <c:v>-0.57566239757048709</c:v>
                </c:pt>
                <c:pt idx="301">
                  <c:v>-0.56731520738185459</c:v>
                </c:pt>
                <c:pt idx="302">
                  <c:v>-0.55908556777549467</c:v>
                </c:pt>
                <c:pt idx="303">
                  <c:v>-0.550971894543408</c:v>
                </c:pt>
                <c:pt idx="304">
                  <c:v>-0.54297262313941785</c:v>
                </c:pt>
                <c:pt idx="305">
                  <c:v>-0.53508620848144839</c:v>
                </c:pt>
                <c:pt idx="306">
                  <c:v>-0.52731112475429065</c:v>
                </c:pt>
                <c:pt idx="307">
                  <c:v>-0.51964586521302025</c:v>
                </c:pt>
                <c:pt idx="308">
                  <c:v>-0.51208894198697907</c:v>
                </c:pt>
                <c:pt idx="309">
                  <c:v>-0.50463888588450967</c:v>
                </c:pt>
                <c:pt idx="310">
                  <c:v>-0.49729424619841106</c:v>
                </c:pt>
                <c:pt idx="311">
                  <c:v>-0.49005359051218261</c:v>
                </c:pt>
                <c:pt idx="312">
                  <c:v>-0.48291550450710491</c:v>
                </c:pt>
                <c:pt idx="313">
                  <c:v>-0.47587859177019004</c:v>
                </c:pt>
                <c:pt idx="314">
                  <c:v>-0.46894147360304883</c:v>
                </c:pt>
                <c:pt idx="315">
                  <c:v>-0.46210278883170885</c:v>
                </c:pt>
                <c:pt idx="316">
                  <c:v>-0.4553611936174175</c:v>
                </c:pt>
                <c:pt idx="317">
                  <c:v>-0.4487153612684685</c:v>
                </c:pt>
                <c:pt idx="318">
                  <c:v>-0.44216398205307766</c:v>
                </c:pt>
                <c:pt idx="319">
                  <c:v>-0.43570576301334629</c:v>
                </c:pt>
                <c:pt idx="320">
                  <c:v>-0.42933942778033019</c:v>
                </c:pt>
                <c:pt idx="321">
                  <c:v>-0.42306371639025259</c:v>
                </c:pt>
                <c:pt idx="322">
                  <c:v>-0.41687738510187611</c:v>
                </c:pt>
                <c:pt idx="323">
                  <c:v>-0.41077920621506642</c:v>
                </c:pt>
                <c:pt idx="324">
                  <c:v>-0.40476796789056074</c:v>
                </c:pt>
                <c:pt idx="325">
                  <c:v>-0.39884247397097256</c:v>
                </c:pt>
                <c:pt idx="326">
                  <c:v>-0.3930015438030412</c:v>
                </c:pt>
                <c:pt idx="327">
                  <c:v>-0.38724401206115472</c:v>
                </c:pt>
                <c:pt idx="328">
                  <c:v>-0.38156872857215407</c:v>
                </c:pt>
                <c:pt idx="329">
                  <c:v>-0.37597455814144243</c:v>
                </c:pt>
                <c:pt idx="330">
                  <c:v>-0.3704603803804063</c:v>
                </c:pt>
                <c:pt idx="331">
                  <c:v>-0.36502508953517004</c:v>
                </c:pt>
                <c:pt idx="332">
                  <c:v>-0.35966759431668804</c:v>
                </c:pt>
                <c:pt idx="333">
                  <c:v>-0.35438681773219366</c:v>
                </c:pt>
                <c:pt idx="334">
                  <c:v>-0.34918169691800782</c:v>
                </c:pt>
                <c:pt idx="335">
                  <c:v>-0.34405118297372356</c:v>
                </c:pt>
                <c:pt idx="336">
                  <c:v>-0.33899424079776808</c:v>
                </c:pt>
                <c:pt idx="337">
                  <c:v>-0.33400984892435731</c:v>
                </c:pt>
                <c:pt idx="338">
                  <c:v>-0.32909699936184134</c:v>
                </c:pt>
                <c:pt idx="339">
                  <c:v>-0.32425469743245372</c:v>
                </c:pt>
                <c:pt idx="340">
                  <c:v>-0.31948196161346654</c:v>
                </c:pt>
                <c:pt idx="341">
                  <c:v>-0.31477782337975296</c:v>
                </c:pt>
                <c:pt idx="342">
                  <c:v>-0.31014132704776742</c:v>
                </c:pt>
                <c:pt idx="343">
                  <c:v>-0.30557152962093825</c:v>
                </c:pt>
                <c:pt idx="344">
                  <c:v>-0.3010675006364823</c:v>
                </c:pt>
                <c:pt idx="345">
                  <c:v>-0.29662832201363643</c:v>
                </c:pt>
                <c:pt idx="346">
                  <c:v>-0.29225308790331267</c:v>
                </c:pt>
                <c:pt idx="347">
                  <c:v>-0.28794090453917209</c:v>
                </c:pt>
                <c:pt idx="348">
                  <c:v>-0.28369089009012111</c:v>
                </c:pt>
                <c:pt idx="349">
                  <c:v>-0.2795021745142261</c:v>
                </c:pt>
                <c:pt idx="350">
                  <c:v>-0.275373899414048</c:v>
                </c:pt>
                <c:pt idx="351">
                  <c:v>-0.27130521789339146</c:v>
                </c:pt>
                <c:pt idx="352">
                  <c:v>-0.26729529441547056</c:v>
                </c:pt>
                <c:pt idx="353">
                  <c:v>-0.26334330466248229</c:v>
                </c:pt>
                <c:pt idx="354">
                  <c:v>-0.25944843539659196</c:v>
                </c:pt>
                <c:pt idx="355">
                  <c:v>-0.25560988432231874</c:v>
                </c:pt>
                <c:pt idx="356">
                  <c:v>-0.25182685995032478</c:v>
                </c:pt>
                <c:pt idx="357">
                  <c:v>-0.24809858146259683</c:v>
                </c:pt>
                <c:pt idx="358">
                  <c:v>-0.24442427857902077</c:v>
                </c:pt>
                <c:pt idx="359">
                  <c:v>-0.24080319142533957</c:v>
                </c:pt>
                <c:pt idx="360">
                  <c:v>-0.23723457040249321</c:v>
                </c:pt>
                <c:pt idx="361">
                  <c:v>-0.23371767605733013</c:v>
                </c:pt>
                <c:pt idx="362">
                  <c:v>-0.23025177895468882</c:v>
                </c:pt>
                <c:pt idx="363">
                  <c:v>-0.22683615955083866</c:v>
                </c:pt>
                <c:pt idx="364">
                  <c:v>-0.22347010806827655</c:v>
                </c:pt>
                <c:pt idx="365">
                  <c:v>-0.22015292437187126</c:v>
                </c:pt>
                <c:pt idx="366">
                  <c:v>-0.21688391784634678</c:v>
                </c:pt>
                <c:pt idx="367">
                  <c:v>-0.21366240727510036</c:v>
                </c:pt>
                <c:pt idx="368">
                  <c:v>-0.2104877207203438</c:v>
                </c:pt>
                <c:pt idx="369">
                  <c:v>-0.20735919540456432</c:v>
                </c:pt>
                <c:pt idx="370">
                  <c:v>-0.20427617759329214</c:v>
                </c:pt>
                <c:pt idx="371">
                  <c:v>-0.20123802247917155</c:v>
                </c:pt>
                <c:pt idx="372">
                  <c:v>-0.19824409406732216</c:v>
                </c:pt>
                <c:pt idx="373">
                  <c:v>-0.19529376506198648</c:v>
                </c:pt>
                <c:pt idx="374">
                  <c:v>-0.19238641675445028</c:v>
                </c:pt>
                <c:pt idx="375">
                  <c:v>-0.18952143891223175</c:v>
                </c:pt>
                <c:pt idx="376">
                  <c:v>-0.18669822966952548</c:v>
                </c:pt>
                <c:pt idx="377">
                  <c:v>-0.18391619541889728</c:v>
                </c:pt>
                <c:pt idx="378">
                  <c:v>-0.18117475070421515</c:v>
                </c:pt>
                <c:pt idx="379">
                  <c:v>-0.17847331811481262</c:v>
                </c:pt>
                <c:pt idx="380">
                  <c:v>-0.17581132818086964</c:v>
                </c:pt>
                <c:pt idx="381">
                  <c:v>-0.17318821927000655</c:v>
                </c:pt>
                <c:pt idx="382">
                  <c:v>-0.17060343748507636</c:v>
                </c:pt>
                <c:pt idx="383">
                  <c:v>-0.16805643656315131</c:v>
                </c:pt>
                <c:pt idx="384">
                  <c:v>-0.16554667777568782</c:v>
                </c:pt>
                <c:pt idx="385">
                  <c:v>-0.16307362982986628</c:v>
                </c:pt>
                <c:pt idx="386">
                  <c:v>-0.16063676877108984</c:v>
                </c:pt>
                <c:pt idx="387">
                  <c:v>-0.15823557788663728</c:v>
                </c:pt>
                <c:pt idx="388">
                  <c:v>-0.15586954761045624</c:v>
                </c:pt>
                <c:pt idx="389">
                  <c:v>-0.15353817542908971</c:v>
                </c:pt>
                <c:pt idx="390">
                  <c:v>-0.15124096578872367</c:v>
                </c:pt>
                <c:pt idx="391">
                  <c:v>-0.14897743000334637</c:v>
                </c:pt>
                <c:pt idx="392">
                  <c:v>-0.14674708616401047</c:v>
                </c:pt>
                <c:pt idx="393">
                  <c:v>-0.14454945904918551</c:v>
                </c:pt>
                <c:pt idx="394">
                  <c:v>-0.14238408003619327</c:v>
                </c:pt>
                <c:pt idx="395">
                  <c:v>-0.14025048701371348</c:v>
                </c:pt>
                <c:pt idx="396">
                  <c:v>-0.13814822429535198</c:v>
                </c:pt>
                <c:pt idx="397">
                  <c:v>-0.13607684253425889</c:v>
                </c:pt>
                <c:pt idx="398">
                  <c:v>-0.13403589863878967</c:v>
                </c:pt>
                <c:pt idx="399">
                  <c:v>-0.13202495568919523</c:v>
                </c:pt>
                <c:pt idx="400">
                  <c:v>-0.13004358285533499</c:v>
                </c:pt>
                <c:pt idx="401">
                  <c:v>-0.12809135531539911</c:v>
                </c:pt>
                <c:pt idx="402">
                  <c:v>-0.12616785417563348</c:v>
                </c:pt>
                <c:pt idx="403">
                  <c:v>-0.1242726663910536</c:v>
                </c:pt>
                <c:pt idx="404">
                  <c:v>-0.12240538468714131</c:v>
                </c:pt>
                <c:pt idx="405">
                  <c:v>-0.12056560748251076</c:v>
                </c:pt>
                <c:pt idx="406">
                  <c:v>-0.11875293881253672</c:v>
                </c:pt>
                <c:pt idx="407">
                  <c:v>-0.11696698825393305</c:v>
                </c:pt>
                <c:pt idx="408">
                  <c:v>-0.11520737085027329</c:v>
                </c:pt>
                <c:pt idx="409">
                  <c:v>-0.11347370703844162</c:v>
                </c:pt>
                <c:pt idx="410">
                  <c:v>-0.11176562257600686</c:v>
                </c:pt>
                <c:pt idx="411">
                  <c:v>-0.11008274846950698</c:v>
                </c:pt>
                <c:pt idx="412">
                  <c:v>-0.10842472090363717</c:v>
                </c:pt>
                <c:pt idx="413">
                  <c:v>-0.10679118117132946</c:v>
                </c:pt>
                <c:pt idx="414">
                  <c:v>-0.105181775604716</c:v>
                </c:pt>
                <c:pt idx="415">
                  <c:v>-0.10359615550696588</c:v>
                </c:pt>
                <c:pt idx="416">
                  <c:v>-0.10203397708498547</c:v>
                </c:pt>
                <c:pt idx="417">
                  <c:v>-0.10049490138297401</c:v>
                </c:pt>
                <c:pt idx="418">
                  <c:v>-9.8978594216823604E-2</c:v>
                </c:pt>
                <c:pt idx="419">
                  <c:v>-9.7484726109356185E-2</c:v>
                </c:pt>
                <c:pt idx="420">
                  <c:v>-9.6012972226385968E-2</c:v>
                </c:pt>
                <c:pt idx="421">
                  <c:v>-9.4563012313600481E-2</c:v>
                </c:pt>
                <c:pt idx="422">
                  <c:v>-9.3134530634248813E-2</c:v>
                </c:pt>
                <c:pt idx="423">
                  <c:v>-9.1727215907630305E-2</c:v>
                </c:pt>
                <c:pt idx="424">
                  <c:v>-9.03407612483723E-2</c:v>
                </c:pt>
                <c:pt idx="425">
                  <c:v>-8.897486410649029E-2</c:v>
                </c:pt>
                <c:pt idx="426">
                  <c:v>-8.7629226208219474E-2</c:v>
                </c:pt>
                <c:pt idx="427">
                  <c:v>-8.6303553497610944E-2</c:v>
                </c:pt>
                <c:pt idx="428">
                  <c:v>-8.499755607888175E-2</c:v>
                </c:pt>
                <c:pt idx="429">
                  <c:v>-8.3710948159512091E-2</c:v>
                </c:pt>
                <c:pt idx="430">
                  <c:v>-8.24434479940791E-2</c:v>
                </c:pt>
                <c:pt idx="431">
                  <c:v>-8.1194777828820799E-2</c:v>
                </c:pt>
                <c:pt idx="432">
                  <c:v>-7.9964663846919373E-2</c:v>
                </c:pt>
                <c:pt idx="433">
                  <c:v>-7.8752836114497904E-2</c:v>
                </c:pt>
                <c:pt idx="434">
                  <c:v>-7.7559028527319607E-2</c:v>
                </c:pt>
                <c:pt idx="435">
                  <c:v>-7.6382978758183895E-2</c:v>
                </c:pt>
                <c:pt idx="436">
                  <c:v>-7.5224428205008714E-2</c:v>
                </c:pt>
                <c:pt idx="437">
                  <c:v>-7.4083121939593044E-2</c:v>
                </c:pt>
                <c:pt idx="438">
                  <c:v>-7.2958808657049776E-2</c:v>
                </c:pt>
                <c:pt idx="439">
                  <c:v>-7.1851240625902452E-2</c:v>
                </c:pt>
                <c:pt idx="440">
                  <c:v>-7.0760173638837076E-2</c:v>
                </c:pt>
                <c:pt idx="441">
                  <c:v>-6.9685366964101214E-2</c:v>
                </c:pt>
                <c:pt idx="442">
                  <c:v>-6.8626583297543203E-2</c:v>
                </c:pt>
                <c:pt idx="443">
                  <c:v>-6.7583588715282805E-2</c:v>
                </c:pt>
                <c:pt idx="444">
                  <c:v>-6.6556152627007079E-2</c:v>
                </c:pt>
                <c:pt idx="445">
                  <c:v>-6.5544047729882093E-2</c:v>
                </c:pt>
                <c:pt idx="446">
                  <c:v>-6.4547049963074962E-2</c:v>
                </c:pt>
                <c:pt idx="447">
                  <c:v>-6.3564938462877085E-2</c:v>
                </c:pt>
                <c:pt idx="448">
                  <c:v>-6.2597495518422627E-2</c:v>
                </c:pt>
                <c:pt idx="449">
                  <c:v>-6.1644506527993838E-2</c:v>
                </c:pt>
                <c:pt idx="450">
                  <c:v>-6.0705759955906879E-2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D3-44B5-9774-EC26A8159A87}"/>
            </c:ext>
          </c:extLst>
        </c:ser>
        <c:ser>
          <c:idx val="1"/>
          <c:order val="1"/>
          <c:tx>
            <c:strRef>
              <c:f>'fit_1NN_BCC&amp;FCC'!$J$18</c:f>
              <c:strCache>
                <c:ptCount val="1"/>
                <c:pt idx="0">
                  <c:v>Eu2(r) [eV/atom]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'fit_1NN_BCC&amp;FCC'!$I$19:$I$469</c:f>
              <c:numCache>
                <c:formatCode>General</c:formatCode>
                <c:ptCount val="451"/>
                <c:pt idx="0">
                  <c:v>2.2427821520410416</c:v>
                </c:pt>
                <c:pt idx="1">
                  <c:v>2.2546645591320535</c:v>
                </c:pt>
                <c:pt idx="2">
                  <c:v>2.266546966223066</c:v>
                </c:pt>
                <c:pt idx="3">
                  <c:v>2.2784293733140779</c:v>
                </c:pt>
                <c:pt idx="4">
                  <c:v>2.2903117804050899</c:v>
                </c:pt>
                <c:pt idx="5">
                  <c:v>2.3021941874961023</c:v>
                </c:pt>
                <c:pt idx="6">
                  <c:v>2.3140765945871142</c:v>
                </c:pt>
                <c:pt idx="7">
                  <c:v>2.3259590016781266</c:v>
                </c:pt>
                <c:pt idx="8">
                  <c:v>2.3378414087691386</c:v>
                </c:pt>
                <c:pt idx="9">
                  <c:v>2.349723815860151</c:v>
                </c:pt>
                <c:pt idx="10">
                  <c:v>2.361606222951163</c:v>
                </c:pt>
                <c:pt idx="11">
                  <c:v>2.3734886300421754</c:v>
                </c:pt>
                <c:pt idx="12">
                  <c:v>2.3853710371331873</c:v>
                </c:pt>
                <c:pt idx="13">
                  <c:v>2.3972534442241997</c:v>
                </c:pt>
                <c:pt idx="14">
                  <c:v>2.4091358513152117</c:v>
                </c:pt>
                <c:pt idx="15">
                  <c:v>2.4210182584062241</c:v>
                </c:pt>
                <c:pt idx="16">
                  <c:v>2.432900665497236</c:v>
                </c:pt>
                <c:pt idx="17">
                  <c:v>2.4447830725882485</c:v>
                </c:pt>
                <c:pt idx="18">
                  <c:v>2.4566654796792604</c:v>
                </c:pt>
                <c:pt idx="19">
                  <c:v>2.4685478867702724</c:v>
                </c:pt>
                <c:pt idx="20">
                  <c:v>2.4804302938612848</c:v>
                </c:pt>
                <c:pt idx="21">
                  <c:v>2.4923127009522967</c:v>
                </c:pt>
                <c:pt idx="22">
                  <c:v>2.5041951080433091</c:v>
                </c:pt>
                <c:pt idx="23">
                  <c:v>2.5160775151343211</c:v>
                </c:pt>
                <c:pt idx="24">
                  <c:v>2.5279599222253335</c:v>
                </c:pt>
                <c:pt idx="25">
                  <c:v>2.5398423293163455</c:v>
                </c:pt>
                <c:pt idx="26">
                  <c:v>2.5517247364073579</c:v>
                </c:pt>
                <c:pt idx="27">
                  <c:v>2.5636071434983698</c:v>
                </c:pt>
                <c:pt idx="28">
                  <c:v>2.5754895505893818</c:v>
                </c:pt>
                <c:pt idx="29">
                  <c:v>2.5873719576803951</c:v>
                </c:pt>
                <c:pt idx="30">
                  <c:v>2.599254364771407</c:v>
                </c:pt>
                <c:pt idx="31">
                  <c:v>2.611136771862419</c:v>
                </c:pt>
                <c:pt idx="32">
                  <c:v>2.6230191789534314</c:v>
                </c:pt>
                <c:pt idx="33">
                  <c:v>2.6349015860444438</c:v>
                </c:pt>
                <c:pt idx="34">
                  <c:v>2.6467839931354558</c:v>
                </c:pt>
                <c:pt idx="35">
                  <c:v>2.6586664002264677</c:v>
                </c:pt>
                <c:pt idx="36">
                  <c:v>2.6705488073174801</c:v>
                </c:pt>
                <c:pt idx="37">
                  <c:v>2.6824312144084921</c:v>
                </c:pt>
                <c:pt idx="38">
                  <c:v>2.6943136214995045</c:v>
                </c:pt>
                <c:pt idx="39">
                  <c:v>2.7061960285905164</c:v>
                </c:pt>
                <c:pt idx="40">
                  <c:v>2.7180784356815288</c:v>
                </c:pt>
                <c:pt idx="41">
                  <c:v>2.7299608427725408</c:v>
                </c:pt>
                <c:pt idx="42">
                  <c:v>2.7418432498635528</c:v>
                </c:pt>
                <c:pt idx="43">
                  <c:v>2.7537256569545652</c:v>
                </c:pt>
                <c:pt idx="44">
                  <c:v>2.7656080640455771</c:v>
                </c:pt>
                <c:pt idx="45">
                  <c:v>2.7774904711365895</c:v>
                </c:pt>
                <c:pt idx="46">
                  <c:v>2.7893728782276019</c:v>
                </c:pt>
                <c:pt idx="47">
                  <c:v>2.8012552853186139</c:v>
                </c:pt>
                <c:pt idx="48">
                  <c:v>2.8131376924096259</c:v>
                </c:pt>
                <c:pt idx="49">
                  <c:v>2.8250200995006383</c:v>
                </c:pt>
                <c:pt idx="50">
                  <c:v>2.8369025065916498</c:v>
                </c:pt>
                <c:pt idx="51">
                  <c:v>2.8487849136826617</c:v>
                </c:pt>
                <c:pt idx="52">
                  <c:v>2.8606673207736741</c:v>
                </c:pt>
                <c:pt idx="53">
                  <c:v>2.8725497278646865</c:v>
                </c:pt>
                <c:pt idx="54">
                  <c:v>2.8844321349556985</c:v>
                </c:pt>
                <c:pt idx="55">
                  <c:v>2.8963145420467109</c:v>
                </c:pt>
                <c:pt idx="56">
                  <c:v>2.9081969491377229</c:v>
                </c:pt>
                <c:pt idx="57">
                  <c:v>2.9200793562287348</c:v>
                </c:pt>
                <c:pt idx="58">
                  <c:v>2.9319617633197468</c:v>
                </c:pt>
                <c:pt idx="59">
                  <c:v>2.9438441704107592</c:v>
                </c:pt>
                <c:pt idx="60">
                  <c:v>2.9557265775017716</c:v>
                </c:pt>
                <c:pt idx="61">
                  <c:v>2.967608984592784</c:v>
                </c:pt>
                <c:pt idx="62">
                  <c:v>2.979491391683796</c:v>
                </c:pt>
                <c:pt idx="63">
                  <c:v>2.9913737987748079</c:v>
                </c:pt>
                <c:pt idx="64">
                  <c:v>3.0032562058658199</c:v>
                </c:pt>
                <c:pt idx="65">
                  <c:v>3.0151386129568323</c:v>
                </c:pt>
                <c:pt idx="66">
                  <c:v>3.0270210200478442</c:v>
                </c:pt>
                <c:pt idx="67">
                  <c:v>3.0389034271388571</c:v>
                </c:pt>
                <c:pt idx="68">
                  <c:v>3.050785834229869</c:v>
                </c:pt>
                <c:pt idx="69">
                  <c:v>3.062668241320881</c:v>
                </c:pt>
                <c:pt idx="70">
                  <c:v>3.074550648411893</c:v>
                </c:pt>
                <c:pt idx="71">
                  <c:v>3.0864330555029054</c:v>
                </c:pt>
                <c:pt idx="72">
                  <c:v>3.0983154625939173</c:v>
                </c:pt>
                <c:pt idx="73">
                  <c:v>3.1101978696849293</c:v>
                </c:pt>
                <c:pt idx="74">
                  <c:v>3.1220802767759421</c:v>
                </c:pt>
                <c:pt idx="75">
                  <c:v>3.1339626838669541</c:v>
                </c:pt>
                <c:pt idx="76">
                  <c:v>3.1458450909579661</c:v>
                </c:pt>
                <c:pt idx="77">
                  <c:v>3.1577274980489785</c:v>
                </c:pt>
                <c:pt idx="78">
                  <c:v>3.1696099051399904</c:v>
                </c:pt>
                <c:pt idx="79">
                  <c:v>3.1814923122310024</c:v>
                </c:pt>
                <c:pt idx="80">
                  <c:v>3.1933747193220143</c:v>
                </c:pt>
                <c:pt idx="81">
                  <c:v>3.2052571264130272</c:v>
                </c:pt>
                <c:pt idx="82">
                  <c:v>3.2171395335040391</c:v>
                </c:pt>
                <c:pt idx="83">
                  <c:v>3.2290219405950511</c:v>
                </c:pt>
                <c:pt idx="84">
                  <c:v>3.2409043476860635</c:v>
                </c:pt>
                <c:pt idx="85">
                  <c:v>3.2527867547770755</c:v>
                </c:pt>
                <c:pt idx="86">
                  <c:v>3.2646691618680883</c:v>
                </c:pt>
                <c:pt idx="87">
                  <c:v>3.2765515689591003</c:v>
                </c:pt>
                <c:pt idx="88">
                  <c:v>3.2884339760501122</c:v>
                </c:pt>
                <c:pt idx="89">
                  <c:v>3.3003163831411242</c:v>
                </c:pt>
                <c:pt idx="90">
                  <c:v>3.3121987902321366</c:v>
                </c:pt>
                <c:pt idx="91">
                  <c:v>3.3240811973231486</c:v>
                </c:pt>
                <c:pt idx="92">
                  <c:v>3.3359636044141605</c:v>
                </c:pt>
                <c:pt idx="93">
                  <c:v>3.3478460115051734</c:v>
                </c:pt>
                <c:pt idx="94">
                  <c:v>3.3597284185961853</c:v>
                </c:pt>
                <c:pt idx="95">
                  <c:v>3.3716108256871973</c:v>
                </c:pt>
                <c:pt idx="96">
                  <c:v>3.3834932327782097</c:v>
                </c:pt>
                <c:pt idx="97">
                  <c:v>3.3953756398692216</c:v>
                </c:pt>
                <c:pt idx="98">
                  <c:v>3.4072580469602336</c:v>
                </c:pt>
                <c:pt idx="99">
                  <c:v>3.4191404540512456</c:v>
                </c:pt>
                <c:pt idx="100">
                  <c:v>3.4310228611422584</c:v>
                </c:pt>
                <c:pt idx="101">
                  <c:v>3.4429052682332704</c:v>
                </c:pt>
                <c:pt idx="102">
                  <c:v>3.4547876753242828</c:v>
                </c:pt>
                <c:pt idx="103">
                  <c:v>3.4666700824152947</c:v>
                </c:pt>
                <c:pt idx="104">
                  <c:v>3.4785524895063067</c:v>
                </c:pt>
                <c:pt idx="105">
                  <c:v>3.4904348965973195</c:v>
                </c:pt>
                <c:pt idx="106">
                  <c:v>3.5023173036883315</c:v>
                </c:pt>
                <c:pt idx="107">
                  <c:v>3.5141997107793435</c:v>
                </c:pt>
                <c:pt idx="108">
                  <c:v>3.5260821178703554</c:v>
                </c:pt>
                <c:pt idx="109">
                  <c:v>3.5379645249613678</c:v>
                </c:pt>
                <c:pt idx="110">
                  <c:v>3.5498469320523798</c:v>
                </c:pt>
                <c:pt idx="111">
                  <c:v>3.5617293391433917</c:v>
                </c:pt>
                <c:pt idx="112">
                  <c:v>3.5736117462344046</c:v>
                </c:pt>
                <c:pt idx="113">
                  <c:v>3.5854941533254161</c:v>
                </c:pt>
                <c:pt idx="114">
                  <c:v>3.5973765604164285</c:v>
                </c:pt>
                <c:pt idx="115">
                  <c:v>3.6092589675074409</c:v>
                </c:pt>
                <c:pt idx="116">
                  <c:v>3.6211413745984529</c:v>
                </c:pt>
                <c:pt idx="117">
                  <c:v>3.6330237816894648</c:v>
                </c:pt>
                <c:pt idx="118">
                  <c:v>3.6449061887804768</c:v>
                </c:pt>
                <c:pt idx="119">
                  <c:v>3.6567885958714896</c:v>
                </c:pt>
                <c:pt idx="120">
                  <c:v>3.6686710029625011</c:v>
                </c:pt>
                <c:pt idx="121">
                  <c:v>3.680553410053514</c:v>
                </c:pt>
                <c:pt idx="122">
                  <c:v>3.692435817144526</c:v>
                </c:pt>
                <c:pt idx="123">
                  <c:v>3.7043182242355379</c:v>
                </c:pt>
                <c:pt idx="124">
                  <c:v>3.7162006313265499</c:v>
                </c:pt>
                <c:pt idx="125">
                  <c:v>3.7280830384175623</c:v>
                </c:pt>
                <c:pt idx="126">
                  <c:v>3.7399654455085747</c:v>
                </c:pt>
                <c:pt idx="127">
                  <c:v>3.7518478525995871</c:v>
                </c:pt>
                <c:pt idx="128">
                  <c:v>3.763730259690599</c:v>
                </c:pt>
                <c:pt idx="129">
                  <c:v>3.775612666781611</c:v>
                </c:pt>
                <c:pt idx="130">
                  <c:v>3.787495073872623</c:v>
                </c:pt>
                <c:pt idx="131">
                  <c:v>3.7993774809636358</c:v>
                </c:pt>
                <c:pt idx="132">
                  <c:v>3.8112598880546473</c:v>
                </c:pt>
                <c:pt idx="133">
                  <c:v>3.8231422951456597</c:v>
                </c:pt>
                <c:pt idx="134">
                  <c:v>3.8350247022366721</c:v>
                </c:pt>
                <c:pt idx="135">
                  <c:v>3.8469071093276841</c:v>
                </c:pt>
                <c:pt idx="136">
                  <c:v>3.8587895164186961</c:v>
                </c:pt>
                <c:pt idx="137">
                  <c:v>3.8706719235097085</c:v>
                </c:pt>
                <c:pt idx="138">
                  <c:v>3.8825543306007209</c:v>
                </c:pt>
                <c:pt idx="139">
                  <c:v>3.8944367376917324</c:v>
                </c:pt>
                <c:pt idx="140">
                  <c:v>3.9063191447827452</c:v>
                </c:pt>
                <c:pt idx="141">
                  <c:v>3.9182015518737572</c:v>
                </c:pt>
                <c:pt idx="142">
                  <c:v>3.9300839589647691</c:v>
                </c:pt>
                <c:pt idx="143">
                  <c:v>3.9419663660557811</c:v>
                </c:pt>
                <c:pt idx="144">
                  <c:v>3.9538487731467935</c:v>
                </c:pt>
                <c:pt idx="145">
                  <c:v>3.9657311802378059</c:v>
                </c:pt>
                <c:pt idx="146">
                  <c:v>3.9776135873288174</c:v>
                </c:pt>
                <c:pt idx="147">
                  <c:v>3.9894959944198303</c:v>
                </c:pt>
                <c:pt idx="148">
                  <c:v>4.0013784015108422</c:v>
                </c:pt>
                <c:pt idx="149">
                  <c:v>4.0132608086018546</c:v>
                </c:pt>
                <c:pt idx="150">
                  <c:v>4.0251432156928661</c:v>
                </c:pt>
                <c:pt idx="151">
                  <c:v>4.0370256227838786</c:v>
                </c:pt>
                <c:pt idx="152">
                  <c:v>4.048908029874891</c:v>
                </c:pt>
                <c:pt idx="153">
                  <c:v>4.0607904369659034</c:v>
                </c:pt>
                <c:pt idx="154">
                  <c:v>4.0726728440569158</c:v>
                </c:pt>
                <c:pt idx="155">
                  <c:v>4.0845552511479273</c:v>
                </c:pt>
                <c:pt idx="156">
                  <c:v>4.0964376582389397</c:v>
                </c:pt>
                <c:pt idx="157">
                  <c:v>4.1083200653299521</c:v>
                </c:pt>
                <c:pt idx="158">
                  <c:v>4.1202024724209636</c:v>
                </c:pt>
                <c:pt idx="159">
                  <c:v>4.132084879511976</c:v>
                </c:pt>
                <c:pt idx="160">
                  <c:v>4.1439672866029884</c:v>
                </c:pt>
                <c:pt idx="161">
                  <c:v>4.1558496936940008</c:v>
                </c:pt>
                <c:pt idx="162">
                  <c:v>4.1677321007850123</c:v>
                </c:pt>
                <c:pt idx="163">
                  <c:v>4.1796145078760247</c:v>
                </c:pt>
                <c:pt idx="164">
                  <c:v>4.1914969149670371</c:v>
                </c:pt>
                <c:pt idx="165">
                  <c:v>4.2033793220580487</c:v>
                </c:pt>
                <c:pt idx="166">
                  <c:v>4.2152617291490611</c:v>
                </c:pt>
                <c:pt idx="167">
                  <c:v>4.2271441362400735</c:v>
                </c:pt>
                <c:pt idx="168">
                  <c:v>4.2390265433310859</c:v>
                </c:pt>
                <c:pt idx="169">
                  <c:v>4.2509089504220974</c:v>
                </c:pt>
                <c:pt idx="170">
                  <c:v>4.2627913575131098</c:v>
                </c:pt>
                <c:pt idx="171">
                  <c:v>4.2746737646041222</c:v>
                </c:pt>
                <c:pt idx="172">
                  <c:v>4.2865561716951337</c:v>
                </c:pt>
                <c:pt idx="173">
                  <c:v>4.298438578786147</c:v>
                </c:pt>
                <c:pt idx="174">
                  <c:v>4.3103209858771585</c:v>
                </c:pt>
                <c:pt idx="175">
                  <c:v>4.3222033929681709</c:v>
                </c:pt>
                <c:pt idx="176">
                  <c:v>4.3340858000591824</c:v>
                </c:pt>
                <c:pt idx="177">
                  <c:v>4.3459682071501948</c:v>
                </c:pt>
                <c:pt idx="178">
                  <c:v>4.3578506142412072</c:v>
                </c:pt>
                <c:pt idx="179">
                  <c:v>4.3697330213322187</c:v>
                </c:pt>
                <c:pt idx="180">
                  <c:v>4.381615428423232</c:v>
                </c:pt>
                <c:pt idx="181">
                  <c:v>4.3934978355142436</c:v>
                </c:pt>
                <c:pt idx="182">
                  <c:v>4.405380242605256</c:v>
                </c:pt>
                <c:pt idx="183">
                  <c:v>4.4172626496962684</c:v>
                </c:pt>
                <c:pt idx="184">
                  <c:v>4.4291450567872799</c:v>
                </c:pt>
                <c:pt idx="185">
                  <c:v>4.4410274638782932</c:v>
                </c:pt>
                <c:pt idx="186">
                  <c:v>4.4529098709693047</c:v>
                </c:pt>
                <c:pt idx="187">
                  <c:v>4.4647922780603171</c:v>
                </c:pt>
                <c:pt idx="188">
                  <c:v>4.4766746851513286</c:v>
                </c:pt>
                <c:pt idx="189">
                  <c:v>4.488557092242341</c:v>
                </c:pt>
                <c:pt idx="190">
                  <c:v>4.5004394993333534</c:v>
                </c:pt>
                <c:pt idx="191">
                  <c:v>4.5123219064243649</c:v>
                </c:pt>
                <c:pt idx="192">
                  <c:v>4.5242043135153782</c:v>
                </c:pt>
                <c:pt idx="193">
                  <c:v>4.5360867206063897</c:v>
                </c:pt>
                <c:pt idx="194">
                  <c:v>4.5479691276974021</c:v>
                </c:pt>
                <c:pt idx="195">
                  <c:v>4.5598515347884137</c:v>
                </c:pt>
                <c:pt idx="196">
                  <c:v>4.5717339418794261</c:v>
                </c:pt>
                <c:pt idx="197">
                  <c:v>4.5836163489704385</c:v>
                </c:pt>
                <c:pt idx="198">
                  <c:v>4.59549875606145</c:v>
                </c:pt>
                <c:pt idx="199">
                  <c:v>4.6073811631524633</c:v>
                </c:pt>
                <c:pt idx="200">
                  <c:v>4.6192635702434748</c:v>
                </c:pt>
                <c:pt idx="201">
                  <c:v>4.6311459773344872</c:v>
                </c:pt>
                <c:pt idx="202">
                  <c:v>4.6430283844254996</c:v>
                </c:pt>
                <c:pt idx="203">
                  <c:v>4.6549107915165111</c:v>
                </c:pt>
                <c:pt idx="204">
                  <c:v>4.6667931986075244</c:v>
                </c:pt>
                <c:pt idx="205">
                  <c:v>4.678675605698535</c:v>
                </c:pt>
                <c:pt idx="206">
                  <c:v>4.6905580127895483</c:v>
                </c:pt>
                <c:pt idx="207">
                  <c:v>4.7024404198805598</c:v>
                </c:pt>
                <c:pt idx="208">
                  <c:v>4.7143228269715722</c:v>
                </c:pt>
                <c:pt idx="209">
                  <c:v>4.7262052340625846</c:v>
                </c:pt>
                <c:pt idx="210">
                  <c:v>4.7380876411535962</c:v>
                </c:pt>
                <c:pt idx="211">
                  <c:v>4.7499700482446094</c:v>
                </c:pt>
                <c:pt idx="212">
                  <c:v>4.761852455335621</c:v>
                </c:pt>
                <c:pt idx="213">
                  <c:v>4.7737348624266334</c:v>
                </c:pt>
                <c:pt idx="214">
                  <c:v>4.7856172695176458</c:v>
                </c:pt>
                <c:pt idx="215">
                  <c:v>4.7974996766086573</c:v>
                </c:pt>
                <c:pt idx="216">
                  <c:v>4.8093820836996697</c:v>
                </c:pt>
                <c:pt idx="217">
                  <c:v>4.8212644907906812</c:v>
                </c:pt>
                <c:pt idx="218">
                  <c:v>4.8331468978816945</c:v>
                </c:pt>
                <c:pt idx="219">
                  <c:v>4.845029304972706</c:v>
                </c:pt>
                <c:pt idx="220">
                  <c:v>4.8569117120637184</c:v>
                </c:pt>
                <c:pt idx="221">
                  <c:v>4.8687941191547308</c:v>
                </c:pt>
                <c:pt idx="222">
                  <c:v>4.8806765262457423</c:v>
                </c:pt>
                <c:pt idx="223">
                  <c:v>4.8925589333367556</c:v>
                </c:pt>
                <c:pt idx="224">
                  <c:v>4.9044413404277671</c:v>
                </c:pt>
                <c:pt idx="225">
                  <c:v>4.9163237475187795</c:v>
                </c:pt>
                <c:pt idx="226">
                  <c:v>4.9282061546097911</c:v>
                </c:pt>
                <c:pt idx="227">
                  <c:v>4.9400885617008035</c:v>
                </c:pt>
                <c:pt idx="228">
                  <c:v>4.9519709687918159</c:v>
                </c:pt>
                <c:pt idx="229">
                  <c:v>4.9638533758828274</c:v>
                </c:pt>
                <c:pt idx="230">
                  <c:v>4.9757357829738407</c:v>
                </c:pt>
                <c:pt idx="231">
                  <c:v>4.9876181900648522</c:v>
                </c:pt>
                <c:pt idx="232">
                  <c:v>4.9995005971558646</c:v>
                </c:pt>
                <c:pt idx="233">
                  <c:v>5.011383004246877</c:v>
                </c:pt>
                <c:pt idx="234">
                  <c:v>5.0232654113378885</c:v>
                </c:pt>
                <c:pt idx="235">
                  <c:v>5.0351478184289018</c:v>
                </c:pt>
                <c:pt idx="236">
                  <c:v>5.0470302255199124</c:v>
                </c:pt>
                <c:pt idx="237">
                  <c:v>5.0589126326109257</c:v>
                </c:pt>
                <c:pt idx="238">
                  <c:v>5.0707950397019372</c:v>
                </c:pt>
                <c:pt idx="239">
                  <c:v>5.0826774467929496</c:v>
                </c:pt>
                <c:pt idx="240">
                  <c:v>5.094559853883962</c:v>
                </c:pt>
                <c:pt idx="241">
                  <c:v>5.1064422609749736</c:v>
                </c:pt>
                <c:pt idx="242">
                  <c:v>5.118324668065986</c:v>
                </c:pt>
                <c:pt idx="243">
                  <c:v>5.1302070751569984</c:v>
                </c:pt>
                <c:pt idx="244">
                  <c:v>5.1420894822480108</c:v>
                </c:pt>
                <c:pt idx="245">
                  <c:v>5.1539718893390223</c:v>
                </c:pt>
                <c:pt idx="246">
                  <c:v>5.1658542964300347</c:v>
                </c:pt>
                <c:pt idx="247">
                  <c:v>5.1777367035210471</c:v>
                </c:pt>
                <c:pt idx="248">
                  <c:v>5.1896191106120586</c:v>
                </c:pt>
                <c:pt idx="249">
                  <c:v>5.2015015177030719</c:v>
                </c:pt>
                <c:pt idx="250">
                  <c:v>5.2133839247940834</c:v>
                </c:pt>
                <c:pt idx="251">
                  <c:v>5.2252663318850958</c:v>
                </c:pt>
                <c:pt idx="252">
                  <c:v>5.2371487389761082</c:v>
                </c:pt>
                <c:pt idx="253">
                  <c:v>5.2490311460671197</c:v>
                </c:pt>
                <c:pt idx="254">
                  <c:v>5.2609135531581321</c:v>
                </c:pt>
                <c:pt idx="255">
                  <c:v>5.2727959602491437</c:v>
                </c:pt>
                <c:pt idx="256">
                  <c:v>5.2846783673401569</c:v>
                </c:pt>
                <c:pt idx="257">
                  <c:v>5.2965607744311685</c:v>
                </c:pt>
                <c:pt idx="258">
                  <c:v>5.3084431815221809</c:v>
                </c:pt>
                <c:pt idx="259">
                  <c:v>5.3203255886131986</c:v>
                </c:pt>
                <c:pt idx="260">
                  <c:v>5.3322079957042048</c:v>
                </c:pt>
                <c:pt idx="261">
                  <c:v>5.3440904027952172</c:v>
                </c:pt>
                <c:pt idx="262">
                  <c:v>5.3559728098862296</c:v>
                </c:pt>
                <c:pt idx="263">
                  <c:v>5.3678552169772473</c:v>
                </c:pt>
                <c:pt idx="264">
                  <c:v>5.3797376240682544</c:v>
                </c:pt>
                <c:pt idx="265">
                  <c:v>5.3916200311592659</c:v>
                </c:pt>
                <c:pt idx="266">
                  <c:v>5.4035024382502783</c:v>
                </c:pt>
                <c:pt idx="267">
                  <c:v>5.415384845341296</c:v>
                </c:pt>
                <c:pt idx="268">
                  <c:v>5.4272672524323031</c:v>
                </c:pt>
                <c:pt idx="269">
                  <c:v>5.4391496595233146</c:v>
                </c:pt>
                <c:pt idx="270">
                  <c:v>5.451032066614327</c:v>
                </c:pt>
                <c:pt idx="271">
                  <c:v>5.4629144737053448</c:v>
                </c:pt>
                <c:pt idx="272">
                  <c:v>5.474796880796351</c:v>
                </c:pt>
                <c:pt idx="273">
                  <c:v>5.4866792878873634</c:v>
                </c:pt>
                <c:pt idx="274">
                  <c:v>5.4985616949783758</c:v>
                </c:pt>
                <c:pt idx="275">
                  <c:v>5.5104441020693935</c:v>
                </c:pt>
                <c:pt idx="276">
                  <c:v>5.5223265091603997</c:v>
                </c:pt>
                <c:pt idx="277">
                  <c:v>5.5342089162514121</c:v>
                </c:pt>
                <c:pt idx="278">
                  <c:v>5.5460913233424236</c:v>
                </c:pt>
                <c:pt idx="279">
                  <c:v>5.5579737304334422</c:v>
                </c:pt>
                <c:pt idx="280">
                  <c:v>5.5698561375244475</c:v>
                </c:pt>
                <c:pt idx="281">
                  <c:v>5.5817385446154608</c:v>
                </c:pt>
                <c:pt idx="282">
                  <c:v>5.5936209517064786</c:v>
                </c:pt>
                <c:pt idx="283">
                  <c:v>5.605503358797491</c:v>
                </c:pt>
                <c:pt idx="284">
                  <c:v>5.6173857658885034</c:v>
                </c:pt>
                <c:pt idx="285">
                  <c:v>5.6292681729795095</c:v>
                </c:pt>
                <c:pt idx="286">
                  <c:v>5.6411505800705282</c:v>
                </c:pt>
                <c:pt idx="287">
                  <c:v>5.6530329871615388</c:v>
                </c:pt>
                <c:pt idx="288">
                  <c:v>5.6649153942525521</c:v>
                </c:pt>
                <c:pt idx="289">
                  <c:v>5.6767978013435583</c:v>
                </c:pt>
                <c:pt idx="290">
                  <c:v>5.688680208434576</c:v>
                </c:pt>
                <c:pt idx="291">
                  <c:v>5.7005626155255884</c:v>
                </c:pt>
                <c:pt idx="292">
                  <c:v>5.7124450226165999</c:v>
                </c:pt>
                <c:pt idx="293">
                  <c:v>5.724327429707607</c:v>
                </c:pt>
                <c:pt idx="294">
                  <c:v>5.7362098367986247</c:v>
                </c:pt>
                <c:pt idx="295">
                  <c:v>5.7480922438896371</c:v>
                </c:pt>
                <c:pt idx="296">
                  <c:v>5.7599746509806486</c:v>
                </c:pt>
                <c:pt idx="297">
                  <c:v>5.7718570580716548</c:v>
                </c:pt>
                <c:pt idx="298">
                  <c:v>5.7837394651626743</c:v>
                </c:pt>
                <c:pt idx="299">
                  <c:v>5.795621872253685</c:v>
                </c:pt>
                <c:pt idx="300">
                  <c:v>5.8075042793446965</c:v>
                </c:pt>
                <c:pt idx="301">
                  <c:v>5.8193866864357036</c:v>
                </c:pt>
                <c:pt idx="302">
                  <c:v>5.8312690935267222</c:v>
                </c:pt>
                <c:pt idx="303">
                  <c:v>5.8431515006177337</c:v>
                </c:pt>
                <c:pt idx="304">
                  <c:v>5.8550339077087461</c:v>
                </c:pt>
                <c:pt idx="305">
                  <c:v>5.8669163147997532</c:v>
                </c:pt>
                <c:pt idx="306">
                  <c:v>5.8787987218907709</c:v>
                </c:pt>
                <c:pt idx="307">
                  <c:v>5.8906811289817833</c:v>
                </c:pt>
                <c:pt idx="308">
                  <c:v>5.9025635360727957</c:v>
                </c:pt>
                <c:pt idx="309">
                  <c:v>5.9144459431638072</c:v>
                </c:pt>
                <c:pt idx="310">
                  <c:v>5.9263283502548187</c:v>
                </c:pt>
                <c:pt idx="311">
                  <c:v>5.9382107573458329</c:v>
                </c:pt>
                <c:pt idx="312">
                  <c:v>5.9500931644368444</c:v>
                </c:pt>
                <c:pt idx="313">
                  <c:v>5.961975571527856</c:v>
                </c:pt>
                <c:pt idx="314">
                  <c:v>5.9738579786188684</c:v>
                </c:pt>
                <c:pt idx="315">
                  <c:v>5.9857403857098799</c:v>
                </c:pt>
                <c:pt idx="316">
                  <c:v>5.9976227928008923</c:v>
                </c:pt>
                <c:pt idx="317">
                  <c:v>6.0095051998919038</c:v>
                </c:pt>
                <c:pt idx="318">
                  <c:v>6.0213876069829162</c:v>
                </c:pt>
                <c:pt idx="319">
                  <c:v>6.0332700140739295</c:v>
                </c:pt>
                <c:pt idx="320">
                  <c:v>6.045152421164941</c:v>
                </c:pt>
                <c:pt idx="321">
                  <c:v>6.0570348282559525</c:v>
                </c:pt>
                <c:pt idx="322">
                  <c:v>6.0689172353469658</c:v>
                </c:pt>
                <c:pt idx="323">
                  <c:v>6.0807996424379773</c:v>
                </c:pt>
                <c:pt idx="324">
                  <c:v>6.0926820495289888</c:v>
                </c:pt>
                <c:pt idx="325">
                  <c:v>6.1045644566200021</c:v>
                </c:pt>
                <c:pt idx="326">
                  <c:v>6.1164468637110145</c:v>
                </c:pt>
                <c:pt idx="327">
                  <c:v>6.1283292708020261</c:v>
                </c:pt>
                <c:pt idx="328">
                  <c:v>6.1402116778930385</c:v>
                </c:pt>
                <c:pt idx="329">
                  <c:v>6.1520940849840509</c:v>
                </c:pt>
                <c:pt idx="330">
                  <c:v>6.1639764920750624</c:v>
                </c:pt>
                <c:pt idx="331">
                  <c:v>6.1758588991660739</c:v>
                </c:pt>
                <c:pt idx="332">
                  <c:v>6.1877413062570881</c:v>
                </c:pt>
                <c:pt idx="333">
                  <c:v>6.1996237133480996</c:v>
                </c:pt>
                <c:pt idx="334">
                  <c:v>6.2115061204391111</c:v>
                </c:pt>
                <c:pt idx="335">
                  <c:v>6.2233885275301235</c:v>
                </c:pt>
                <c:pt idx="336">
                  <c:v>6.2352709346211368</c:v>
                </c:pt>
                <c:pt idx="337">
                  <c:v>6.2471533417121474</c:v>
                </c:pt>
                <c:pt idx="338">
                  <c:v>6.2590357488031589</c:v>
                </c:pt>
                <c:pt idx="339">
                  <c:v>6.2709181558941731</c:v>
                </c:pt>
                <c:pt idx="340">
                  <c:v>6.2828005629851846</c:v>
                </c:pt>
                <c:pt idx="341">
                  <c:v>6.2946829700761961</c:v>
                </c:pt>
                <c:pt idx="342">
                  <c:v>6.3065653771672086</c:v>
                </c:pt>
                <c:pt idx="343">
                  <c:v>6.3184477842582218</c:v>
                </c:pt>
                <c:pt idx="344">
                  <c:v>6.3303301913492334</c:v>
                </c:pt>
                <c:pt idx="345">
                  <c:v>6.3422125984402458</c:v>
                </c:pt>
                <c:pt idx="346">
                  <c:v>6.3540950055312573</c:v>
                </c:pt>
                <c:pt idx="347">
                  <c:v>6.3659774126222697</c:v>
                </c:pt>
                <c:pt idx="348">
                  <c:v>6.3778598197132812</c:v>
                </c:pt>
                <c:pt idx="349">
                  <c:v>6.3897422268042936</c:v>
                </c:pt>
                <c:pt idx="350">
                  <c:v>6.4016246338953069</c:v>
                </c:pt>
                <c:pt idx="351">
                  <c:v>6.4135070409863184</c:v>
                </c:pt>
                <c:pt idx="352">
                  <c:v>6.4253894480773299</c:v>
                </c:pt>
                <c:pt idx="353">
                  <c:v>6.4372718551683432</c:v>
                </c:pt>
                <c:pt idx="354">
                  <c:v>6.4491542622593547</c:v>
                </c:pt>
                <c:pt idx="355">
                  <c:v>6.4610366693503662</c:v>
                </c:pt>
                <c:pt idx="356">
                  <c:v>6.4729190764413795</c:v>
                </c:pt>
                <c:pt idx="357">
                  <c:v>6.4848014835323919</c:v>
                </c:pt>
                <c:pt idx="358">
                  <c:v>6.4966838906234035</c:v>
                </c:pt>
                <c:pt idx="359">
                  <c:v>6.5085662977144159</c:v>
                </c:pt>
                <c:pt idx="360">
                  <c:v>6.5204487048054283</c:v>
                </c:pt>
                <c:pt idx="361">
                  <c:v>6.5323311118964398</c:v>
                </c:pt>
                <c:pt idx="362">
                  <c:v>6.5442135189874513</c:v>
                </c:pt>
                <c:pt idx="363">
                  <c:v>6.5560959260784646</c:v>
                </c:pt>
                <c:pt idx="364">
                  <c:v>6.567978333169477</c:v>
                </c:pt>
                <c:pt idx="365">
                  <c:v>6.5798607402604885</c:v>
                </c:pt>
                <c:pt idx="366">
                  <c:v>6.5917431473515009</c:v>
                </c:pt>
                <c:pt idx="367">
                  <c:v>6.6036255544425124</c:v>
                </c:pt>
                <c:pt idx="368">
                  <c:v>6.6155079615335248</c:v>
                </c:pt>
                <c:pt idx="369">
                  <c:v>6.6273903686245363</c:v>
                </c:pt>
                <c:pt idx="370">
                  <c:v>6.6392727757155496</c:v>
                </c:pt>
                <c:pt idx="371">
                  <c:v>6.651155182806562</c:v>
                </c:pt>
                <c:pt idx="372">
                  <c:v>6.6630375898975736</c:v>
                </c:pt>
                <c:pt idx="373">
                  <c:v>6.6749199969885851</c:v>
                </c:pt>
                <c:pt idx="374">
                  <c:v>6.6868024040795992</c:v>
                </c:pt>
                <c:pt idx="375">
                  <c:v>6.6986848111706108</c:v>
                </c:pt>
                <c:pt idx="376">
                  <c:v>6.7105672182616214</c:v>
                </c:pt>
                <c:pt idx="377">
                  <c:v>6.7224496253526347</c:v>
                </c:pt>
                <c:pt idx="378">
                  <c:v>6.7343320324436471</c:v>
                </c:pt>
                <c:pt idx="379">
                  <c:v>6.7462144395346586</c:v>
                </c:pt>
                <c:pt idx="380">
                  <c:v>6.758096846625671</c:v>
                </c:pt>
                <c:pt idx="381">
                  <c:v>6.7699792537166843</c:v>
                </c:pt>
                <c:pt idx="382">
                  <c:v>6.7818616608076958</c:v>
                </c:pt>
                <c:pt idx="383">
                  <c:v>6.7937440678987073</c:v>
                </c:pt>
                <c:pt idx="384">
                  <c:v>6.8056264749897206</c:v>
                </c:pt>
                <c:pt idx="385">
                  <c:v>6.8175088820807321</c:v>
                </c:pt>
                <c:pt idx="386">
                  <c:v>6.8293912891717437</c:v>
                </c:pt>
                <c:pt idx="387">
                  <c:v>6.8412736962627569</c:v>
                </c:pt>
                <c:pt idx="388">
                  <c:v>6.8531561033537693</c:v>
                </c:pt>
                <c:pt idx="389">
                  <c:v>6.8650385104447809</c:v>
                </c:pt>
                <c:pt idx="390">
                  <c:v>6.8769209175357924</c:v>
                </c:pt>
                <c:pt idx="391">
                  <c:v>6.8888033246268048</c:v>
                </c:pt>
                <c:pt idx="392">
                  <c:v>6.9006857317178172</c:v>
                </c:pt>
                <c:pt idx="393">
                  <c:v>6.9125681388088287</c:v>
                </c:pt>
                <c:pt idx="394">
                  <c:v>6.924450545899842</c:v>
                </c:pt>
                <c:pt idx="395">
                  <c:v>6.9363329529908544</c:v>
                </c:pt>
                <c:pt idx="396">
                  <c:v>6.9482153600818659</c:v>
                </c:pt>
                <c:pt idx="397">
                  <c:v>6.9600977671728783</c:v>
                </c:pt>
                <c:pt idx="398">
                  <c:v>6.9719801742638898</c:v>
                </c:pt>
                <c:pt idx="399">
                  <c:v>6.9838625813549022</c:v>
                </c:pt>
                <c:pt idx="400">
                  <c:v>6.9957449884459137</c:v>
                </c:pt>
                <c:pt idx="401">
                  <c:v>7.007627395536927</c:v>
                </c:pt>
                <c:pt idx="402">
                  <c:v>7.0195098026279394</c:v>
                </c:pt>
                <c:pt idx="403">
                  <c:v>7.031392209718951</c:v>
                </c:pt>
                <c:pt idx="404">
                  <c:v>7.0432746168099625</c:v>
                </c:pt>
                <c:pt idx="405">
                  <c:v>7.0551570239009767</c:v>
                </c:pt>
                <c:pt idx="406">
                  <c:v>7.0670394309919882</c:v>
                </c:pt>
                <c:pt idx="407">
                  <c:v>7.0789218380829988</c:v>
                </c:pt>
                <c:pt idx="408">
                  <c:v>7.0908042451740121</c:v>
                </c:pt>
                <c:pt idx="409">
                  <c:v>7.1026866522650245</c:v>
                </c:pt>
                <c:pt idx="410">
                  <c:v>7.114569059356036</c:v>
                </c:pt>
                <c:pt idx="411">
                  <c:v>7.1264514664470484</c:v>
                </c:pt>
                <c:pt idx="412">
                  <c:v>7.1383338735380617</c:v>
                </c:pt>
                <c:pt idx="413">
                  <c:v>7.1502162806290732</c:v>
                </c:pt>
                <c:pt idx="414">
                  <c:v>7.1620986877200847</c:v>
                </c:pt>
                <c:pt idx="415">
                  <c:v>7.1739810948110971</c:v>
                </c:pt>
                <c:pt idx="416">
                  <c:v>7.1858635019021095</c:v>
                </c:pt>
                <c:pt idx="417">
                  <c:v>7.1977459089931211</c:v>
                </c:pt>
                <c:pt idx="418">
                  <c:v>7.2096283160841335</c:v>
                </c:pt>
                <c:pt idx="419">
                  <c:v>7.221510723175145</c:v>
                </c:pt>
                <c:pt idx="420">
                  <c:v>7.2333931302661583</c:v>
                </c:pt>
                <c:pt idx="421">
                  <c:v>7.2452755373571698</c:v>
                </c:pt>
                <c:pt idx="422">
                  <c:v>7.2571579444481822</c:v>
                </c:pt>
                <c:pt idx="423">
                  <c:v>7.2690403515391946</c:v>
                </c:pt>
                <c:pt idx="424">
                  <c:v>7.2809227586302061</c:v>
                </c:pt>
                <c:pt idx="425">
                  <c:v>7.2928051657212176</c:v>
                </c:pt>
                <c:pt idx="426">
                  <c:v>7.3046875728122318</c:v>
                </c:pt>
                <c:pt idx="427">
                  <c:v>7.3165699799032433</c:v>
                </c:pt>
                <c:pt idx="428">
                  <c:v>7.3284523869942548</c:v>
                </c:pt>
                <c:pt idx="429">
                  <c:v>7.3403347940852672</c:v>
                </c:pt>
                <c:pt idx="430">
                  <c:v>7.3522172011762796</c:v>
                </c:pt>
                <c:pt idx="431">
                  <c:v>7.3640996082672912</c:v>
                </c:pt>
                <c:pt idx="432">
                  <c:v>7.3759820153583044</c:v>
                </c:pt>
                <c:pt idx="433">
                  <c:v>7.3878644224493168</c:v>
                </c:pt>
                <c:pt idx="434">
                  <c:v>7.3997468295403284</c:v>
                </c:pt>
                <c:pt idx="435">
                  <c:v>7.4116292366313399</c:v>
                </c:pt>
                <c:pt idx="436">
                  <c:v>7.4235116437223541</c:v>
                </c:pt>
                <c:pt idx="437">
                  <c:v>7.4353940508133656</c:v>
                </c:pt>
                <c:pt idx="438">
                  <c:v>7.4472764579043762</c:v>
                </c:pt>
                <c:pt idx="439">
                  <c:v>7.4591588649953895</c:v>
                </c:pt>
                <c:pt idx="440">
                  <c:v>7.4710412720864019</c:v>
                </c:pt>
                <c:pt idx="441">
                  <c:v>7.4829236791774134</c:v>
                </c:pt>
                <c:pt idx="442">
                  <c:v>7.4948060862684249</c:v>
                </c:pt>
                <c:pt idx="443">
                  <c:v>7.5066884933594373</c:v>
                </c:pt>
                <c:pt idx="444">
                  <c:v>7.5185709004504506</c:v>
                </c:pt>
                <c:pt idx="445">
                  <c:v>7.5304533075414621</c:v>
                </c:pt>
                <c:pt idx="446">
                  <c:v>7.5423357146324745</c:v>
                </c:pt>
                <c:pt idx="447">
                  <c:v>7.5542181217234869</c:v>
                </c:pt>
                <c:pt idx="448">
                  <c:v>7.5661005288144985</c:v>
                </c:pt>
                <c:pt idx="449">
                  <c:v>7.57798293590551</c:v>
                </c:pt>
                <c:pt idx="450">
                  <c:v>7.5898653429965242</c:v>
                </c:pt>
              </c:numCache>
            </c:numRef>
          </c:xVal>
          <c:yVal>
            <c:numRef>
              <c:f>'fit_1NN_BCC&amp;FCC'!$J$19:$J$469</c:f>
              <c:numCache>
                <c:formatCode>0.0000</c:formatCode>
                <c:ptCount val="451"/>
                <c:pt idx="0">
                  <c:v>0.4248389078289499</c:v>
                </c:pt>
                <c:pt idx="1">
                  <c:v>-0.16329805620874105</c:v>
                </c:pt>
                <c:pt idx="2">
                  <c:v>-0.7273497709907899</c:v>
                </c:pt>
                <c:pt idx="3">
                  <c:v>-1.2680776869814407</c:v>
                </c:pt>
                <c:pt idx="4">
                  <c:v>-1.7862214058500625</c:v>
                </c:pt>
                <c:pt idx="5">
                  <c:v>-2.2824992772261514</c:v>
                </c:pt>
                <c:pt idx="6">
                  <c:v>-2.7576089796439689</c:v>
                </c:pt>
                <c:pt idx="7">
                  <c:v>-3.2122280860866885</c:v>
                </c:pt>
                <c:pt idx="8">
                  <c:v>-3.6470146145294224</c:v>
                </c:pt>
                <c:pt idx="9">
                  <c:v>-4.0626075638703387</c:v>
                </c:pt>
                <c:pt idx="10">
                  <c:v>-4.4596274356291774</c:v>
                </c:pt>
                <c:pt idx="11">
                  <c:v>-4.8386767417827805</c:v>
                </c:pt>
                <c:pt idx="12">
                  <c:v>-5.2003404990978073</c:v>
                </c:pt>
                <c:pt idx="13">
                  <c:v>-5.5451867103116594</c:v>
                </c:pt>
                <c:pt idx="14">
                  <c:v>-5.8737668325036321</c:v>
                </c:pt>
                <c:pt idx="15">
                  <c:v>-6.1866162329895893</c:v>
                </c:pt>
                <c:pt idx="16">
                  <c:v>-6.4842546330649391</c:v>
                </c:pt>
                <c:pt idx="17">
                  <c:v>-6.767186539912422</c:v>
                </c:pt>
                <c:pt idx="18">
                  <c:v>-7.0359016669830146</c:v>
                </c:pt>
                <c:pt idx="19">
                  <c:v>-7.2908753431505469</c:v>
                </c:pt>
                <c:pt idx="20">
                  <c:v>-7.5325689109327465</c:v>
                </c:pt>
                <c:pt idx="21">
                  <c:v>-7.7614301140640807</c:v>
                </c:pt>
                <c:pt idx="22">
                  <c:v>-7.9778934746983259</c:v>
                </c:pt>
                <c:pt idx="23">
                  <c:v>-8.1823806605118303</c:v>
                </c:pt>
                <c:pt idx="24">
                  <c:v>-8.3753008419712867</c:v>
                </c:pt>
                <c:pt idx="25">
                  <c:v>-8.5570510400232873</c:v>
                </c:pt>
                <c:pt idx="26">
                  <c:v>-8.7280164644561218</c:v>
                </c:pt>
                <c:pt idx="27">
                  <c:v>-8.8885708431780337</c:v>
                </c:pt>
                <c:pt idx="28">
                  <c:v>-9.0390767426497423</c:v>
                </c:pt>
                <c:pt idx="29">
                  <c:v>-9.1798858797030043</c:v>
                </c:pt>
                <c:pt idx="30">
                  <c:v>-9.3113394249709707</c:v>
                </c:pt>
                <c:pt idx="31">
                  <c:v>-9.4337682981504347</c:v>
                </c:pt>
                <c:pt idx="32">
                  <c:v>-9.5474934553101551</c:v>
                </c:pt>
                <c:pt idx="33">
                  <c:v>-9.6528261684541903</c:v>
                </c:pt>
                <c:pt idx="34">
                  <c:v>-9.7500682975435957</c:v>
                </c:pt>
                <c:pt idx="35">
                  <c:v>-9.83951255517478</c:v>
                </c:pt>
                <c:pt idx="36">
                  <c:v>-9.9214427641075016</c:v>
                </c:pt>
                <c:pt idx="37">
                  <c:v>-9.9961341078307306</c:v>
                </c:pt>
                <c:pt idx="38">
                  <c:v>-10.06385337434955</c:v>
                </c:pt>
                <c:pt idx="39">
                  <c:v>-10.124859193371696</c:v>
                </c:pt>
                <c:pt idx="40">
                  <c:v>-10.179402267067633</c:v>
                </c:pt>
                <c:pt idx="41">
                  <c:v>-10.227725594573638</c:v>
                </c:pt>
                <c:pt idx="42">
                  <c:v>-10.270064690402871</c:v>
                </c:pt>
                <c:pt idx="43">
                  <c:v>-10.306647796925336</c:v>
                </c:pt>
                <c:pt idx="44">
                  <c:v>-10.337696091073321</c:v>
                </c:pt>
                <c:pt idx="45">
                  <c:v>-10.363423885424837</c:v>
                </c:pt>
                <c:pt idx="46">
                  <c:v>-10.384038823813832</c:v>
                </c:pt>
                <c:pt idx="47">
                  <c:v>-10.399742071611827</c:v>
                </c:pt>
                <c:pt idx="48">
                  <c:v>-10.410728500822128</c:v>
                </c:pt>
                <c:pt idx="49">
                  <c:v>-10.417186870123903</c:v>
                </c:pt>
                <c:pt idx="50">
                  <c:v>-10.4193</c:v>
                </c:pt>
                <c:pt idx="51">
                  <c:v>-10.41724494307886</c:v>
                </c:pt>
                <c:pt idx="52">
                  <c:v>-10.411193149817461</c:v>
                </c:pt>
                <c:pt idx="53">
                  <c:v>-10.401310629648968</c:v>
                </c:pt>
                <c:pt idx="54">
                  <c:v>-10.387758107715591</c:v>
                </c:pt>
                <c:pt idx="55">
                  <c:v>-10.370691177303929</c:v>
                </c:pt>
                <c:pt idx="56">
                  <c:v>-10.350260448097083</c:v>
                </c:pt>
                <c:pt idx="57">
                  <c:v>-10.326611690354916</c:v>
                </c:pt>
                <c:pt idx="58">
                  <c:v>-10.299885975130735</c:v>
                </c:pt>
                <c:pt idx="59">
                  <c:v>-10.270219810630143</c:v>
                </c:pt>
                <c:pt idx="60">
                  <c:v>-10.237745274814763</c:v>
                </c:pt>
                <c:pt idx="61">
                  <c:v>-10.202590144351058</c:v>
                </c:pt>
                <c:pt idx="62">
                  <c:v>-10.164878020001792</c:v>
                </c:pt>
                <c:pt idx="63">
                  <c:v>-10.124728448555121</c:v>
                </c:pt>
                <c:pt idx="64">
                  <c:v>-10.082257041383839</c:v>
                </c:pt>
                <c:pt idx="65">
                  <c:v>-10.037575589724863</c:v>
                </c:pt>
                <c:pt idx="66">
                  <c:v>-9.9907921767667762</c:v>
                </c:pt>
                <c:pt idx="67">
                  <c:v>-9.9420112866308017</c:v>
                </c:pt>
                <c:pt idx="68">
                  <c:v>-9.8913339103285054</c:v>
                </c:pt>
                <c:pt idx="69">
                  <c:v>-9.8388576487772337</c:v>
                </c:pt>
                <c:pt idx="70">
                  <c:v>-9.7846768129522239</c:v>
                </c:pt>
                <c:pt idx="71">
                  <c:v>-9.7288825212522401</c:v>
                </c:pt>
                <c:pt idx="72">
                  <c:v>-9.6715627941536262</c:v>
                </c:pt>
                <c:pt idx="73">
                  <c:v>-9.6128026462255445</c:v>
                </c:pt>
                <c:pt idx="74">
                  <c:v>-9.5526841755775465</c:v>
                </c:pt>
                <c:pt idx="75">
                  <c:v>-9.4912866508084068</c:v>
                </c:pt>
                <c:pt idx="76">
                  <c:v>-9.4286865955236276</c:v>
                </c:pt>
                <c:pt idx="77">
                  <c:v>-9.364957870487121</c:v>
                </c:pt>
                <c:pt idx="78">
                  <c:v>-9.3001717534708561</c:v>
                </c:pt>
                <c:pt idx="79">
                  <c:v>-9.2343970168645946</c:v>
                </c:pt>
                <c:pt idx="80">
                  <c:v>-9.1677000031062352</c:v>
                </c:pt>
                <c:pt idx="81">
                  <c:v>-9.100144697991654</c:v>
                </c:pt>
                <c:pt idx="82">
                  <c:v>-9.0317928019213873</c:v>
                </c:pt>
                <c:pt idx="83">
                  <c:v>-8.9627037991399821</c:v>
                </c:pt>
                <c:pt idx="84">
                  <c:v>-8.8929350250224335</c:v>
                </c:pt>
                <c:pt idx="85">
                  <c:v>-8.822541731460575</c:v>
                </c:pt>
                <c:pt idx="86">
                  <c:v>-8.751577150400994</c:v>
                </c:pt>
                <c:pt idx="87">
                  <c:v>-8.6800925555846415</c:v>
                </c:pt>
                <c:pt idx="88">
                  <c:v>-8.6081373225369902</c:v>
                </c:pt>
                <c:pt idx="89">
                  <c:v>-8.5357589868562798</c:v>
                </c:pt>
                <c:pt idx="90">
                  <c:v>-8.463003300846168</c:v>
                </c:pt>
                <c:pt idx="91">
                  <c:v>-8.3899142885378506</c:v>
                </c:pt>
                <c:pt idx="92">
                  <c:v>-8.3165342991455358</c:v>
                </c:pt>
                <c:pt idx="93">
                  <c:v>-8.2429040589979881</c:v>
                </c:pt>
                <c:pt idx="94">
                  <c:v>-8.1690627219877321</c:v>
                </c:pt>
                <c:pt idx="95">
                  <c:v>-8.0950479185783912</c:v>
                </c:pt>
                <c:pt idx="96">
                  <c:v>-8.0208958034095623</c:v>
                </c:pt>
                <c:pt idx="97">
                  <c:v>-7.9466411015376357</c:v>
                </c:pt>
                <c:pt idx="98">
                  <c:v>-7.8723171533498046</c:v>
                </c:pt>
                <c:pt idx="99">
                  <c:v>-7.7979559581877353</c:v>
                </c:pt>
                <c:pt idx="100">
                  <c:v>-7.7235882167161822</c:v>
                </c:pt>
                <c:pt idx="101">
                  <c:v>-7.6492433720710329</c:v>
                </c:pt>
                <c:pt idx="102">
                  <c:v>-7.5749496498203079</c:v>
                </c:pt>
                <c:pt idx="103">
                  <c:v>-7.5007340967707163</c:v>
                </c:pt>
                <c:pt idx="104">
                  <c:v>-7.4266226186515789</c:v>
                </c:pt>
                <c:pt idx="105">
                  <c:v>-7.3526400167069648</c:v>
                </c:pt>
                <c:pt idx="106">
                  <c:v>-7.2788100232261828</c:v>
                </c:pt>
                <c:pt idx="107">
                  <c:v>-7.2051553360418872</c:v>
                </c:pt>
                <c:pt idx="108">
                  <c:v>-7.1316976520243083</c:v>
                </c:pt>
                <c:pt idx="109">
                  <c:v>-7.0584576995993205</c:v>
                </c:pt>
                <c:pt idx="110">
                  <c:v>-6.9854552703174004</c:v>
                </c:pt>
                <c:pt idx="111">
                  <c:v>-6.9127092494996623</c:v>
                </c:pt>
                <c:pt idx="112">
                  <c:v>-6.8402376459866456</c:v>
                </c:pt>
                <c:pt idx="113">
                  <c:v>-6.7680576210146279</c:v>
                </c:pt>
                <c:pt idx="114">
                  <c:v>-6.6961855162437738</c:v>
                </c:pt>
                <c:pt idx="115">
                  <c:v>-6.6246368809616145</c:v>
                </c:pt>
                <c:pt idx="116">
                  <c:v>-6.5534264984848525</c:v>
                </c:pt>
                <c:pt idx="117">
                  <c:v>-6.4825684117817346</c:v>
                </c:pt>
                <c:pt idx="118">
                  <c:v>-6.412075948336792</c:v>
                </c:pt>
                <c:pt idx="119">
                  <c:v>-6.3419617442789917</c:v>
                </c:pt>
                <c:pt idx="120">
                  <c:v>-6.2722377677939649</c:v>
                </c:pt>
                <c:pt idx="121">
                  <c:v>-6.2029153418401881</c:v>
                </c:pt>
                <c:pt idx="122">
                  <c:v>-6.134005166188726</c:v>
                </c:pt>
                <c:pt idx="123">
                  <c:v>-6.0655173388053596</c:v>
                </c:pt>
                <c:pt idx="124">
                  <c:v>-5.9974613765936189</c:v>
                </c:pt>
                <c:pt idx="125">
                  <c:v>-5.9298462355165853</c:v>
                </c:pt>
                <c:pt idx="126">
                  <c:v>-5.8626803301149648</c:v>
                </c:pt>
                <c:pt idx="127">
                  <c:v>-5.7959715524383766</c:v>
                </c:pt>
                <c:pt idx="128">
                  <c:v>-5.7297272904063723</c:v>
                </c:pt>
                <c:pt idx="129">
                  <c:v>-5.6639544456152793</c:v>
                </c:pt>
                <c:pt idx="130">
                  <c:v>-5.5986594506064726</c:v>
                </c:pt>
                <c:pt idx="131">
                  <c:v>-5.5338482856112954</c:v>
                </c:pt>
                <c:pt idx="132">
                  <c:v>-5.4695264947874334</c:v>
                </c:pt>
                <c:pt idx="133">
                  <c:v>-5.4056992019611085</c:v>
                </c:pt>
                <c:pt idx="134">
                  <c:v>-5.3423711258891204</c:v>
                </c:pt>
                <c:pt idx="135">
                  <c:v>-5.2795465950543541</c:v>
                </c:pt>
                <c:pt idx="136">
                  <c:v>-5.2172295620079696</c:v>
                </c:pt>
                <c:pt idx="137">
                  <c:v>-5.1554236172712145</c:v>
                </c:pt>
                <c:pt idx="138">
                  <c:v>-5.0941320028093466</c:v>
                </c:pt>
                <c:pt idx="139">
                  <c:v>-5.033357625089895</c:v>
                </c:pt>
                <c:pt idx="140">
                  <c:v>-4.9731030677371013</c:v>
                </c:pt>
                <c:pt idx="141">
                  <c:v>-4.913370603794089</c:v>
                </c:pt>
                <c:pt idx="142">
                  <c:v>-4.8541622076039666</c:v>
                </c:pt>
                <c:pt idx="143">
                  <c:v>-4.7954795663208065</c:v>
                </c:pt>
                <c:pt idx="144">
                  <c:v>-4.7373240910610734</c:v>
                </c:pt>
                <c:pt idx="145">
                  <c:v>-4.6796969277058631</c:v>
                </c:pt>
                <c:pt idx="146">
                  <c:v>-4.6225989673639782</c:v>
                </c:pt>
                <c:pt idx="147">
                  <c:v>-4.5660308565055887</c:v>
                </c:pt>
                <c:pt idx="148">
                  <c:v>-4.5099930067759999</c:v>
                </c:pt>
                <c:pt idx="149">
                  <c:v>-4.4544856044987453</c:v>
                </c:pt>
                <c:pt idx="150">
                  <c:v>-4.3995086198769844</c:v>
                </c:pt>
                <c:pt idx="151">
                  <c:v>-4.3450618159019472</c:v>
                </c:pt>
                <c:pt idx="152">
                  <c:v>-4.2911447569769088</c:v>
                </c:pt>
                <c:pt idx="153">
                  <c:v>-4.2377568172649509</c:v>
                </c:pt>
                <c:pt idx="154">
                  <c:v>-4.1848971887685424</c:v>
                </c:pt>
                <c:pt idx="155">
                  <c:v>-4.1325648891487514</c:v>
                </c:pt>
                <c:pt idx="156">
                  <c:v>-4.0807587692916547</c:v>
                </c:pt>
                <c:pt idx="157">
                  <c:v>-4.0294775206293663</c:v>
                </c:pt>
                <c:pt idx="158">
                  <c:v>-3.9787196822228146</c:v>
                </c:pt>
                <c:pt idx="159">
                  <c:v>-3.9284836476132798</c:v>
                </c:pt>
                <c:pt idx="160">
                  <c:v>-3.8787676714494563</c:v>
                </c:pt>
                <c:pt idx="161">
                  <c:v>-3.8295698758966394</c:v>
                </c:pt>
                <c:pt idx="162">
                  <c:v>-3.7808882568344457</c:v>
                </c:pt>
                <c:pt idx="163">
                  <c:v>-3.7327206898492915</c:v>
                </c:pt>
                <c:pt idx="164">
                  <c:v>-3.6850649360277101</c:v>
                </c:pt>
                <c:pt idx="165">
                  <c:v>-3.6379186475563663</c:v>
                </c:pt>
                <c:pt idx="166">
                  <c:v>-3.5912793731345118</c:v>
                </c:pt>
                <c:pt idx="167">
                  <c:v>-3.5451445632044449</c:v>
                </c:pt>
                <c:pt idx="168">
                  <c:v>-3.4995115750053745</c:v>
                </c:pt>
                <c:pt idx="169">
                  <c:v>-3.4543776774559496</c:v>
                </c:pt>
                <c:pt idx="170">
                  <c:v>-3.4097400558705662</c:v>
                </c:pt>
                <c:pt idx="171">
                  <c:v>-3.3655958165144142</c:v>
                </c:pt>
                <c:pt idx="172">
                  <c:v>-3.3219419910020931</c:v>
                </c:pt>
                <c:pt idx="173">
                  <c:v>-3.2787755405444803</c:v>
                </c:pt>
                <c:pt idx="174">
                  <c:v>-3.2360933600484252</c:v>
                </c:pt>
                <c:pt idx="175">
                  <c:v>-3.1938922820736768</c:v>
                </c:pt>
                <c:pt idx="176">
                  <c:v>-3.1521690806513774</c:v>
                </c:pt>
                <c:pt idx="177">
                  <c:v>-3.1109204749682768</c:v>
                </c:pt>
                <c:pt idx="178">
                  <c:v>-3.0701431329207569</c:v>
                </c:pt>
                <c:pt idx="179">
                  <c:v>-3.0298336745425964</c:v>
                </c:pt>
                <c:pt idx="180">
                  <c:v>-2.9899886753103293</c:v>
                </c:pt>
                <c:pt idx="181">
                  <c:v>-2.9506046693299175</c:v>
                </c:pt>
                <c:pt idx="182">
                  <c:v>-2.9116781524083617</c:v>
                </c:pt>
                <c:pt idx="183">
                  <c:v>-2.8732055850137721</c:v>
                </c:pt>
                <c:pt idx="184">
                  <c:v>-2.8351833951273191</c:v>
                </c:pt>
                <c:pt idx="185">
                  <c:v>-2.7976079809903802</c:v>
                </c:pt>
                <c:pt idx="186">
                  <c:v>-2.7604757137501243</c:v>
                </c:pt>
                <c:pt idx="187">
                  <c:v>-2.723782940006652</c:v>
                </c:pt>
                <c:pt idx="188">
                  <c:v>-2.687525984264751</c:v>
                </c:pt>
                <c:pt idx="189">
                  <c:v>-2.6517011512932092</c:v>
                </c:pt>
                <c:pt idx="190">
                  <c:v>-2.6163047283945877</c:v>
                </c:pt>
                <c:pt idx="191">
                  <c:v>-2.5813329875882052</c:v>
                </c:pt>
                <c:pt idx="192">
                  <c:v>-2.546782187709077</c:v>
                </c:pt>
                <c:pt idx="193">
                  <c:v>-2.5126485764254296</c:v>
                </c:pt>
                <c:pt idx="194">
                  <c:v>-2.4789283921773415</c:v>
                </c:pt>
                <c:pt idx="195">
                  <c:v>-2.4456178660390049</c:v>
                </c:pt>
                <c:pt idx="196">
                  <c:v>-2.4127132235070112</c:v>
                </c:pt>
                <c:pt idx="197">
                  <c:v>-2.3802106862170067</c:v>
                </c:pt>
                <c:pt idx="198">
                  <c:v>-2.3481064735909847</c:v>
                </c:pt>
                <c:pt idx="199">
                  <c:v>-2.3163968044174346</c:v>
                </c:pt>
                <c:pt idx="200">
                  <c:v>-2.2850778983664797</c:v>
                </c:pt>
                <c:pt idx="201">
                  <c:v>-2.2541459774420867</c:v>
                </c:pt>
                <c:pt idx="202">
                  <c:v>-2.2235972673733757</c:v>
                </c:pt>
                <c:pt idx="203">
                  <c:v>-2.19342799894698</c:v>
                </c:pt>
                <c:pt idx="204">
                  <c:v>-2.1636344092823712</c:v>
                </c:pt>
                <c:pt idx="205">
                  <c:v>-2.1342127430519899</c:v>
                </c:pt>
                <c:pt idx="206">
                  <c:v>-2.1051592536479831</c:v>
                </c:pt>
                <c:pt idx="207">
                  <c:v>-2.0764702042972796</c:v>
                </c:pt>
                <c:pt idx="208">
                  <c:v>-2.0481418691267095</c:v>
                </c:pt>
                <c:pt idx="209">
                  <c:v>-2.0201705341797935</c:v>
                </c:pt>
                <c:pt idx="210">
                  <c:v>-1.9925524983868064</c:v>
                </c:pt>
                <c:pt idx="211">
                  <c:v>-1.9652840744896414</c:v>
                </c:pt>
                <c:pt idx="212">
                  <c:v>-1.9383615899230084</c:v>
                </c:pt>
                <c:pt idx="213">
                  <c:v>-1.9117813876533813</c:v>
                </c:pt>
                <c:pt idx="214">
                  <c:v>-1.8855398269771348</c:v>
                </c:pt>
                <c:pt idx="215">
                  <c:v>-1.859633284279234</c:v>
                </c:pt>
                <c:pt idx="216">
                  <c:v>-1.8340581537537959</c:v>
                </c:pt>
                <c:pt idx="217">
                  <c:v>-1.8088108480878271</c:v>
                </c:pt>
                <c:pt idx="218">
                  <c:v>-1.7838877991093778</c:v>
                </c:pt>
                <c:pt idx="219">
                  <c:v>-1.759285458401332</c:v>
                </c:pt>
                <c:pt idx="220">
                  <c:v>-1.7350002978820043</c:v>
                </c:pt>
                <c:pt idx="221">
                  <c:v>-1.7110288103536981</c:v>
                </c:pt>
                <c:pt idx="222">
                  <c:v>-1.6873675100203127</c:v>
                </c:pt>
                <c:pt idx="223">
                  <c:v>-1.6640129329750981</c:v>
                </c:pt>
                <c:pt idx="224">
                  <c:v>-1.6409616376595717</c:v>
                </c:pt>
                <c:pt idx="225">
                  <c:v>-1.6182102052946314</c:v>
                </c:pt>
                <c:pt idx="226">
                  <c:v>-1.5957552402848327</c:v>
                </c:pt>
                <c:pt idx="227">
                  <c:v>-1.5735933705967764</c:v>
                </c:pt>
                <c:pt idx="228">
                  <c:v>-1.551721248112536</c:v>
                </c:pt>
                <c:pt idx="229">
                  <c:v>-1.5301355489590143</c:v>
                </c:pt>
                <c:pt idx="230">
                  <c:v>-1.508832973814092</c:v>
                </c:pt>
                <c:pt idx="231">
                  <c:v>-1.4878102481904125</c:v>
                </c:pt>
                <c:pt idx="232">
                  <c:v>-1.4670641226976071</c:v>
                </c:pt>
                <c:pt idx="233">
                  <c:v>-1.4465913732837625</c:v>
                </c:pt>
                <c:pt idx="234">
                  <c:v>-1.4263888014568802</c:v>
                </c:pt>
                <c:pt idx="235">
                  <c:v>-1.4064532344870762</c:v>
                </c:pt>
                <c:pt idx="236">
                  <c:v>-1.3867815255902354</c:v>
                </c:pt>
                <c:pt idx="237">
                  <c:v>-1.3673705540938199</c:v>
                </c:pt>
                <c:pt idx="238">
                  <c:v>-1.3482172255854981</c:v>
                </c:pt>
                <c:pt idx="239">
                  <c:v>-1.329318472045248</c:v>
                </c:pt>
                <c:pt idx="240">
                  <c:v>-1.3106712519615766</c:v>
                </c:pt>
                <c:pt idx="241">
                  <c:v>-1.2922725504324513</c:v>
                </c:pt>
                <c:pt idx="242">
                  <c:v>-1.2741193792515484</c:v>
                </c:pt>
                <c:pt idx="243">
                  <c:v>-1.2562087769803909</c:v>
                </c:pt>
                <c:pt idx="244">
                  <c:v>-1.2385378090069257</c:v>
                </c:pt>
                <c:pt idx="245">
                  <c:v>-1.2211035675910871</c:v>
                </c:pt>
                <c:pt idx="246">
                  <c:v>-1.2039031718978606</c:v>
                </c:pt>
                <c:pt idx="247">
                  <c:v>-1.1869337680183567</c:v>
                </c:pt>
                <c:pt idx="248">
                  <c:v>-1.1701925289793824</c:v>
                </c:pt>
                <c:pt idx="249">
                  <c:v>-1.1536766547419792</c:v>
                </c:pt>
                <c:pt idx="250">
                  <c:v>-1.1373833721893927</c:v>
                </c:pt>
                <c:pt idx="251">
                  <c:v>-1.1213099351049118</c:v>
                </c:pt>
                <c:pt idx="252">
                  <c:v>-1.1054536241400046</c:v>
                </c:pt>
                <c:pt idx="253">
                  <c:v>-1.0898117467731743</c:v>
                </c:pt>
                <c:pt idx="254">
                  <c:v>-1.0743816372599244</c:v>
                </c:pt>
                <c:pt idx="255">
                  <c:v>-1.0591606565742342</c:v>
                </c:pt>
                <c:pt idx="256">
                  <c:v>-1.0441461923419064</c:v>
                </c:pt>
                <c:pt idx="257">
                  <c:v>-1.0293356587661679</c:v>
                </c:pt>
                <c:pt idx="258">
                  <c:v>-1.0147264965458507</c:v>
                </c:pt>
                <c:pt idx="259">
                  <c:v>-1.0003161727865149</c:v>
                </c:pt>
                <c:pt idx="260">
                  <c:v>-0.98610218090486379</c:v>
                </c:pt>
                <c:pt idx="261">
                  <c:v>-0.97208204052663749</c:v>
                </c:pt>
                <c:pt idx="262">
                  <c:v>-0.95825329737853526</c:v>
                </c:pt>
                <c:pt idx="263">
                  <c:v>-0.94461352317420766</c:v>
                </c:pt>
                <c:pt idx="264">
                  <c:v>-0.93116031549479616</c:v>
                </c:pt>
                <c:pt idx="265">
                  <c:v>-0.91789129766412103</c:v>
                </c:pt>
                <c:pt idx="266">
                  <c:v>-0.90480411861900556</c:v>
                </c:pt>
                <c:pt idx="267">
                  <c:v>-0.89189645277477725</c:v>
                </c:pt>
                <c:pt idx="268">
                  <c:v>-0.8791659998863578</c:v>
                </c:pt>
                <c:pt idx="269">
                  <c:v>-0.86661048490502646</c:v>
                </c:pt>
                <c:pt idx="270">
                  <c:v>-0.85422765783129306</c:v>
                </c:pt>
                <c:pt idx="271">
                  <c:v>-0.84201529356390092</c:v>
                </c:pt>
                <c:pt idx="272">
                  <c:v>-0.82997119174533129</c:v>
                </c:pt>
                <c:pt idx="273">
                  <c:v>-0.81809317660386749</c:v>
                </c:pt>
                <c:pt idx="274">
                  <c:v>-0.80637909679261632</c:v>
                </c:pt>
                <c:pt idx="275">
                  <c:v>-0.79482682522548631</c:v>
                </c:pt>
                <c:pt idx="276">
                  <c:v>-0.78343425891045815</c:v>
                </c:pt>
                <c:pt idx="277">
                  <c:v>-0.772199318780182</c:v>
                </c:pt>
                <c:pt idx="278">
                  <c:v>-0.7611199495202724</c:v>
                </c:pt>
                <c:pt idx="279">
                  <c:v>-0.75019411939526359</c:v>
                </c:pt>
                <c:pt idx="280">
                  <c:v>-0.73941982007255547</c:v>
                </c:pt>
                <c:pt idx="281">
                  <c:v>-0.72879506644433822</c:v>
                </c:pt>
                <c:pt idx="282">
                  <c:v>-0.71831789644784994</c:v>
                </c:pt>
                <c:pt idx="283">
                  <c:v>-0.70798637088394356</c:v>
                </c:pt>
                <c:pt idx="284">
                  <c:v>-0.69779857323414429</c:v>
                </c:pt>
                <c:pt idx="285">
                  <c:v>-0.68775260947640271</c:v>
                </c:pt>
                <c:pt idx="286">
                  <c:v>-0.67784660789956164</c:v>
                </c:pt>
                <c:pt idx="287">
                  <c:v>-0.66807871891680282</c:v>
                </c:pt>
                <c:pt idx="288">
                  <c:v>-0.65844711487800667</c:v>
                </c:pt>
                <c:pt idx="289">
                  <c:v>-0.64894998988132713</c:v>
                </c:pt>
                <c:pt idx="290">
                  <c:v>-0.63958555958395003</c:v>
                </c:pt>
                <c:pt idx="291">
                  <c:v>-0.63035206101227237</c:v>
                </c:pt>
                <c:pt idx="292">
                  <c:v>-0.62124775237144447</c:v>
                </c:pt>
                <c:pt idx="293">
                  <c:v>-0.61227091285453117</c:v>
                </c:pt>
                <c:pt idx="294">
                  <c:v>-0.60341984245126767</c:v>
                </c:pt>
                <c:pt idx="295">
                  <c:v>-0.5946928617566134</c:v>
                </c:pt>
                <c:pt idx="296">
                  <c:v>-0.58608831177904719</c:v>
                </c:pt>
                <c:pt idx="297">
                  <c:v>-0.57760455374882913</c:v>
                </c:pt>
                <c:pt idx="298">
                  <c:v>-0.56923996892620321</c:v>
                </c:pt>
                <c:pt idx="299">
                  <c:v>-0.56099295840972019</c:v>
                </c:pt>
                <c:pt idx="300">
                  <c:v>-0.55286194294461932</c:v>
                </c:pt>
                <c:pt idx="301">
                  <c:v>-0.54484536273147355</c:v>
                </c:pt>
                <c:pt idx="302">
                  <c:v>-0.53694167723506414</c:v>
                </c:pt>
                <c:pt idx="303">
                  <c:v>-0.52914936499365195</c:v>
                </c:pt>
                <c:pt idx="304">
                  <c:v>-0.52146692342856815</c:v>
                </c:pt>
                <c:pt idx="305">
                  <c:v>-0.51389286865432349</c:v>
                </c:pt>
                <c:pt idx="306">
                  <c:v>-0.50642573528918611</c:v>
                </c:pt>
                <c:pt idx="307">
                  <c:v>-0.49906407626638599</c:v>
                </c:pt>
                <c:pt idx="308">
                  <c:v>-0.49180646264585953</c:v>
                </c:pt>
                <c:pt idx="309">
                  <c:v>-0.48465148342671865</c:v>
                </c:pt>
                <c:pt idx="310">
                  <c:v>-0.47759774536041139</c:v>
                </c:pt>
                <c:pt idx="311">
                  <c:v>-0.47064387276464048</c:v>
                </c:pt>
                <c:pt idx="312">
                  <c:v>-0.46378850733808441</c:v>
                </c:pt>
                <c:pt idx="313">
                  <c:v>-0.45703030797595545</c:v>
                </c:pt>
                <c:pt idx="314">
                  <c:v>-0.45036795058643614</c:v>
                </c:pt>
                <c:pt idx="315">
                  <c:v>-0.44380012790803064</c:v>
                </c:pt>
                <c:pt idx="316">
                  <c:v>-0.43732554932786039</c:v>
                </c:pt>
                <c:pt idx="317">
                  <c:v>-0.43094294070094513</c:v>
                </c:pt>
                <c:pt idx="318">
                  <c:v>-0.42465104417048866</c:v>
                </c:pt>
                <c:pt idx="319">
                  <c:v>-0.41844861798921179</c:v>
                </c:pt>
                <c:pt idx="320">
                  <c:v>-0.41233443634174521</c:v>
                </c:pt>
                <c:pt idx="321">
                  <c:v>-0.40630728916812225</c:v>
                </c:pt>
                <c:pt idx="322">
                  <c:v>-0.40036598198838397</c:v>
                </c:pt>
                <c:pt idx="323">
                  <c:v>-0.39450933572832902</c:v>
                </c:pt>
                <c:pt idx="324">
                  <c:v>-0.38873618654642078</c:v>
                </c:pt>
                <c:pt idx="325">
                  <c:v>-0.38304538566188168</c:v>
                </c:pt>
                <c:pt idx="326">
                  <c:v>-0.37743579918398262</c:v>
                </c:pt>
                <c:pt idx="327">
                  <c:v>-0.37190630794255591</c:v>
                </c:pt>
                <c:pt idx="328">
                  <c:v>-0.36645580731973865</c:v>
                </c:pt>
                <c:pt idx="329">
                  <c:v>-0.36108320708296904</c:v>
                </c:pt>
                <c:pt idx="330">
                  <c:v>-0.35578743121924294</c:v>
                </c:pt>
                <c:pt idx="331">
                  <c:v>-0.35056741777065137</c:v>
                </c:pt>
                <c:pt idx="332">
                  <c:v>-0.34542211867120171</c:v>
                </c:pt>
                <c:pt idx="333">
                  <c:v>-0.3403504995849429</c:v>
                </c:pt>
                <c:pt idx="334">
                  <c:v>-0.33535153974539578</c:v>
                </c:pt>
                <c:pt idx="335">
                  <c:v>-0.33042423179630548</c:v>
                </c:pt>
                <c:pt idx="336">
                  <c:v>-0.32556758163371596</c:v>
                </c:pt>
                <c:pt idx="337">
                  <c:v>-0.32078060824938298</c:v>
                </c:pt>
                <c:pt idx="338">
                  <c:v>-0.3160623435755216</c:v>
                </c:pt>
                <c:pt idx="339">
                  <c:v>-0.31141183233090286</c:v>
                </c:pt>
                <c:pt idx="340">
                  <c:v>-0.30682813186830049</c:v>
                </c:pt>
                <c:pt idx="341">
                  <c:v>-0.30231031202328873</c:v>
                </c:pt>
                <c:pt idx="342">
                  <c:v>-0.29785745496440252</c:v>
                </c:pt>
                <c:pt idx="343">
                  <c:v>-0.29346865504465314</c:v>
                </c:pt>
                <c:pt idx="344">
                  <c:v>-0.28914301865441056</c:v>
                </c:pt>
                <c:pt idx="345">
                  <c:v>-0.2848796640756458</c:v>
                </c:pt>
                <c:pt idx="346">
                  <c:v>-0.28067772133754132</c:v>
                </c:pt>
                <c:pt idx="347">
                  <c:v>-0.27653633207346257</c:v>
                </c:pt>
                <c:pt idx="348">
                  <c:v>-0.27245464937929748</c:v>
                </c:pt>
                <c:pt idx="349">
                  <c:v>-0.26843183767315659</c:v>
                </c:pt>
                <c:pt idx="350">
                  <c:v>-0.26446707255643748</c:v>
                </c:pt>
                <c:pt idx="351">
                  <c:v>-0.26055954067624792</c:v>
                </c:pt>
                <c:pt idx="352">
                  <c:v>-0.2567084395891891</c:v>
                </c:pt>
                <c:pt idx="353">
                  <c:v>-0.25291297762649106</c:v>
                </c:pt>
                <c:pt idx="354">
                  <c:v>-0.24917237376050422</c:v>
                </c:pt>
                <c:pt idx="355">
                  <c:v>-0.24548585747253529</c:v>
                </c:pt>
                <c:pt idx="356">
                  <c:v>-0.24185266862203147</c:v>
                </c:pt>
                <c:pt idx="357">
                  <c:v>-0.23827205731710158</c:v>
                </c:pt>
                <c:pt idx="358">
                  <c:v>-0.23474328378637579</c:v>
                </c:pt>
                <c:pt idx="359">
                  <c:v>-0.23126561825219286</c:v>
                </c:pt>
                <c:pt idx="360">
                  <c:v>-0.22783834080511545</c:v>
                </c:pt>
                <c:pt idx="361">
                  <c:v>-0.22446074127976215</c:v>
                </c:pt>
                <c:pt idx="362">
                  <c:v>-0.22113211913195588</c:v>
                </c:pt>
                <c:pt idx="363">
                  <c:v>-0.21785178331717697</c:v>
                </c:pt>
                <c:pt idx="364">
                  <c:v>-0.21461905217031926</c:v>
                </c:pt>
                <c:pt idx="365">
                  <c:v>-0.21143325328673962</c:v>
                </c:pt>
                <c:pt idx="366">
                  <c:v>-0.20829372340459404</c:v>
                </c:pt>
                <c:pt idx="367">
                  <c:v>-0.20519980828845544</c:v>
                </c:pt>
                <c:pt idx="368">
                  <c:v>-0.20215086261420209</c:v>
                </c:pt>
                <c:pt idx="369">
                  <c:v>-0.19914624985517346</c:v>
                </c:pt>
                <c:pt idx="370">
                  <c:v>-0.19618534216958139</c:v>
                </c:pt>
                <c:pt idx="371">
                  <c:v>-0.19326752028917246</c:v>
                </c:pt>
                <c:pt idx="372">
                  <c:v>-0.19039217340912984</c:v>
                </c:pt>
                <c:pt idx="373">
                  <c:v>-0.18755869907921061</c:v>
                </c:pt>
                <c:pt idx="374">
                  <c:v>-0.18476650309610507</c:v>
                </c:pt>
                <c:pt idx="375">
                  <c:v>-0.18201499939701504</c:v>
                </c:pt>
                <c:pt idx="376">
                  <c:v>-0.17930360995443698</c:v>
                </c:pt>
                <c:pt idx="377">
                  <c:v>-0.17663176467214639</c:v>
                </c:pt>
                <c:pt idx="378">
                  <c:v>-0.17399890128236972</c:v>
                </c:pt>
                <c:pt idx="379">
                  <c:v>-0.17140446524413927</c:v>
                </c:pt>
                <c:pt idx="380">
                  <c:v>-0.16884790964281826</c:v>
                </c:pt>
                <c:pt idx="381">
                  <c:v>-0.16632869509078985</c:v>
                </c:pt>
                <c:pt idx="382">
                  <c:v>-0.1638462896292982</c:v>
                </c:pt>
                <c:pt idx="383">
                  <c:v>-0.16140016863143533</c:v>
                </c:pt>
                <c:pt idx="384">
                  <c:v>-0.15898981470626086</c:v>
                </c:pt>
                <c:pt idx="385">
                  <c:v>-0.15661471760404883</c:v>
                </c:pt>
                <c:pt idx="386">
                  <c:v>-0.15427437412264874</c:v>
                </c:pt>
                <c:pt idx="387">
                  <c:v>-0.15196828801495432</c:v>
                </c:pt>
                <c:pt idx="388">
                  <c:v>-0.1496959698974677</c:v>
                </c:pt>
                <c:pt idx="389">
                  <c:v>-0.14745693715995156</c:v>
                </c:pt>
                <c:pt idx="390">
                  <c:v>-0.14525071387615895</c:v>
                </c:pt>
                <c:pt idx="391">
                  <c:v>-0.14307683071562971</c:v>
                </c:pt>
                <c:pt idx="392">
                  <c:v>-0.14093482485654663</c:v>
                </c:pt>
                <c:pt idx="393">
                  <c:v>-0.13882423989963855</c:v>
                </c:pt>
                <c:pt idx="394">
                  <c:v>-0.13674462578312366</c:v>
                </c:pt>
                <c:pt idx="395">
                  <c:v>-0.13469553869868053</c:v>
                </c:pt>
                <c:pt idx="396">
                  <c:v>-0.13267654100843956</c:v>
                </c:pt>
                <c:pt idx="397">
                  <c:v>-0.1306872011629831</c:v>
                </c:pt>
                <c:pt idx="398">
                  <c:v>-0.12872709362034668</c:v>
                </c:pt>
                <c:pt idx="399">
                  <c:v>-0.12679579876600902</c:v>
                </c:pt>
                <c:pt idx="400">
                  <c:v>-0.1248929028338641</c:v>
                </c:pt>
                <c:pt idx="401">
                  <c:v>-0.12301799782816278</c:v>
                </c:pt>
                <c:pt idx="402">
                  <c:v>-0.12117068144641699</c:v>
                </c:pt>
                <c:pt idx="403">
                  <c:v>-0.1193505570032542</c:v>
                </c:pt>
                <c:pt idx="404">
                  <c:v>-0.11755723335521537</c:v>
                </c:pt>
                <c:pt idx="405">
                  <c:v>-0.11579032482648394</c:v>
                </c:pt>
                <c:pt idx="406">
                  <c:v>-0.1140494511355391</c:v>
                </c:pt>
                <c:pt idx="407">
                  <c:v>-0.11233423732272142</c:v>
                </c:pt>
                <c:pt idx="408">
                  <c:v>-0.11064431367870334</c:v>
                </c:pt>
                <c:pt idx="409">
                  <c:v>-0.10897931567385331</c:v>
                </c:pt>
                <c:pt idx="410">
                  <c:v>-0.10733888388848635</c:v>
                </c:pt>
                <c:pt idx="411">
                  <c:v>-0.10572266394398877</c:v>
                </c:pt>
                <c:pt idx="412">
                  <c:v>-0.10413030643481122</c:v>
                </c:pt>
                <c:pt idx="413">
                  <c:v>-0.10256146686131747</c:v>
                </c:pt>
                <c:pt idx="414">
                  <c:v>-0.10101580556348211</c:v>
                </c:pt>
                <c:pt idx="415">
                  <c:v>-9.9492987655427204E-2</c:v>
                </c:pt>
                <c:pt idx="416">
                  <c:v>-9.7992682960788002E-2</c:v>
                </c:pt>
                <c:pt idx="417">
                  <c:v>-9.6514565948900455E-2</c:v>
                </c:pt>
                <c:pt idx="418">
                  <c:v>-9.5058315671799259E-2</c:v>
                </c:pt>
                <c:pt idx="419">
                  <c:v>-9.3623615702019991E-2</c:v>
                </c:pt>
                <c:pt idx="420">
                  <c:v>-9.221015407119397E-2</c:v>
                </c:pt>
                <c:pt idx="421">
                  <c:v>-9.081762320942921E-2</c:v>
                </c:pt>
                <c:pt idx="422">
                  <c:v>-8.9445719885466735E-2</c:v>
                </c:pt>
                <c:pt idx="423">
                  <c:v>-8.8094145147605524E-2</c:v>
                </c:pt>
                <c:pt idx="424">
                  <c:v>-8.6762604265385332E-2</c:v>
                </c:pt>
                <c:pt idx="425">
                  <c:v>-8.545080667202086E-2</c:v>
                </c:pt>
                <c:pt idx="426">
                  <c:v>-8.4158465907576835E-2</c:v>
                </c:pt>
                <c:pt idx="427">
                  <c:v>-8.2885299562877476E-2</c:v>
                </c:pt>
                <c:pt idx="428">
                  <c:v>-8.1631029224139798E-2</c:v>
                </c:pt>
                <c:pt idx="429">
                  <c:v>-8.0395380418324655E-2</c:v>
                </c:pt>
                <c:pt idx="430">
                  <c:v>-7.9178082559195159E-2</c:v>
                </c:pt>
                <c:pt idx="431">
                  <c:v>-7.7978868894076195E-2</c:v>
                </c:pt>
                <c:pt idx="432">
                  <c:v>-7.6797476451304927E-2</c:v>
                </c:pt>
                <c:pt idx="433">
                  <c:v>-7.5633645988366471E-2</c:v>
                </c:pt>
                <c:pt idx="434">
                  <c:v>-7.4487121940704323E-2</c:v>
                </c:pt>
                <c:pt idx="435">
                  <c:v>-7.3357652371199691E-2</c:v>
                </c:pt>
                <c:pt idx="436">
                  <c:v>-7.224498892031038E-2</c:v>
                </c:pt>
                <c:pt idx="437">
                  <c:v>-7.1148886756862553E-2</c:v>
                </c:pt>
                <c:pt idx="438">
                  <c:v>-7.0069104529486462E-2</c:v>
                </c:pt>
                <c:pt idx="439">
                  <c:v>-6.9005404318689775E-2</c:v>
                </c:pt>
                <c:pt idx="440">
                  <c:v>-6.7957551589559892E-2</c:v>
                </c:pt>
                <c:pt idx="441">
                  <c:v>-6.692531514508801E-2</c:v>
                </c:pt>
                <c:pt idx="442">
                  <c:v>-6.5908467080108016E-2</c:v>
                </c:pt>
                <c:pt idx="443">
                  <c:v>-6.4906782735841662E-2</c:v>
                </c:pt>
                <c:pt idx="444">
                  <c:v>-6.3920040655044225E-2</c:v>
                </c:pt>
                <c:pt idx="445">
                  <c:v>-6.2948022537741774E-2</c:v>
                </c:pt>
                <c:pt idx="446">
                  <c:v>-6.1990513197554331E-2</c:v>
                </c:pt>
                <c:pt idx="447">
                  <c:v>-6.1047300518596657E-2</c:v>
                </c:pt>
                <c:pt idx="448">
                  <c:v>-6.0118175412950586E-2</c:v>
                </c:pt>
                <c:pt idx="449">
                  <c:v>-5.920293177870091E-2</c:v>
                </c:pt>
                <c:pt idx="450">
                  <c:v>-5.8301366458528944E-2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D3-44B5-9774-EC26A8159A87}"/>
            </c:ext>
          </c:extLst>
        </c:ser>
        <c:ser>
          <c:idx val="3"/>
          <c:order val="2"/>
          <c:tx>
            <c:strRef>
              <c:f>'fit_1NN_BCC&amp;FCC'!$K$18</c:f>
              <c:strCache>
                <c:ptCount val="1"/>
                <c:pt idx="0">
                  <c:v>E1(fit)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'fit_1NN_BCC&amp;FCC'!$G$19:$G$469</c:f>
              <c:numCache>
                <c:formatCode>General</c:formatCode>
                <c:ptCount val="451"/>
                <c:pt idx="0">
                  <c:v>2.1537900916131671</c:v>
                </c:pt>
                <c:pt idx="1">
                  <c:v>2.1656047759220902</c:v>
                </c:pt>
                <c:pt idx="2">
                  <c:v>2.1774194602310137</c:v>
                </c:pt>
                <c:pt idx="3">
                  <c:v>2.1892341445399373</c:v>
                </c:pt>
                <c:pt idx="4">
                  <c:v>2.2010488288488599</c:v>
                </c:pt>
                <c:pt idx="5">
                  <c:v>2.212863513157783</c:v>
                </c:pt>
                <c:pt idx="6">
                  <c:v>2.2246781974667065</c:v>
                </c:pt>
                <c:pt idx="7">
                  <c:v>2.2364928817756295</c:v>
                </c:pt>
                <c:pt idx="8">
                  <c:v>2.2483075660845526</c:v>
                </c:pt>
                <c:pt idx="9">
                  <c:v>2.2601222503934757</c:v>
                </c:pt>
                <c:pt idx="10">
                  <c:v>2.2719369347023992</c:v>
                </c:pt>
                <c:pt idx="11">
                  <c:v>2.2837516190113223</c:v>
                </c:pt>
                <c:pt idx="12">
                  <c:v>2.2955663033202454</c:v>
                </c:pt>
                <c:pt idx="13">
                  <c:v>2.3073809876291684</c:v>
                </c:pt>
                <c:pt idx="14">
                  <c:v>2.319195671938092</c:v>
                </c:pt>
                <c:pt idx="15">
                  <c:v>2.331010356247015</c:v>
                </c:pt>
                <c:pt idx="16">
                  <c:v>2.3428250405559381</c:v>
                </c:pt>
                <c:pt idx="17">
                  <c:v>2.3546397248648612</c:v>
                </c:pt>
                <c:pt idx="18">
                  <c:v>2.3664544091737842</c:v>
                </c:pt>
                <c:pt idx="19">
                  <c:v>2.3782690934827078</c:v>
                </c:pt>
                <c:pt idx="20">
                  <c:v>2.3900837777916308</c:v>
                </c:pt>
                <c:pt idx="21">
                  <c:v>2.4018984621005539</c:v>
                </c:pt>
                <c:pt idx="22">
                  <c:v>2.413713146409477</c:v>
                </c:pt>
                <c:pt idx="23">
                  <c:v>2.4255278307184001</c:v>
                </c:pt>
                <c:pt idx="24">
                  <c:v>2.4373425150273236</c:v>
                </c:pt>
                <c:pt idx="25">
                  <c:v>2.4491571993362466</c:v>
                </c:pt>
                <c:pt idx="26">
                  <c:v>2.4609718836451697</c:v>
                </c:pt>
                <c:pt idx="27">
                  <c:v>2.4727865679540928</c:v>
                </c:pt>
                <c:pt idx="28">
                  <c:v>2.4846012522630159</c:v>
                </c:pt>
                <c:pt idx="29">
                  <c:v>2.4964159365719398</c:v>
                </c:pt>
                <c:pt idx="30">
                  <c:v>2.5082306208808629</c:v>
                </c:pt>
                <c:pt idx="31">
                  <c:v>2.520045305189786</c:v>
                </c:pt>
                <c:pt idx="32">
                  <c:v>2.5318599894987095</c:v>
                </c:pt>
                <c:pt idx="33">
                  <c:v>2.5436746738076326</c:v>
                </c:pt>
                <c:pt idx="34">
                  <c:v>2.5554893581165556</c:v>
                </c:pt>
                <c:pt idx="35">
                  <c:v>2.5673040424254787</c:v>
                </c:pt>
                <c:pt idx="36">
                  <c:v>2.5791187267344018</c:v>
                </c:pt>
                <c:pt idx="37">
                  <c:v>2.5909334110433253</c:v>
                </c:pt>
                <c:pt idx="38">
                  <c:v>2.6027480953522484</c:v>
                </c:pt>
                <c:pt idx="39">
                  <c:v>2.6145627796611715</c:v>
                </c:pt>
                <c:pt idx="40">
                  <c:v>2.6263774639700945</c:v>
                </c:pt>
                <c:pt idx="41">
                  <c:v>2.638192148279018</c:v>
                </c:pt>
                <c:pt idx="42">
                  <c:v>2.6500068325879407</c:v>
                </c:pt>
                <c:pt idx="43">
                  <c:v>2.6618215168968642</c:v>
                </c:pt>
                <c:pt idx="44">
                  <c:v>2.6736362012057873</c:v>
                </c:pt>
                <c:pt idx="45">
                  <c:v>2.6854508855147108</c:v>
                </c:pt>
                <c:pt idx="46">
                  <c:v>2.6972655698236334</c:v>
                </c:pt>
                <c:pt idx="47">
                  <c:v>2.7090802541325565</c:v>
                </c:pt>
                <c:pt idx="48">
                  <c:v>2.72089493844148</c:v>
                </c:pt>
                <c:pt idx="49">
                  <c:v>2.7327096227504031</c:v>
                </c:pt>
                <c:pt idx="50">
                  <c:v>2.7445243070593257</c:v>
                </c:pt>
                <c:pt idx="51">
                  <c:v>2.7563389913682492</c:v>
                </c:pt>
                <c:pt idx="52">
                  <c:v>2.7681536756771719</c:v>
                </c:pt>
                <c:pt idx="53">
                  <c:v>2.7799683599860949</c:v>
                </c:pt>
                <c:pt idx="54">
                  <c:v>2.7917830442950184</c:v>
                </c:pt>
                <c:pt idx="55">
                  <c:v>2.803597728603942</c:v>
                </c:pt>
                <c:pt idx="56">
                  <c:v>2.8154124129128646</c:v>
                </c:pt>
                <c:pt idx="57">
                  <c:v>2.8272270972217877</c:v>
                </c:pt>
                <c:pt idx="58">
                  <c:v>2.8390417815307112</c:v>
                </c:pt>
                <c:pt idx="59">
                  <c:v>2.8508564658396343</c:v>
                </c:pt>
                <c:pt idx="60">
                  <c:v>2.8626711501485573</c:v>
                </c:pt>
                <c:pt idx="61">
                  <c:v>2.8744858344574804</c:v>
                </c:pt>
                <c:pt idx="62">
                  <c:v>2.8863005187664039</c:v>
                </c:pt>
                <c:pt idx="63">
                  <c:v>2.898115203075327</c:v>
                </c:pt>
                <c:pt idx="64">
                  <c:v>2.9099298873842501</c:v>
                </c:pt>
                <c:pt idx="65">
                  <c:v>2.9217445716931731</c:v>
                </c:pt>
                <c:pt idx="66">
                  <c:v>2.9335592560020967</c:v>
                </c:pt>
                <c:pt idx="67">
                  <c:v>2.9453739403110193</c:v>
                </c:pt>
                <c:pt idx="68">
                  <c:v>2.9571886246199428</c:v>
                </c:pt>
                <c:pt idx="69">
                  <c:v>2.9690033089288659</c:v>
                </c:pt>
                <c:pt idx="70">
                  <c:v>2.9808179932377894</c:v>
                </c:pt>
                <c:pt idx="71">
                  <c:v>2.992632677546712</c:v>
                </c:pt>
                <c:pt idx="72">
                  <c:v>3.0044473618556355</c:v>
                </c:pt>
                <c:pt idx="73">
                  <c:v>3.0162620461645586</c:v>
                </c:pt>
                <c:pt idx="74">
                  <c:v>3.0280767304734821</c:v>
                </c:pt>
                <c:pt idx="75">
                  <c:v>3.0398914147824048</c:v>
                </c:pt>
                <c:pt idx="76">
                  <c:v>3.0517060990913278</c:v>
                </c:pt>
                <c:pt idx="77">
                  <c:v>3.0635207834002514</c:v>
                </c:pt>
                <c:pt idx="78">
                  <c:v>3.075335467709174</c:v>
                </c:pt>
                <c:pt idx="79">
                  <c:v>3.0871501520180975</c:v>
                </c:pt>
                <c:pt idx="80">
                  <c:v>3.0989648363270206</c:v>
                </c:pt>
                <c:pt idx="81">
                  <c:v>3.1107795206359441</c:v>
                </c:pt>
                <c:pt idx="82">
                  <c:v>3.1225942049448667</c:v>
                </c:pt>
                <c:pt idx="83">
                  <c:v>3.1344088892537902</c:v>
                </c:pt>
                <c:pt idx="84">
                  <c:v>3.1462235735627133</c:v>
                </c:pt>
                <c:pt idx="85">
                  <c:v>3.1580382578716368</c:v>
                </c:pt>
                <c:pt idx="86">
                  <c:v>3.1698529421805595</c:v>
                </c:pt>
                <c:pt idx="87">
                  <c:v>3.181667626489483</c:v>
                </c:pt>
                <c:pt idx="88">
                  <c:v>3.1934823107984061</c:v>
                </c:pt>
                <c:pt idx="89">
                  <c:v>3.2052969951073291</c:v>
                </c:pt>
                <c:pt idx="90">
                  <c:v>3.2171116794162522</c:v>
                </c:pt>
                <c:pt idx="91">
                  <c:v>3.2289263637251757</c:v>
                </c:pt>
                <c:pt idx="92">
                  <c:v>3.2407410480340988</c:v>
                </c:pt>
                <c:pt idx="93">
                  <c:v>3.2525557323430219</c:v>
                </c:pt>
                <c:pt idx="94">
                  <c:v>3.2643704166519449</c:v>
                </c:pt>
                <c:pt idx="95">
                  <c:v>3.2761851009608685</c:v>
                </c:pt>
                <c:pt idx="96">
                  <c:v>3.2879997852697915</c:v>
                </c:pt>
                <c:pt idx="97">
                  <c:v>3.2998144695787142</c:v>
                </c:pt>
                <c:pt idx="98">
                  <c:v>3.3116291538876377</c:v>
                </c:pt>
                <c:pt idx="99">
                  <c:v>3.3234438381965612</c:v>
                </c:pt>
                <c:pt idx="100">
                  <c:v>3.3352585225054838</c:v>
                </c:pt>
                <c:pt idx="101">
                  <c:v>3.3470732068144069</c:v>
                </c:pt>
                <c:pt idx="102">
                  <c:v>3.3588878911233304</c:v>
                </c:pt>
                <c:pt idx="103">
                  <c:v>3.3707025754322539</c:v>
                </c:pt>
                <c:pt idx="104">
                  <c:v>3.382517259741177</c:v>
                </c:pt>
                <c:pt idx="105">
                  <c:v>3.3943319440500996</c:v>
                </c:pt>
                <c:pt idx="106">
                  <c:v>3.4061466283590232</c:v>
                </c:pt>
                <c:pt idx="107">
                  <c:v>3.4179613126679467</c:v>
                </c:pt>
                <c:pt idx="108">
                  <c:v>3.4297759969768693</c:v>
                </c:pt>
                <c:pt idx="109">
                  <c:v>3.4415906812857924</c:v>
                </c:pt>
                <c:pt idx="110">
                  <c:v>3.4534053655947159</c:v>
                </c:pt>
                <c:pt idx="111">
                  <c:v>3.4652200499036385</c:v>
                </c:pt>
                <c:pt idx="112">
                  <c:v>3.477034734212562</c:v>
                </c:pt>
                <c:pt idx="113">
                  <c:v>3.4888494185214851</c:v>
                </c:pt>
                <c:pt idx="114">
                  <c:v>3.5006641028304086</c:v>
                </c:pt>
                <c:pt idx="115">
                  <c:v>3.5124787871393317</c:v>
                </c:pt>
                <c:pt idx="116">
                  <c:v>3.5242934714482548</c:v>
                </c:pt>
                <c:pt idx="117">
                  <c:v>3.5361081557571779</c:v>
                </c:pt>
                <c:pt idx="118">
                  <c:v>3.5479228400661014</c:v>
                </c:pt>
                <c:pt idx="119">
                  <c:v>3.559737524375024</c:v>
                </c:pt>
                <c:pt idx="120">
                  <c:v>3.5715522086839475</c:v>
                </c:pt>
                <c:pt idx="121">
                  <c:v>3.5833668929928706</c:v>
                </c:pt>
                <c:pt idx="122">
                  <c:v>3.5951815773017932</c:v>
                </c:pt>
                <c:pt idx="123">
                  <c:v>3.6069962616107167</c:v>
                </c:pt>
                <c:pt idx="124">
                  <c:v>3.6188109459196403</c:v>
                </c:pt>
                <c:pt idx="125">
                  <c:v>3.6306256302285633</c:v>
                </c:pt>
                <c:pt idx="126">
                  <c:v>3.6424403145374868</c:v>
                </c:pt>
                <c:pt idx="127">
                  <c:v>3.6542549988464095</c:v>
                </c:pt>
                <c:pt idx="128">
                  <c:v>3.6660696831553325</c:v>
                </c:pt>
                <c:pt idx="129">
                  <c:v>3.6778843674642561</c:v>
                </c:pt>
                <c:pt idx="130">
                  <c:v>3.6896990517731787</c:v>
                </c:pt>
                <c:pt idx="131">
                  <c:v>3.7015137360821022</c:v>
                </c:pt>
                <c:pt idx="132">
                  <c:v>3.7133284203910253</c:v>
                </c:pt>
                <c:pt idx="133">
                  <c:v>3.7251431046999484</c:v>
                </c:pt>
                <c:pt idx="134">
                  <c:v>3.7369577890088714</c:v>
                </c:pt>
                <c:pt idx="135">
                  <c:v>3.748772473317795</c:v>
                </c:pt>
                <c:pt idx="136">
                  <c:v>3.760587157626718</c:v>
                </c:pt>
                <c:pt idx="137">
                  <c:v>3.7724018419356415</c:v>
                </c:pt>
                <c:pt idx="138">
                  <c:v>3.7842165262445642</c:v>
                </c:pt>
                <c:pt idx="139">
                  <c:v>3.7960312105534877</c:v>
                </c:pt>
                <c:pt idx="140">
                  <c:v>3.8078458948624108</c:v>
                </c:pt>
                <c:pt idx="141">
                  <c:v>3.8196605791713338</c:v>
                </c:pt>
                <c:pt idx="142">
                  <c:v>3.8314752634802569</c:v>
                </c:pt>
                <c:pt idx="143">
                  <c:v>3.8432899477891804</c:v>
                </c:pt>
                <c:pt idx="144">
                  <c:v>3.8551046320981031</c:v>
                </c:pt>
                <c:pt idx="145">
                  <c:v>3.8669193164070261</c:v>
                </c:pt>
                <c:pt idx="146">
                  <c:v>3.8787340007159496</c:v>
                </c:pt>
                <c:pt idx="147">
                  <c:v>3.8905486850248732</c:v>
                </c:pt>
                <c:pt idx="148">
                  <c:v>3.9023633693337962</c:v>
                </c:pt>
                <c:pt idx="149">
                  <c:v>3.9141780536427189</c:v>
                </c:pt>
                <c:pt idx="150">
                  <c:v>3.9259927379516424</c:v>
                </c:pt>
                <c:pt idx="151">
                  <c:v>3.9378074222605659</c:v>
                </c:pt>
                <c:pt idx="152">
                  <c:v>3.9496221065694885</c:v>
                </c:pt>
                <c:pt idx="153">
                  <c:v>3.9614367908784116</c:v>
                </c:pt>
                <c:pt idx="154">
                  <c:v>3.9732514751873351</c:v>
                </c:pt>
                <c:pt idx="155">
                  <c:v>3.9850661594962586</c:v>
                </c:pt>
                <c:pt idx="156">
                  <c:v>3.9968808438051817</c:v>
                </c:pt>
                <c:pt idx="157">
                  <c:v>4.0086955281141048</c:v>
                </c:pt>
                <c:pt idx="158">
                  <c:v>4.0205102124230274</c:v>
                </c:pt>
                <c:pt idx="159">
                  <c:v>4.0323248967319509</c:v>
                </c:pt>
                <c:pt idx="160">
                  <c:v>4.0441395810408736</c:v>
                </c:pt>
                <c:pt idx="161">
                  <c:v>4.0559542653497971</c:v>
                </c:pt>
                <c:pt idx="162">
                  <c:v>4.0677689496587206</c:v>
                </c:pt>
                <c:pt idx="163">
                  <c:v>4.0795836339676432</c:v>
                </c:pt>
                <c:pt idx="164">
                  <c:v>4.0913983182765667</c:v>
                </c:pt>
                <c:pt idx="165">
                  <c:v>4.1032130025854903</c:v>
                </c:pt>
                <c:pt idx="166">
                  <c:v>4.1150276868944129</c:v>
                </c:pt>
                <c:pt idx="167">
                  <c:v>4.1268423712033364</c:v>
                </c:pt>
                <c:pt idx="168">
                  <c:v>4.138657055512259</c:v>
                </c:pt>
                <c:pt idx="169">
                  <c:v>4.1504717398211826</c:v>
                </c:pt>
                <c:pt idx="170">
                  <c:v>4.1622864241301061</c:v>
                </c:pt>
                <c:pt idx="171">
                  <c:v>4.1741011084390287</c:v>
                </c:pt>
                <c:pt idx="172">
                  <c:v>4.1859157927479522</c:v>
                </c:pt>
                <c:pt idx="173">
                  <c:v>4.1977304770568757</c:v>
                </c:pt>
                <c:pt idx="174">
                  <c:v>4.2095451613657984</c:v>
                </c:pt>
                <c:pt idx="175">
                  <c:v>4.2213598456747219</c:v>
                </c:pt>
                <c:pt idx="176">
                  <c:v>4.2331745299836445</c:v>
                </c:pt>
                <c:pt idx="177">
                  <c:v>4.244989214292568</c:v>
                </c:pt>
                <c:pt idx="178">
                  <c:v>4.2568038986014916</c:v>
                </c:pt>
                <c:pt idx="179">
                  <c:v>4.2686185829104142</c:v>
                </c:pt>
                <c:pt idx="180">
                  <c:v>4.2804332672193377</c:v>
                </c:pt>
                <c:pt idx="181">
                  <c:v>4.2922479515282612</c:v>
                </c:pt>
                <c:pt idx="182">
                  <c:v>4.3040626358371838</c:v>
                </c:pt>
                <c:pt idx="183">
                  <c:v>4.3158773201461074</c:v>
                </c:pt>
                <c:pt idx="184">
                  <c:v>4.32769200445503</c:v>
                </c:pt>
                <c:pt idx="185">
                  <c:v>4.3395066887639535</c:v>
                </c:pt>
                <c:pt idx="186">
                  <c:v>4.351321373072877</c:v>
                </c:pt>
                <c:pt idx="187">
                  <c:v>4.3631360573817997</c:v>
                </c:pt>
                <c:pt idx="188">
                  <c:v>4.3749507416907223</c:v>
                </c:pt>
                <c:pt idx="189">
                  <c:v>4.3867654259996458</c:v>
                </c:pt>
                <c:pt idx="190">
                  <c:v>4.3985801103085693</c:v>
                </c:pt>
                <c:pt idx="191">
                  <c:v>4.410394794617492</c:v>
                </c:pt>
                <c:pt idx="192">
                  <c:v>4.4222094789264155</c:v>
                </c:pt>
                <c:pt idx="193">
                  <c:v>4.4340241632353381</c:v>
                </c:pt>
                <c:pt idx="194">
                  <c:v>4.4458388475442616</c:v>
                </c:pt>
                <c:pt idx="195">
                  <c:v>4.4576535318531851</c:v>
                </c:pt>
                <c:pt idx="196">
                  <c:v>4.4694682161621078</c:v>
                </c:pt>
                <c:pt idx="197">
                  <c:v>4.4812829004710313</c:v>
                </c:pt>
                <c:pt idx="198">
                  <c:v>4.4930975847799548</c:v>
                </c:pt>
                <c:pt idx="199">
                  <c:v>4.5049122690888774</c:v>
                </c:pt>
                <c:pt idx="200">
                  <c:v>4.5167269533978009</c:v>
                </c:pt>
                <c:pt idx="201">
                  <c:v>4.5285416377067236</c:v>
                </c:pt>
                <c:pt idx="202">
                  <c:v>4.5403563220156471</c:v>
                </c:pt>
                <c:pt idx="203">
                  <c:v>4.5521710063245706</c:v>
                </c:pt>
                <c:pt idx="204">
                  <c:v>4.5639856906334932</c:v>
                </c:pt>
                <c:pt idx="205">
                  <c:v>4.5758003749424168</c:v>
                </c:pt>
                <c:pt idx="206">
                  <c:v>4.5876150592513394</c:v>
                </c:pt>
                <c:pt idx="207">
                  <c:v>4.5994297435602629</c:v>
                </c:pt>
                <c:pt idx="208">
                  <c:v>4.6112444278691864</c:v>
                </c:pt>
                <c:pt idx="209">
                  <c:v>4.6230591121781091</c:v>
                </c:pt>
                <c:pt idx="210">
                  <c:v>4.6348737964870326</c:v>
                </c:pt>
                <c:pt idx="211">
                  <c:v>4.6466884807959561</c:v>
                </c:pt>
                <c:pt idx="212">
                  <c:v>4.6585031651048787</c:v>
                </c:pt>
                <c:pt idx="213">
                  <c:v>4.6703178494138022</c:v>
                </c:pt>
                <c:pt idx="214">
                  <c:v>4.6821325337227249</c:v>
                </c:pt>
                <c:pt idx="215">
                  <c:v>4.6939472180316484</c:v>
                </c:pt>
                <c:pt idx="216">
                  <c:v>4.705761902340571</c:v>
                </c:pt>
                <c:pt idx="217">
                  <c:v>4.7175765866494945</c:v>
                </c:pt>
                <c:pt idx="218">
                  <c:v>4.7293912709584172</c:v>
                </c:pt>
                <c:pt idx="219">
                  <c:v>4.7412059552673416</c:v>
                </c:pt>
                <c:pt idx="220">
                  <c:v>4.7530206395762642</c:v>
                </c:pt>
                <c:pt idx="221">
                  <c:v>4.7648353238851877</c:v>
                </c:pt>
                <c:pt idx="222">
                  <c:v>4.7766500081941103</c:v>
                </c:pt>
                <c:pt idx="223">
                  <c:v>4.788464692503033</c:v>
                </c:pt>
                <c:pt idx="224">
                  <c:v>4.8002793768119565</c:v>
                </c:pt>
                <c:pt idx="225">
                  <c:v>4.81209406112088</c:v>
                </c:pt>
                <c:pt idx="226">
                  <c:v>4.8239087454298026</c:v>
                </c:pt>
                <c:pt idx="227">
                  <c:v>4.835723429738727</c:v>
                </c:pt>
                <c:pt idx="228">
                  <c:v>4.8475381140476497</c:v>
                </c:pt>
                <c:pt idx="229">
                  <c:v>4.8593527983565732</c:v>
                </c:pt>
                <c:pt idx="230">
                  <c:v>4.8711674826654958</c:v>
                </c:pt>
                <c:pt idx="231">
                  <c:v>4.8829821669744184</c:v>
                </c:pt>
                <c:pt idx="232">
                  <c:v>4.894796851283342</c:v>
                </c:pt>
                <c:pt idx="233">
                  <c:v>4.9066115355922655</c:v>
                </c:pt>
                <c:pt idx="234">
                  <c:v>4.9184262199011881</c:v>
                </c:pt>
                <c:pt idx="235">
                  <c:v>4.9302409042101125</c:v>
                </c:pt>
                <c:pt idx="236">
                  <c:v>4.9420555885190351</c:v>
                </c:pt>
                <c:pt idx="237">
                  <c:v>4.9538702728279578</c:v>
                </c:pt>
                <c:pt idx="238">
                  <c:v>4.9656849571368813</c:v>
                </c:pt>
                <c:pt idx="239">
                  <c:v>4.9774996414458039</c:v>
                </c:pt>
                <c:pt idx="240">
                  <c:v>4.9893143257547266</c:v>
                </c:pt>
                <c:pt idx="241">
                  <c:v>5.001129010063651</c:v>
                </c:pt>
                <c:pt idx="242">
                  <c:v>5.0129436943725736</c:v>
                </c:pt>
                <c:pt idx="243">
                  <c:v>5.0247583786814971</c:v>
                </c:pt>
                <c:pt idx="244">
                  <c:v>5.0365730629904206</c:v>
                </c:pt>
                <c:pt idx="245">
                  <c:v>5.0483877472993433</c:v>
                </c:pt>
                <c:pt idx="246">
                  <c:v>5.0602024316082668</c:v>
                </c:pt>
                <c:pt idx="247">
                  <c:v>5.0720171159171894</c:v>
                </c:pt>
                <c:pt idx="248">
                  <c:v>5.083831800226112</c:v>
                </c:pt>
                <c:pt idx="249">
                  <c:v>5.0956464845350364</c:v>
                </c:pt>
                <c:pt idx="250">
                  <c:v>5.1074611688439591</c:v>
                </c:pt>
                <c:pt idx="251">
                  <c:v>5.1192758531528817</c:v>
                </c:pt>
                <c:pt idx="252">
                  <c:v>5.1310905374618061</c:v>
                </c:pt>
                <c:pt idx="253">
                  <c:v>5.1429052217707287</c:v>
                </c:pt>
                <c:pt idx="254">
                  <c:v>5.1547199060796514</c:v>
                </c:pt>
                <c:pt idx="255">
                  <c:v>5.1665345903885749</c:v>
                </c:pt>
                <c:pt idx="256">
                  <c:v>5.1783492746974975</c:v>
                </c:pt>
                <c:pt idx="257">
                  <c:v>5.190163959006421</c:v>
                </c:pt>
                <c:pt idx="258">
                  <c:v>5.2019786433153445</c:v>
                </c:pt>
                <c:pt idx="259">
                  <c:v>5.2137933276242743</c:v>
                </c:pt>
                <c:pt idx="260">
                  <c:v>5.2256080119331916</c:v>
                </c:pt>
                <c:pt idx="261">
                  <c:v>5.2374226962421142</c:v>
                </c:pt>
                <c:pt idx="262">
                  <c:v>5.2492373805510368</c:v>
                </c:pt>
                <c:pt idx="263">
                  <c:v>5.2610520648599657</c:v>
                </c:pt>
                <c:pt idx="264">
                  <c:v>5.272866749168883</c:v>
                </c:pt>
                <c:pt idx="265">
                  <c:v>5.2846814334778065</c:v>
                </c:pt>
                <c:pt idx="266">
                  <c:v>5.29649611778673</c:v>
                </c:pt>
                <c:pt idx="267">
                  <c:v>5.3083108020956589</c:v>
                </c:pt>
                <c:pt idx="268">
                  <c:v>5.3201254864045762</c:v>
                </c:pt>
                <c:pt idx="269">
                  <c:v>5.3319401707134997</c:v>
                </c:pt>
                <c:pt idx="270">
                  <c:v>5.3437548550224223</c:v>
                </c:pt>
                <c:pt idx="271">
                  <c:v>5.3555695393313512</c:v>
                </c:pt>
                <c:pt idx="272">
                  <c:v>5.3673842236402685</c:v>
                </c:pt>
                <c:pt idx="273">
                  <c:v>5.379198907949192</c:v>
                </c:pt>
                <c:pt idx="274">
                  <c:v>5.3910135922581155</c:v>
                </c:pt>
                <c:pt idx="275">
                  <c:v>5.4028282765670443</c:v>
                </c:pt>
                <c:pt idx="276">
                  <c:v>5.4146429608759608</c:v>
                </c:pt>
                <c:pt idx="277">
                  <c:v>5.4264576451848852</c:v>
                </c:pt>
                <c:pt idx="278">
                  <c:v>5.4382723294938078</c:v>
                </c:pt>
                <c:pt idx="279">
                  <c:v>5.4500870138027366</c:v>
                </c:pt>
                <c:pt idx="280">
                  <c:v>5.4619016981116539</c:v>
                </c:pt>
                <c:pt idx="281">
                  <c:v>5.4737163824205775</c:v>
                </c:pt>
                <c:pt idx="282">
                  <c:v>5.4855310667295072</c:v>
                </c:pt>
                <c:pt idx="283">
                  <c:v>5.4973457510384298</c:v>
                </c:pt>
                <c:pt idx="284">
                  <c:v>5.5091604353473524</c:v>
                </c:pt>
                <c:pt idx="285">
                  <c:v>5.5209751196562697</c:v>
                </c:pt>
                <c:pt idx="286">
                  <c:v>5.5327898039652004</c:v>
                </c:pt>
                <c:pt idx="287">
                  <c:v>5.544604488274123</c:v>
                </c:pt>
                <c:pt idx="288">
                  <c:v>5.5564191725830456</c:v>
                </c:pt>
                <c:pt idx="289">
                  <c:v>5.5682338568919638</c:v>
                </c:pt>
                <c:pt idx="290">
                  <c:v>5.5800485412008909</c:v>
                </c:pt>
                <c:pt idx="291">
                  <c:v>5.5918632255098153</c:v>
                </c:pt>
                <c:pt idx="292">
                  <c:v>5.6036779098187379</c:v>
                </c:pt>
                <c:pt idx="293">
                  <c:v>5.6154925941276552</c:v>
                </c:pt>
                <c:pt idx="294">
                  <c:v>5.6273072784365841</c:v>
                </c:pt>
                <c:pt idx="295">
                  <c:v>5.6391219627455076</c:v>
                </c:pt>
                <c:pt idx="296">
                  <c:v>5.6509366470544302</c:v>
                </c:pt>
                <c:pt idx="297">
                  <c:v>5.6627513313633475</c:v>
                </c:pt>
                <c:pt idx="298">
                  <c:v>5.6745660156722781</c:v>
                </c:pt>
                <c:pt idx="299">
                  <c:v>5.6863806999812008</c:v>
                </c:pt>
                <c:pt idx="300">
                  <c:v>5.6981953842901234</c:v>
                </c:pt>
                <c:pt idx="301">
                  <c:v>5.7100100685990407</c:v>
                </c:pt>
                <c:pt idx="302">
                  <c:v>5.7218247529079695</c:v>
                </c:pt>
                <c:pt idx="303">
                  <c:v>5.733639437216894</c:v>
                </c:pt>
                <c:pt idx="304">
                  <c:v>5.7454541215258166</c:v>
                </c:pt>
                <c:pt idx="305">
                  <c:v>5.757268805834733</c:v>
                </c:pt>
                <c:pt idx="306">
                  <c:v>5.7690834901436618</c:v>
                </c:pt>
                <c:pt idx="307">
                  <c:v>5.7808981744525862</c:v>
                </c:pt>
                <c:pt idx="308">
                  <c:v>5.7927128587615089</c:v>
                </c:pt>
                <c:pt idx="309">
                  <c:v>5.8045275430704324</c:v>
                </c:pt>
                <c:pt idx="310">
                  <c:v>5.816342227379355</c:v>
                </c:pt>
                <c:pt idx="311">
                  <c:v>5.8281569116882777</c:v>
                </c:pt>
                <c:pt idx="312">
                  <c:v>5.8399715959972012</c:v>
                </c:pt>
                <c:pt idx="313">
                  <c:v>5.8517862803061238</c:v>
                </c:pt>
                <c:pt idx="314">
                  <c:v>5.8636009646150482</c:v>
                </c:pt>
                <c:pt idx="315">
                  <c:v>5.8754156489239717</c:v>
                </c:pt>
                <c:pt idx="316">
                  <c:v>5.8872303332328944</c:v>
                </c:pt>
                <c:pt idx="317">
                  <c:v>5.899045017541817</c:v>
                </c:pt>
                <c:pt idx="318">
                  <c:v>5.9108597018507405</c:v>
                </c:pt>
                <c:pt idx="319">
                  <c:v>5.9226743861596631</c:v>
                </c:pt>
                <c:pt idx="320">
                  <c:v>5.9344890704685875</c:v>
                </c:pt>
                <c:pt idx="321">
                  <c:v>5.9463037547775102</c:v>
                </c:pt>
                <c:pt idx="322">
                  <c:v>5.9581184390864328</c:v>
                </c:pt>
                <c:pt idx="323">
                  <c:v>5.9699331233953554</c:v>
                </c:pt>
                <c:pt idx="324">
                  <c:v>5.9817478077042798</c:v>
                </c:pt>
                <c:pt idx="325">
                  <c:v>5.9935624920132025</c:v>
                </c:pt>
                <c:pt idx="326">
                  <c:v>6.005377176322126</c:v>
                </c:pt>
                <c:pt idx="327">
                  <c:v>6.0171918606310486</c:v>
                </c:pt>
                <c:pt idx="328">
                  <c:v>6.0290065449399712</c:v>
                </c:pt>
                <c:pt idx="329">
                  <c:v>6.0408212292488948</c:v>
                </c:pt>
                <c:pt idx="330">
                  <c:v>6.0526359135578192</c:v>
                </c:pt>
                <c:pt idx="331">
                  <c:v>6.0644505978667418</c:v>
                </c:pt>
                <c:pt idx="332">
                  <c:v>6.0762652821756653</c:v>
                </c:pt>
                <c:pt idx="333">
                  <c:v>6.0880799664845879</c:v>
                </c:pt>
                <c:pt idx="334">
                  <c:v>6.0998946507935115</c:v>
                </c:pt>
                <c:pt idx="335">
                  <c:v>6.1117093351024341</c:v>
                </c:pt>
                <c:pt idx="336">
                  <c:v>6.1235240194113585</c:v>
                </c:pt>
                <c:pt idx="337">
                  <c:v>6.1353387037202811</c:v>
                </c:pt>
                <c:pt idx="338">
                  <c:v>6.1471533880292037</c:v>
                </c:pt>
                <c:pt idx="339">
                  <c:v>6.1589680723381264</c:v>
                </c:pt>
                <c:pt idx="340">
                  <c:v>6.170782756647049</c:v>
                </c:pt>
                <c:pt idx="341">
                  <c:v>6.1825974409559734</c:v>
                </c:pt>
                <c:pt idx="342">
                  <c:v>6.1944121252648969</c:v>
                </c:pt>
                <c:pt idx="343">
                  <c:v>6.2062268095738196</c:v>
                </c:pt>
                <c:pt idx="344">
                  <c:v>6.2180414938827422</c:v>
                </c:pt>
                <c:pt idx="345">
                  <c:v>6.2298561781916648</c:v>
                </c:pt>
                <c:pt idx="346">
                  <c:v>6.2416708625005892</c:v>
                </c:pt>
                <c:pt idx="347">
                  <c:v>6.2534855468095127</c:v>
                </c:pt>
                <c:pt idx="348">
                  <c:v>6.2653002311184354</c:v>
                </c:pt>
                <c:pt idx="349">
                  <c:v>6.2771149154273589</c:v>
                </c:pt>
                <c:pt idx="350">
                  <c:v>6.2889295997362815</c:v>
                </c:pt>
                <c:pt idx="351">
                  <c:v>6.300744284045205</c:v>
                </c:pt>
                <c:pt idx="352">
                  <c:v>6.3125589683541277</c:v>
                </c:pt>
                <c:pt idx="353">
                  <c:v>6.3243736526630521</c:v>
                </c:pt>
                <c:pt idx="354">
                  <c:v>6.3361883369719747</c:v>
                </c:pt>
                <c:pt idx="355">
                  <c:v>6.3480030212808973</c:v>
                </c:pt>
                <c:pt idx="356">
                  <c:v>6.35981770558982</c:v>
                </c:pt>
                <c:pt idx="357">
                  <c:v>6.3716323898987444</c:v>
                </c:pt>
                <c:pt idx="358">
                  <c:v>6.3834470742076679</c:v>
                </c:pt>
                <c:pt idx="359">
                  <c:v>6.3952617585165905</c:v>
                </c:pt>
                <c:pt idx="360">
                  <c:v>6.4070764428255131</c:v>
                </c:pt>
                <c:pt idx="361">
                  <c:v>6.4188911271344358</c:v>
                </c:pt>
                <c:pt idx="362">
                  <c:v>6.4307058114433602</c:v>
                </c:pt>
                <c:pt idx="363">
                  <c:v>6.4425204957522828</c:v>
                </c:pt>
                <c:pt idx="364">
                  <c:v>6.4543351800612063</c:v>
                </c:pt>
                <c:pt idx="365">
                  <c:v>6.466149864370129</c:v>
                </c:pt>
                <c:pt idx="366">
                  <c:v>6.4779645486790525</c:v>
                </c:pt>
                <c:pt idx="367">
                  <c:v>6.4897792329879751</c:v>
                </c:pt>
                <c:pt idx="368">
                  <c:v>6.5015939172968986</c:v>
                </c:pt>
                <c:pt idx="369">
                  <c:v>6.5134086016058212</c:v>
                </c:pt>
                <c:pt idx="370">
                  <c:v>6.5252232859147457</c:v>
                </c:pt>
                <c:pt idx="371">
                  <c:v>6.5370379702236683</c:v>
                </c:pt>
                <c:pt idx="372">
                  <c:v>6.5488526545325909</c:v>
                </c:pt>
                <c:pt idx="373">
                  <c:v>6.5606673388415135</c:v>
                </c:pt>
                <c:pt idx="374">
                  <c:v>6.5724820231504388</c:v>
                </c:pt>
                <c:pt idx="375">
                  <c:v>6.5842967074593615</c:v>
                </c:pt>
                <c:pt idx="376">
                  <c:v>6.5961113917682841</c:v>
                </c:pt>
                <c:pt idx="377">
                  <c:v>6.6079260760772067</c:v>
                </c:pt>
                <c:pt idx="378">
                  <c:v>6.6197407603861311</c:v>
                </c:pt>
                <c:pt idx="379">
                  <c:v>6.6315554446950538</c:v>
                </c:pt>
                <c:pt idx="380">
                  <c:v>6.6433701290039773</c:v>
                </c:pt>
                <c:pt idx="381">
                  <c:v>6.6551848133128999</c:v>
                </c:pt>
                <c:pt idx="382">
                  <c:v>6.6669994976218225</c:v>
                </c:pt>
                <c:pt idx="383">
                  <c:v>6.6788141819307461</c:v>
                </c:pt>
                <c:pt idx="384">
                  <c:v>6.6906288662396696</c:v>
                </c:pt>
                <c:pt idx="385">
                  <c:v>6.7024435505485922</c:v>
                </c:pt>
                <c:pt idx="386">
                  <c:v>6.7142582348575166</c:v>
                </c:pt>
                <c:pt idx="387">
                  <c:v>6.7260729191664392</c:v>
                </c:pt>
                <c:pt idx="388">
                  <c:v>6.7378876034753619</c:v>
                </c:pt>
                <c:pt idx="389">
                  <c:v>6.7497022877842845</c:v>
                </c:pt>
                <c:pt idx="390">
                  <c:v>6.761516972093208</c:v>
                </c:pt>
                <c:pt idx="391">
                  <c:v>6.7733316564021324</c:v>
                </c:pt>
                <c:pt idx="392">
                  <c:v>6.785146340711055</c:v>
                </c:pt>
                <c:pt idx="393">
                  <c:v>6.7969610250199777</c:v>
                </c:pt>
                <c:pt idx="394">
                  <c:v>6.8087757093289003</c:v>
                </c:pt>
                <c:pt idx="395">
                  <c:v>6.8205903936378247</c:v>
                </c:pt>
                <c:pt idx="396">
                  <c:v>6.8324050779467473</c:v>
                </c:pt>
                <c:pt idx="397">
                  <c:v>6.8442197622556709</c:v>
                </c:pt>
                <c:pt idx="398">
                  <c:v>6.8560344465645935</c:v>
                </c:pt>
                <c:pt idx="399">
                  <c:v>6.867849130873517</c:v>
                </c:pt>
                <c:pt idx="400">
                  <c:v>6.8796638151824396</c:v>
                </c:pt>
                <c:pt idx="401">
                  <c:v>6.8914784994913632</c:v>
                </c:pt>
                <c:pt idx="402">
                  <c:v>6.9032931838002876</c:v>
                </c:pt>
                <c:pt idx="403">
                  <c:v>6.9151078681092102</c:v>
                </c:pt>
                <c:pt idx="404">
                  <c:v>6.9269225524181328</c:v>
                </c:pt>
                <c:pt idx="405">
                  <c:v>6.9387372367270554</c:v>
                </c:pt>
                <c:pt idx="406">
                  <c:v>6.950551921035979</c:v>
                </c:pt>
                <c:pt idx="407">
                  <c:v>6.9623666053449034</c:v>
                </c:pt>
                <c:pt idx="408">
                  <c:v>6.974181289653826</c:v>
                </c:pt>
                <c:pt idx="409">
                  <c:v>6.9859959739627486</c:v>
                </c:pt>
                <c:pt idx="410">
                  <c:v>6.9978106582716713</c:v>
                </c:pt>
                <c:pt idx="411">
                  <c:v>7.0096253425805957</c:v>
                </c:pt>
                <c:pt idx="412">
                  <c:v>7.0214400268895183</c:v>
                </c:pt>
                <c:pt idx="413">
                  <c:v>7.0332547111984418</c:v>
                </c:pt>
                <c:pt idx="414">
                  <c:v>7.0450693955073644</c:v>
                </c:pt>
                <c:pt idx="415">
                  <c:v>7.0568840798162871</c:v>
                </c:pt>
                <c:pt idx="416">
                  <c:v>7.0686987641252106</c:v>
                </c:pt>
                <c:pt idx="417">
                  <c:v>7.0805134484341341</c:v>
                </c:pt>
                <c:pt idx="418">
                  <c:v>7.0923281327430576</c:v>
                </c:pt>
                <c:pt idx="419">
                  <c:v>7.1041428170519811</c:v>
                </c:pt>
                <c:pt idx="420">
                  <c:v>7.1159575013609038</c:v>
                </c:pt>
                <c:pt idx="421">
                  <c:v>7.1277721856698264</c:v>
                </c:pt>
                <c:pt idx="422">
                  <c:v>7.1395868699787499</c:v>
                </c:pt>
                <c:pt idx="423">
                  <c:v>7.1514015542876725</c:v>
                </c:pt>
                <c:pt idx="424">
                  <c:v>7.163216238596597</c:v>
                </c:pt>
                <c:pt idx="425">
                  <c:v>7.1750309229055196</c:v>
                </c:pt>
                <c:pt idx="426">
                  <c:v>7.1868456072144422</c:v>
                </c:pt>
                <c:pt idx="427">
                  <c:v>7.1986602915233648</c:v>
                </c:pt>
                <c:pt idx="428">
                  <c:v>7.2104749758322892</c:v>
                </c:pt>
                <c:pt idx="429">
                  <c:v>7.2222896601412119</c:v>
                </c:pt>
                <c:pt idx="430">
                  <c:v>7.2341043444501354</c:v>
                </c:pt>
                <c:pt idx="431">
                  <c:v>7.245919028759058</c:v>
                </c:pt>
                <c:pt idx="432">
                  <c:v>7.2577337130679807</c:v>
                </c:pt>
                <c:pt idx="433">
                  <c:v>7.2695483973769042</c:v>
                </c:pt>
                <c:pt idx="434">
                  <c:v>7.2813630816858286</c:v>
                </c:pt>
                <c:pt idx="435">
                  <c:v>7.2931777659947512</c:v>
                </c:pt>
                <c:pt idx="436">
                  <c:v>7.3049924503036747</c:v>
                </c:pt>
                <c:pt idx="437">
                  <c:v>7.3168071346125974</c:v>
                </c:pt>
                <c:pt idx="438">
                  <c:v>7.32862181892152</c:v>
                </c:pt>
                <c:pt idx="439">
                  <c:v>7.3404365032304435</c:v>
                </c:pt>
                <c:pt idx="440">
                  <c:v>7.3522511875393661</c:v>
                </c:pt>
                <c:pt idx="441">
                  <c:v>7.3640658718482905</c:v>
                </c:pt>
                <c:pt idx="442">
                  <c:v>7.3758805561572132</c:v>
                </c:pt>
                <c:pt idx="443">
                  <c:v>7.3876952404661358</c:v>
                </c:pt>
                <c:pt idx="444">
                  <c:v>7.3995099247750584</c:v>
                </c:pt>
                <c:pt idx="445">
                  <c:v>7.4113246090839828</c:v>
                </c:pt>
                <c:pt idx="446">
                  <c:v>7.4231392933929063</c:v>
                </c:pt>
                <c:pt idx="447">
                  <c:v>7.434953977701829</c:v>
                </c:pt>
                <c:pt idx="448">
                  <c:v>7.4467686620107516</c:v>
                </c:pt>
                <c:pt idx="449">
                  <c:v>7.4585833463196742</c:v>
                </c:pt>
                <c:pt idx="450">
                  <c:v>7.4703980306285995</c:v>
                </c:pt>
              </c:numCache>
            </c:numRef>
          </c:xVal>
          <c:yVal>
            <c:numRef>
              <c:f>'fit_1NN_BCC&amp;FCC'!$K$19:$K$469</c:f>
              <c:numCache>
                <c:formatCode>General</c:formatCode>
                <c:ptCount val="451"/>
                <c:pt idx="0">
                  <c:v>0.45818140719211442</c:v>
                </c:pt>
                <c:pt idx="1">
                  <c:v>-0.15590676467935083</c:v>
                </c:pt>
                <c:pt idx="2">
                  <c:v>-0.744772787614842</c:v>
                </c:pt>
                <c:pt idx="3">
                  <c:v>-1.3092194530352401</c:v>
                </c:pt>
                <c:pt idx="4">
                  <c:v>-1.8500262237117795</c:v>
                </c:pt>
                <c:pt idx="5">
                  <c:v>-2.3679498843252418</c:v>
                </c:pt>
                <c:pt idx="6">
                  <c:v>-2.8637251742513428</c:v>
                </c:pt>
                <c:pt idx="7">
                  <c:v>-3.3380654030539247</c:v>
                </c:pt>
                <c:pt idx="8">
                  <c:v>-3.7916630491525254</c:v>
                </c:pt>
                <c:pt idx="9">
                  <c:v>-4.2251903421194825</c:v>
                </c:pt>
                <c:pt idx="10">
                  <c:v>-4.6392998290493139</c:v>
                </c:pt>
                <c:pt idx="11">
                  <c:v>-5.0346249254311317</c:v>
                </c:pt>
                <c:pt idx="12">
                  <c:v>-5.411780450943354</c:v>
                </c:pt>
                <c:pt idx="13">
                  <c:v>-5.7713631505784235</c:v>
                </c:pt>
                <c:pt idx="14">
                  <c:v>-6.113952201494719</c:v>
                </c:pt>
                <c:pt idx="15">
                  <c:v>-6.4401097059818966</c:v>
                </c:pt>
                <c:pt idx="16">
                  <c:v>-6.7503811709155741</c:v>
                </c:pt>
                <c:pt idx="17">
                  <c:v>-7.0452959740669279</c:v>
                </c:pt>
                <c:pt idx="18">
                  <c:v>-7.3253678176236114</c:v>
                </c:pt>
                <c:pt idx="19">
                  <c:v>-7.591095169267831</c:v>
                </c:pt>
                <c:pt idx="20">
                  <c:v>-7.8429616911490676</c:v>
                </c:pt>
                <c:pt idx="21">
                  <c:v>-8.0814366570792266</c:v>
                </c:pt>
                <c:pt idx="22">
                  <c:v>-8.3069753582693551</c:v>
                </c:pt>
                <c:pt idx="23">
                  <c:v>-8.5200194979186747</c:v>
                </c:pt>
                <c:pt idx="24">
                  <c:v>-8.7209975749578916</c:v>
                </c:pt>
                <c:pt idx="25">
                  <c:v>-8.9103252572410625</c:v>
                </c:pt>
                <c:pt idx="26">
                  <c:v>-9.088405744472194</c:v>
                </c:pt>
                <c:pt idx="27">
                  <c:v>-9.2556301211447867</c:v>
                </c:pt>
                <c:pt idx="28">
                  <c:v>-9.412377699765571</c:v>
                </c:pt>
                <c:pt idx="29">
                  <c:v>-9.5590163546259284</c:v>
                </c:pt>
                <c:pt idx="30">
                  <c:v>-9.6959028463776278</c:v>
                </c:pt>
                <c:pt idx="31">
                  <c:v>-9.8233831376625247</c:v>
                </c:pt>
                <c:pt idx="32">
                  <c:v>-9.9417927000390662</c:v>
                </c:pt>
                <c:pt idx="33">
                  <c:v>-10.051456812442137</c:v>
                </c:pt>
                <c:pt idx="34">
                  <c:v>-10.152690851406117</c:v>
                </c:pt>
                <c:pt idx="35">
                  <c:v>-10.245800573275027</c:v>
                </c:pt>
                <c:pt idx="36">
                  <c:v>-10.331082388617581</c:v>
                </c:pt>
                <c:pt idx="37">
                  <c:v>-10.408823629058944</c:v>
                </c:pt>
                <c:pt idx="38">
                  <c:v>-10.479302806735536</c:v>
                </c:pt>
                <c:pt idx="39">
                  <c:v>-10.542789866573433</c:v>
                </c:pt>
                <c:pt idx="40">
                  <c:v>-10.599546431585551</c:v>
                </c:pt>
                <c:pt idx="41">
                  <c:v>-10.649826041377761</c:v>
                </c:pt>
                <c:pt idx="42">
                  <c:v>-10.693874384048552</c:v>
                </c:pt>
                <c:pt idx="43">
                  <c:v>-10.731929521662263</c:v>
                </c:pt>
                <c:pt idx="44">
                  <c:v>-10.764222109470783</c:v>
                </c:pt>
                <c:pt idx="45">
                  <c:v>-10.790975609054103</c:v>
                </c:pt>
                <c:pt idx="46">
                  <c:v>-10.812406495545293</c:v>
                </c:pt>
                <c:pt idx="47">
                  <c:v>-10.82872445910121</c:v>
                </c:pt>
                <c:pt idx="48">
                  <c:v>-10.84013260077573</c:v>
                </c:pt>
                <c:pt idx="49">
                  <c:v>-10.846827622948194</c:v>
                </c:pt>
                <c:pt idx="50">
                  <c:v>-10.849000014455548</c:v>
                </c:pt>
                <c:pt idx="51">
                  <c:v>-10.846834230572643</c:v>
                </c:pt>
                <c:pt idx="52">
                  <c:v>-10.840508867981351</c:v>
                </c:pt>
                <c:pt idx="53">
                  <c:v>-10.830196834865209</c:v>
                </c:pt>
                <c:pt idx="54">
                  <c:v>-10.816065516262819</c:v>
                </c:pt>
                <c:pt idx="55">
                  <c:v>-10.798276934809351</c:v>
                </c:pt>
                <c:pt idx="56">
                  <c:v>-10.776987906992295</c:v>
                </c:pt>
                <c:pt idx="57">
                  <c:v>-10.752350195043926</c:v>
                </c:pt>
                <c:pt idx="58">
                  <c:v>-10.72451065458992</c:v>
                </c:pt>
                <c:pt idx="59">
                  <c:v>-10.693611378170035</c:v>
                </c:pt>
                <c:pt idx="60">
                  <c:v>-10.659789834743837</c:v>
                </c:pt>
                <c:pt idx="61">
                  <c:v>-10.623179005291385</c:v>
                </c:pt>
                <c:pt idx="62">
                  <c:v>-10.583907514615674</c:v>
                </c:pt>
                <c:pt idx="63">
                  <c:v>-10.542099759450895</c:v>
                </c:pt>
                <c:pt idx="64">
                  <c:v>-10.497876032977707</c:v>
                </c:pt>
                <c:pt idx="65">
                  <c:v>-10.451352645843913</c:v>
                </c:pt>
                <c:pt idx="66">
                  <c:v>-10.402642043786415</c:v>
                </c:pt>
                <c:pt idx="67">
                  <c:v>-10.351852921947518</c:v>
                </c:pt>
                <c:pt idx="68">
                  <c:v>-10.299090335976379</c:v>
                </c:pt>
                <c:pt idx="69">
                  <c:v>-10.244455810003693</c:v>
                </c:pt>
                <c:pt idx="70">
                  <c:v>-10.188047441575538</c:v>
                </c:pt>
                <c:pt idx="71">
                  <c:v>-10.129960003629796</c:v>
                </c:pt>
                <c:pt idx="72">
                  <c:v>-10.070285043596421</c:v>
                </c:pt>
                <c:pt idx="73">
                  <c:v>-10.009110979700605</c:v>
                </c:pt>
                <c:pt idx="74">
                  <c:v>-9.9465231945456587</c:v>
                </c:pt>
                <c:pt idx="75">
                  <c:v>-9.8826041260505146</c:v>
                </c:pt>
                <c:pt idx="76">
                  <c:v>-9.8174333558145026</c:v>
                </c:pt>
                <c:pt idx="77">
                  <c:v>-9.7510876949803311</c:v>
                </c:pt>
                <c:pt idx="78">
                  <c:v>-9.6836412676640364</c:v>
                </c:pt>
                <c:pt idx="79">
                  <c:v>-9.6151655920189878</c:v>
                </c:pt>
                <c:pt idx="80">
                  <c:v>-9.5457296589991127</c:v>
                </c:pt>
                <c:pt idx="81">
                  <c:v>-9.4754000088847512</c:v>
                </c:pt>
                <c:pt idx="82">
                  <c:v>-9.4042408056328544</c:v>
                </c:pt>
                <c:pt idx="83">
                  <c:v>-9.3323139091115479</c:v>
                </c:pt>
                <c:pt idx="84">
                  <c:v>-9.2596789452774821</c:v>
                </c:pt>
                <c:pt idx="85">
                  <c:v>-9.1863933743526722</c:v>
                </c:pt>
                <c:pt idx="86">
                  <c:v>-9.1125125570562542</c:v>
                </c:pt>
                <c:pt idx="87">
                  <c:v>-9.0380898189447194</c:v>
                </c:pt>
                <c:pt idx="88">
                  <c:v>-8.9631765129131438</c:v>
                </c:pt>
                <c:pt idx="89">
                  <c:v>-8.8878220799080783</c:v>
                </c:pt>
                <c:pt idx="90">
                  <c:v>-8.8120741079017257</c:v>
                </c:pt>
                <c:pt idx="91">
                  <c:v>-8.7359783891755232</c:v>
                </c:pt>
                <c:pt idx="92">
                  <c:v>-8.6595789759598993</c:v>
                </c:pt>
                <c:pt idx="93">
                  <c:v>-8.5829182344758816</c:v>
                </c:pt>
                <c:pt idx="94">
                  <c:v>-8.506036897422721</c:v>
                </c:pt>
                <c:pt idx="95">
                  <c:v>-8.428974114954805</c:v>
                </c:pt>
                <c:pt idx="96">
                  <c:v>-8.3517675041896737</c:v>
                </c:pt>
                <c:pt idx="97">
                  <c:v>-8.2744531972879773</c:v>
                </c:pt>
                <c:pt idx="98">
                  <c:v>-8.1970658881450689</c:v>
                </c:pt>
                <c:pt idx="99">
                  <c:v>-8.1196388777328146</c:v>
                </c:pt>
                <c:pt idx="100">
                  <c:v>-8.0422041181291437</c:v>
                </c:pt>
                <c:pt idx="101">
                  <c:v>-7.9647922552719255</c:v>
                </c:pt>
                <c:pt idx="102">
                  <c:v>-7.8874326704726183</c:v>
                </c:pt>
                <c:pt idx="103">
                  <c:v>-7.8101535207243202</c:v>
                </c:pt>
                <c:pt idx="104">
                  <c:v>-7.7329817778377592</c:v>
                </c:pt>
                <c:pt idx="105">
                  <c:v>-7.6559432664379914</c:v>
                </c:pt>
                <c:pt idx="106">
                  <c:v>-7.5790627008535374</c:v>
                </c:pt>
                <c:pt idx="107">
                  <c:v>-7.5023637209289458</c:v>
                </c:pt>
                <c:pt idx="108">
                  <c:v>-7.4258689267908293</c:v>
                </c:pt>
                <c:pt idx="109">
                  <c:v>-7.3495999125966458</c:v>
                </c:pt>
                <c:pt idx="110">
                  <c:v>-7.2735772992947041</c:v>
                </c:pt>
                <c:pt idx="111">
                  <c:v>-7.1978207664230549</c:v>
                </c:pt>
                <c:pt idx="112">
                  <c:v>-7.1223490829741856</c:v>
                </c:pt>
                <c:pt idx="113">
                  <c:v>-7.047180137351754</c:v>
                </c:pt>
                <c:pt idx="114">
                  <c:v>-6.9723309664447681</c:v>
                </c:pt>
                <c:pt idx="115">
                  <c:v>-6.8978177838440331</c:v>
                </c:pt>
                <c:pt idx="116">
                  <c:v>-6.8236560072249217</c:v>
                </c:pt>
                <c:pt idx="117">
                  <c:v>-6.7498602849199365</c:v>
                </c:pt>
                <c:pt idx="118">
                  <c:v>-6.6764445217038446</c:v>
                </c:pt>
                <c:pt idx="119">
                  <c:v>-6.603421903813496</c:v>
                </c:pt>
                <c:pt idx="120">
                  <c:v>-6.5308049232239895</c:v>
                </c:pt>
                <c:pt idx="121">
                  <c:v>-6.45860540120204</c:v>
                </c:pt>
                <c:pt idx="122">
                  <c:v>-6.3868345111570139</c:v>
                </c:pt>
                <c:pt idx="123">
                  <c:v>-6.3155028008093934</c:v>
                </c:pt>
                <c:pt idx="124">
                  <c:v>-6.2446202136960443</c:v>
                </c:pt>
                <c:pt idx="125">
                  <c:v>-6.1741961100309322</c:v>
                </c:pt>
                <c:pt idx="126">
                  <c:v>-6.1042392869396043</c:v>
                </c:pt>
                <c:pt idx="127">
                  <c:v>-6.0347579980851433</c:v>
                </c:pt>
                <c:pt idx="128">
                  <c:v>-5.9657599727028243</c:v>
                </c:pt>
                <c:pt idx="129">
                  <c:v>-5.8972524340602845</c:v>
                </c:pt>
                <c:pt idx="130">
                  <c:v>-5.8292421173594828</c:v>
                </c:pt>
                <c:pt idx="131">
                  <c:v>-5.761735287096295</c:v>
                </c:pt>
                <c:pt idx="132">
                  <c:v>-5.6947377538932473</c:v>
                </c:pt>
                <c:pt idx="133">
                  <c:v>-5.6282548908202727</c:v>
                </c:pt>
                <c:pt idx="134">
                  <c:v>-5.5622916492181504</c:v>
                </c:pt>
                <c:pt idx="135">
                  <c:v>-5.4968525740387939</c:v>
                </c:pt>
                <c:pt idx="136">
                  <c:v>-5.4319418187161554</c:v>
                </c:pt>
                <c:pt idx="137">
                  <c:v>-5.3675631595811772</c:v>
                </c:pt>
                <c:pt idx="138">
                  <c:v>-5.3037200098338104</c:v>
                </c:pt>
                <c:pt idx="139">
                  <c:v>-5.240415433084765</c:v>
                </c:pt>
                <c:pt idx="140">
                  <c:v>-5.1776521564793843</c:v>
                </c:pt>
                <c:pt idx="141">
                  <c:v>-5.1154325834155197</c:v>
                </c:pt>
                <c:pt idx="142">
                  <c:v>-5.0537588058671323</c:v>
                </c:pt>
                <c:pt idx="143">
                  <c:v>-4.9926326163249701</c:v>
                </c:pt>
                <c:pt idx="144">
                  <c:v>-4.9320555193652371</c:v>
                </c:pt>
                <c:pt idx="145">
                  <c:v>-4.872028742857049</c:v>
                </c:pt>
                <c:pt idx="146">
                  <c:v>-4.8125532488190856</c:v>
                </c:pt>
                <c:pt idx="147">
                  <c:v>-4.7536297439354973</c:v>
                </c:pt>
                <c:pt idx="148">
                  <c:v>-4.6952586897409674</c:v>
                </c:pt>
                <c:pt idx="149">
                  <c:v>-4.6374403124844834</c:v>
                </c:pt>
                <c:pt idx="150">
                  <c:v>-4.5801746126810867</c:v>
                </c:pt>
                <c:pt idx="151">
                  <c:v>-4.5234613743607079</c:v>
                </c:pt>
                <c:pt idx="152">
                  <c:v>-4.467300174022804</c:v>
                </c:pt>
                <c:pt idx="153">
                  <c:v>-4.411690389305388</c:v>
                </c:pt>
                <c:pt idx="154">
                  <c:v>-4.3566312073767675</c:v>
                </c:pt>
                <c:pt idx="155">
                  <c:v>-4.3021216330580199</c:v>
                </c:pt>
                <c:pt idx="156">
                  <c:v>-4.2481604966841013</c:v>
                </c:pt>
                <c:pt idx="157">
                  <c:v>-4.1947464617111994</c:v>
                </c:pt>
                <c:pt idx="158">
                  <c:v>-4.1418780320777424</c:v>
                </c:pt>
                <c:pt idx="159">
                  <c:v>-4.0895535593262817</c:v>
                </c:pt>
                <c:pt idx="160">
                  <c:v>-4.0377712494932947</c:v>
                </c:pt>
                <c:pt idx="161">
                  <c:v>-3.9865291697735921</c:v>
                </c:pt>
                <c:pt idx="162">
                  <c:v>-3.9358252549661614</c:v>
                </c:pt>
                <c:pt idx="163">
                  <c:v>-3.8856573137076564</c:v>
                </c:pt>
                <c:pt idx="164">
                  <c:v>-3.8360230344999451</c:v>
                </c:pt>
                <c:pt idx="165">
                  <c:v>-3.7869199915377396</c:v>
                </c:pt>
                <c:pt idx="166">
                  <c:v>-3.7383456503422208</c:v>
                </c:pt>
                <c:pt idx="167">
                  <c:v>-3.690297373206362</c:v>
                </c:pt>
                <c:pt idx="168">
                  <c:v>-3.6427724244576458</c:v>
                </c:pt>
                <c:pt idx="169">
                  <c:v>-3.5957679755434375</c:v>
                </c:pt>
                <c:pt idx="170">
                  <c:v>-3.5492811099444421</c:v>
                </c:pt>
                <c:pt idx="171">
                  <c:v>-3.5033088279212512</c:v>
                </c:pt>
                <c:pt idx="172">
                  <c:v>-3.4578480510990182</c:v>
                </c:pt>
                <c:pt idx="173">
                  <c:v>-3.4128956268950881</c:v>
                </c:pt>
                <c:pt idx="174">
                  <c:v>-3.3684483327942889</c:v>
                </c:pt>
                <c:pt idx="175">
                  <c:v>-3.3245028804763836</c:v>
                </c:pt>
                <c:pt idx="176">
                  <c:v>-3.2810559198002807</c:v>
                </c:pt>
                <c:pt idx="177">
                  <c:v>-3.2381040426491059</c:v>
                </c:pt>
                <c:pt idx="178">
                  <c:v>-3.1956437866405185</c:v>
                </c:pt>
                <c:pt idx="179">
                  <c:v>-3.1536716387062151</c:v>
                </c:pt>
                <c:pt idx="180">
                  <c:v>-3.1121840385446298</c:v>
                </c:pt>
                <c:pt idx="181">
                  <c:v>-3.0711773819506734</c:v>
                </c:pt>
                <c:pt idx="182">
                  <c:v>-3.0306480240262412</c:v>
                </c:pt>
                <c:pt idx="183">
                  <c:v>-2.9905922822750926</c:v>
                </c:pt>
                <c:pt idx="184">
                  <c:v>-2.9510064395856794</c:v>
                </c:pt>
                <c:pt idx="185">
                  <c:v>-2.9118867471052896</c:v>
                </c:pt>
                <c:pt idx="186">
                  <c:v>-2.8732294270088841</c:v>
                </c:pt>
                <c:pt idx="187">
                  <c:v>-2.8350306751658132</c:v>
                </c:pt>
                <c:pt idx="188">
                  <c:v>-2.7972866637075824</c:v>
                </c:pt>
                <c:pt idx="189">
                  <c:v>-2.7599935434997032</c:v>
                </c:pt>
                <c:pt idx="190">
                  <c:v>-2.7231474465206</c:v>
                </c:pt>
                <c:pt idx="191">
                  <c:v>-2.6867444881504419</c:v>
                </c:pt>
                <c:pt idx="192">
                  <c:v>-2.6507807693726662</c:v>
                </c:pt>
                <c:pt idx="193">
                  <c:v>-2.6152523788909989</c:v>
                </c:pt>
                <c:pt idx="194">
                  <c:v>-2.580155395164478</c:v>
                </c:pt>
                <c:pt idx="195">
                  <c:v>-2.5454858883631521</c:v>
                </c:pt>
                <c:pt idx="196">
                  <c:v>-2.51123992224688</c:v>
                </c:pt>
                <c:pt idx="197">
                  <c:v>-2.4774135559696497</c:v>
                </c:pt>
                <c:pt idx="198">
                  <c:v>-2.4440028458117924</c:v>
                </c:pt>
                <c:pt idx="199">
                  <c:v>-2.41100384684235</c:v>
                </c:pt>
                <c:pt idx="200">
                  <c:v>-2.3784126145137621</c:v>
                </c:pt>
                <c:pt idx="201">
                  <c:v>-2.3462252061911308</c:v>
                </c:pt>
                <c:pt idx="202">
                  <c:v>-2.314437682618018</c:v>
                </c:pt>
                <c:pt idx="203">
                  <c:v>-2.2830461093208965</c:v>
                </c:pt>
                <c:pt idx="204">
                  <c:v>-2.2520465579541735</c:v>
                </c:pt>
                <c:pt idx="205">
                  <c:v>-2.221435107587693</c:v>
                </c:pt>
                <c:pt idx="206">
                  <c:v>-2.1912078459386009</c:v>
                </c:pt>
                <c:pt idx="207">
                  <c:v>-2.161360870549331</c:v>
                </c:pt>
                <c:pt idx="208">
                  <c:v>-2.1318902899134984</c:v>
                </c:pt>
                <c:pt idx="209">
                  <c:v>-2.1027922245513508</c:v>
                </c:pt>
                <c:pt idx="210">
                  <c:v>-2.0740628080364467</c:v>
                </c:pt>
                <c:pt idx="211">
                  <c:v>-2.0456981879751797</c:v>
                </c:pt>
                <c:pt idx="212">
                  <c:v>-2.0176945269406463</c:v>
                </c:pt>
                <c:pt idx="213">
                  <c:v>-1.9900480033623877</c:v>
                </c:pt>
                <c:pt idx="214">
                  <c:v>-1.9627548123734986</c:v>
                </c:pt>
                <c:pt idx="215">
                  <c:v>-1.9358111666164306</c:v>
                </c:pt>
                <c:pt idx="216">
                  <c:v>-1.9092132970089841</c:v>
                </c:pt>
                <c:pt idx="217">
                  <c:v>-1.8829574534717004</c:v>
                </c:pt>
                <c:pt idx="218">
                  <c:v>-1.8570399056180482</c:v>
                </c:pt>
                <c:pt idx="219">
                  <c:v>-1.8314569434085943</c:v>
                </c:pt>
                <c:pt idx="220">
                  <c:v>-1.8062048777704203</c:v>
                </c:pt>
                <c:pt idx="221">
                  <c:v>-1.781280041182923</c:v>
                </c:pt>
                <c:pt idx="222">
                  <c:v>-1.7566787882312056</c:v>
                </c:pt>
                <c:pt idx="223">
                  <c:v>-1.7323974961280948</c:v>
                </c:pt>
                <c:pt idx="224">
                  <c:v>-1.7084325652059473</c:v>
                </c:pt>
                <c:pt idx="225">
                  <c:v>-1.6847804193792295</c:v>
                </c:pt>
                <c:pt idx="226">
                  <c:v>-1.6614375065789062</c:v>
                </c:pt>
                <c:pt idx="227">
                  <c:v>-1.638400299159626</c:v>
                </c:pt>
                <c:pt idx="228">
                  <c:v>-1.6156652942806782</c:v>
                </c:pt>
                <c:pt idx="229">
                  <c:v>-1.5932290142615786</c:v>
                </c:pt>
                <c:pt idx="230">
                  <c:v>-1.5710880069132913</c:v>
                </c:pt>
                <c:pt idx="231">
                  <c:v>-1.549238845845843</c:v>
                </c:pt>
                <c:pt idx="232">
                  <c:v>-1.5276781307532561</c:v>
                </c:pt>
                <c:pt idx="233">
                  <c:v>-1.5064024876765938</c:v>
                </c:pt>
                <c:pt idx="234">
                  <c:v>-1.4854085692458903</c:v>
                </c:pt>
                <c:pt idx="235">
                  <c:v>-1.4646930549017632</c:v>
                </c:pt>
                <c:pt idx="236">
                  <c:v>-1.4442526510974583</c:v>
                </c:pt>
                <c:pt idx="237">
                  <c:v>-1.4240840914820057</c:v>
                </c:pt>
                <c:pt idx="238">
                  <c:v>-1.4041841370652464</c:v>
                </c:pt>
                <c:pt idx="239">
                  <c:v>-1.3845495763653828</c:v>
                </c:pt>
                <c:pt idx="240">
                  <c:v>-1.3651772255396768</c:v>
                </c:pt>
                <c:pt idx="241">
                  <c:v>-1.3460639284990059</c:v>
                </c:pt>
                <c:pt idx="242">
                  <c:v>-1.3272065570068401</c:v>
                </c:pt>
                <c:pt idx="243">
                  <c:v>-1.3086020107632417</c:v>
                </c:pt>
                <c:pt idx="244">
                  <c:v>-1.2902472174745039</c:v>
                </c:pt>
                <c:pt idx="245">
                  <c:v>-1.2721391329089577</c:v>
                </c:pt>
                <c:pt idx="246">
                  <c:v>-1.2542747409394874</c:v>
                </c:pt>
                <c:pt idx="247">
                  <c:v>-1.2366510535733286</c:v>
                </c:pt>
                <c:pt idx="248">
                  <c:v>-1.2192651109695929</c:v>
                </c:pt>
                <c:pt idx="249">
                  <c:v>-1.2021139814450637</c:v>
                </c:pt>
                <c:pt idx="250">
                  <c:v>-1.1851947614687379</c:v>
                </c:pt>
                <c:pt idx="251">
                  <c:v>-1.1685045756455363</c:v>
                </c:pt>
                <c:pt idx="252">
                  <c:v>-1.1520405766896837</c:v>
                </c:pt>
                <c:pt idx="253">
                  <c:v>-1.1357999453881731</c:v>
                </c:pt>
                <c:pt idx="254">
                  <c:v>-1.1197798905547049</c:v>
                </c:pt>
                <c:pt idx="255">
                  <c:v>-1.1039776489745678</c:v>
                </c:pt>
                <c:pt idx="256">
                  <c:v>-1.08839048534081</c:v>
                </c:pt>
                <c:pt idx="257">
                  <c:v>-1.0730156921820797</c:v>
                </c:pt>
                <c:pt idx="258">
                  <c:v>-1.0578505897825543</c:v>
                </c:pt>
                <c:pt idx="259">
                  <c:v>-1.0428925260942368</c:v>
                </c:pt>
                <c:pt idx="260">
                  <c:v>-1.0281388766420783</c:v>
                </c:pt>
                <c:pt idx="261">
                  <c:v>-1.0135870444220638</c:v>
                </c:pt>
                <c:pt idx="262">
                  <c:v>-0.99923445979286774</c:v>
                </c:pt>
                <c:pt idx="263">
                  <c:v>-0.98507858036111162</c:v>
                </c:pt>
                <c:pt idx="264">
                  <c:v>-0.97111689086074215</c:v>
                </c:pt>
                <c:pt idx="265">
                  <c:v>-0.95734690302661307</c:v>
                </c:pt>
                <c:pt idx="266">
                  <c:v>-0.94376615546280007</c:v>
                </c:pt>
                <c:pt idx="267">
                  <c:v>-0.93037221350569388</c:v>
                </c:pt>
                <c:pt idx="268">
                  <c:v>-0.91716266908230115</c:v>
                </c:pt>
                <c:pt idx="269">
                  <c:v>-0.90413514056383582</c:v>
                </c:pt>
                <c:pt idx="270">
                  <c:v>-0.89128727261508833</c:v>
                </c:pt>
                <c:pt idx="271">
                  <c:v>-0.87861673603954726</c:v>
                </c:pt>
                <c:pt idx="272">
                  <c:v>-0.86612122762072685</c:v>
                </c:pt>
                <c:pt idx="273">
                  <c:v>-0.85379846995970921</c:v>
                </c:pt>
                <c:pt idx="274">
                  <c:v>-0.84164621130935313</c:v>
                </c:pt>
                <c:pt idx="275">
                  <c:v>-0.82966222540515622</c:v>
                </c:pt>
                <c:pt idx="276">
                  <c:v>-0.81784431129313584</c:v>
                </c:pt>
                <c:pt idx="277">
                  <c:v>-0.80619029315475399</c:v>
                </c:pt>
                <c:pt idx="278">
                  <c:v>-0.79469802012929625</c:v>
                </c:pt>
                <c:pt idx="279">
                  <c:v>-0.78336536613364371</c:v>
                </c:pt>
                <c:pt idx="280">
                  <c:v>-0.77219022967980866</c:v>
                </c:pt>
                <c:pt idx="281">
                  <c:v>-0.76117053369021781</c:v>
                </c:pt>
                <c:pt idx="282">
                  <c:v>-0.75030422531110952</c:v>
                </c:pt>
                <c:pt idx="283">
                  <c:v>-0.73958927572403232</c:v>
                </c:pt>
                <c:pt idx="284">
                  <c:v>-0.72902367995563255</c:v>
                </c:pt>
                <c:pt idx="285">
                  <c:v>-0.71860545668595077</c:v>
                </c:pt>
                <c:pt idx="286">
                  <c:v>-0.70833264805525209</c:v>
                </c:pt>
                <c:pt idx="287">
                  <c:v>-0.69820331946966241</c:v>
                </c:pt>
                <c:pt idx="288">
                  <c:v>-0.68821555940555212</c:v>
                </c:pt>
                <c:pt idx="289">
                  <c:v>-0.67836747921298524</c:v>
                </c:pt>
                <c:pt idx="290">
                  <c:v>-0.66865721291820446</c:v>
                </c:pt>
                <c:pt idx="291">
                  <c:v>-0.65908291702539157</c:v>
                </c:pt>
                <c:pt idx="292">
                  <c:v>-0.64964277031767348</c:v>
                </c:pt>
                <c:pt idx="293">
                  <c:v>-0.64033497365760839</c:v>
                </c:pt>
                <c:pt idx="294">
                  <c:v>-0.63115774978716088</c:v>
                </c:pt>
                <c:pt idx="295">
                  <c:v>-0.62210934312736443</c:v>
                </c:pt>
                <c:pt idx="296">
                  <c:v>-0.61318801957761748</c:v>
                </c:pt>
                <c:pt idx="297">
                  <c:v>-0.60439206631486042</c:v>
                </c:pt>
                <c:pt idx="298">
                  <c:v>-0.59571979159259514</c:v>
                </c:pt>
                <c:pt idx="299">
                  <c:v>-0.5871695245399543</c:v>
                </c:pt>
                <c:pt idx="300">
                  <c:v>-0.57873961496073567</c:v>
                </c:pt>
                <c:pt idx="301">
                  <c:v>-0.57042843313264824</c:v>
                </c:pt>
                <c:pt idx="302">
                  <c:v>-0.5622343696067148</c:v>
                </c:pt>
                <c:pt idx="303">
                  <c:v>-0.55415583500701049</c:v>
                </c:pt>
                <c:pt idx="304">
                  <c:v>-0.5461912598306764</c:v>
                </c:pt>
                <c:pt idx="305">
                  <c:v>-0.53833909424839366</c:v>
                </c:pt>
                <c:pt idx="306">
                  <c:v>-0.53059780790529154</c:v>
                </c:pt>
                <c:pt idx="307">
                  <c:v>-0.5229658897224424</c:v>
                </c:pt>
                <c:pt idx="308">
                  <c:v>-0.51544184769886525</c:v>
                </c:pt>
                <c:pt idx="309">
                  <c:v>-0.50802420871422238</c:v>
                </c:pt>
                <c:pt idx="310">
                  <c:v>-0.5007115183321913</c:v>
                </c:pt>
                <c:pt idx="311">
                  <c:v>-0.49350234060456888</c:v>
                </c:pt>
                <c:pt idx="312">
                  <c:v>-0.48639525787616805</c:v>
                </c:pt>
                <c:pt idx="313">
                  <c:v>-0.47938887059054169</c:v>
                </c:pt>
                <c:pt idx="314">
                  <c:v>-0.47248179709657562</c:v>
                </c:pt>
                <c:pt idx="315">
                  <c:v>-0.46567267345600072</c:v>
                </c:pt>
                <c:pt idx="316">
                  <c:v>-0.4589601532518412</c:v>
                </c:pt>
                <c:pt idx="317">
                  <c:v>-0.45234290739786204</c:v>
                </c:pt>
                <c:pt idx="318">
                  <c:v>-0.44581962394902847</c:v>
                </c:pt>
                <c:pt idx="319">
                  <c:v>-0.43938900791302254</c:v>
                </c:pt>
                <c:pt idx="320">
                  <c:v>-0.43304978106283637</c:v>
                </c:pt>
                <c:pt idx="321">
                  <c:v>-0.4268006817504863</c:v>
                </c:pt>
                <c:pt idx="322">
                  <c:v>-0.42064046472185734</c:v>
                </c:pt>
                <c:pt idx="323">
                  <c:v>-0.41456790093271911</c:v>
                </c:pt>
                <c:pt idx="324">
                  <c:v>-0.40858177736593027</c:v>
                </c:pt>
                <c:pt idx="325">
                  <c:v>-0.40268089684985509</c:v>
                </c:pt>
                <c:pt idx="326">
                  <c:v>-0.39686407787801031</c:v>
                </c:pt>
                <c:pt idx="327">
                  <c:v>-0.39113015442997418</c:v>
                </c:pt>
                <c:pt idx="328">
                  <c:v>-0.38547797579356002</c:v>
                </c:pt>
                <c:pt idx="329">
                  <c:v>-0.37990640638828355</c:v>
                </c:pt>
                <c:pt idx="330">
                  <c:v>-0.37441432559013793</c:v>
                </c:pt>
                <c:pt idx="331">
                  <c:v>-0.36900062755769047</c:v>
                </c:pt>
                <c:pt idx="332">
                  <c:v>-0.36366422105951035</c:v>
                </c:pt>
                <c:pt idx="333">
                  <c:v>-0.35840402930294923</c:v>
                </c:pt>
                <c:pt idx="334">
                  <c:v>-0.35321898976428234</c:v>
                </c:pt>
                <c:pt idx="335">
                  <c:v>-0.34810805402021927</c:v>
                </c:pt>
                <c:pt idx="336">
                  <c:v>-0.34307018758079283</c:v>
                </c:pt>
                <c:pt idx="337">
                  <c:v>-0.33810436972364455</c:v>
                </c:pt>
                <c:pt idx="338">
                  <c:v>-0.33320959332970107</c:v>
                </c:pt>
                <c:pt idx="339">
                  <c:v>-0.3283848647202588</c:v>
                </c:pt>
                <c:pt idx="340">
                  <c:v>-0.32362920349547891</c:v>
                </c:pt>
                <c:pt idx="341">
                  <c:v>-0.31894164237429978</c:v>
                </c:pt>
                <c:pt idx="342">
                  <c:v>-0.31432122703576898</c:v>
                </c:pt>
                <c:pt idx="343">
                  <c:v>-0.3097670159618014</c:v>
                </c:pt>
                <c:pt idx="344">
                  <c:v>-0.30527808028136455</c:v>
                </c:pt>
                <c:pt idx="345">
                  <c:v>-0.30085350361609597</c:v>
                </c:pt>
                <c:pt idx="346">
                  <c:v>-0.29649238192735211</c:v>
                </c:pt>
                <c:pt idx="347">
                  <c:v>-0.29219382336469324</c:v>
                </c:pt>
                <c:pt idx="348">
                  <c:v>-0.28795694811580047</c:v>
                </c:pt>
                <c:pt idx="349">
                  <c:v>-0.2837808882578261</c:v>
                </c:pt>
                <c:pt idx="350">
                  <c:v>-0.27966478761018138</c:v>
                </c:pt>
                <c:pt idx="351">
                  <c:v>-0.27560780158875531</c:v>
                </c:pt>
                <c:pt idx="352">
                  <c:v>-0.27160909706156516</c:v>
                </c:pt>
                <c:pt idx="353">
                  <c:v>-0.26766785220583283</c:v>
                </c:pt>
                <c:pt idx="354">
                  <c:v>-0.26378325636649413</c:v>
                </c:pt>
                <c:pt idx="355">
                  <c:v>-0.25995450991612529</c:v>
                </c:pt>
                <c:pt idx="356">
                  <c:v>-0.25618082411629212</c:v>
                </c:pt>
                <c:pt idx="357">
                  <c:v>-0.25246142098031632</c:v>
                </c:pt>
                <c:pt idx="358">
                  <c:v>-0.24879553313745212</c:v>
                </c:pt>
                <c:pt idx="359">
                  <c:v>-0.24518240369847066</c:v>
                </c:pt>
                <c:pt idx="360">
                  <c:v>-0.24162128612264497</c:v>
                </c:pt>
                <c:pt idx="361">
                  <c:v>-0.2381114440861353</c:v>
                </c:pt>
                <c:pt idx="362">
                  <c:v>-0.23465215135176179</c:v>
                </c:pt>
                <c:pt idx="363">
                  <c:v>-0.23124269164016584</c:v>
                </c:pt>
                <c:pt idx="364">
                  <c:v>-0.22788235850234678</c:v>
                </c:pt>
                <c:pt idx="365">
                  <c:v>-0.22457045519357427</c:v>
                </c:pt>
                <c:pt idx="366">
                  <c:v>-0.22130629454866241</c:v>
                </c:pt>
                <c:pt idx="367">
                  <c:v>-0.21808919885860648</c:v>
                </c:pt>
                <c:pt idx="368">
                  <c:v>-0.21491849974856644</c:v>
                </c:pt>
                <c:pt idx="369">
                  <c:v>-0.21179353805719858</c:v>
                </c:pt>
                <c:pt idx="370">
                  <c:v>-0.20871366371731653</c:v>
                </c:pt>
                <c:pt idx="371">
                  <c:v>-0.20567823563788798</c:v>
                </c:pt>
                <c:pt idx="372">
                  <c:v>-0.20268662158734238</c:v>
                </c:pt>
                <c:pt idx="373">
                  <c:v>-0.19973819807819626</c:v>
                </c:pt>
                <c:pt idx="374">
                  <c:v>-0.1968323502529781</c:v>
                </c:pt>
                <c:pt idx="375">
                  <c:v>-0.1939684717714496</c:v>
                </c:pt>
                <c:pt idx="376">
                  <c:v>-0.19114596469910677</c:v>
                </c:pt>
                <c:pt idx="377">
                  <c:v>-0.18836423939696315</c:v>
                </c:pt>
                <c:pt idx="378">
                  <c:v>-0.18562271441259678</c:v>
                </c:pt>
                <c:pt idx="379">
                  <c:v>-0.18292081637245627</c:v>
                </c:pt>
                <c:pt idx="380">
                  <c:v>-0.18025797987541259</c:v>
                </c:pt>
                <c:pt idx="381">
                  <c:v>-0.17763364738755419</c:v>
                </c:pt>
                <c:pt idx="382">
                  <c:v>-0.17504726913820717</c:v>
                </c:pt>
                <c:pt idx="383">
                  <c:v>-0.1724983030171775</c:v>
                </c:pt>
                <c:pt idx="384">
                  <c:v>-0.16998621447320308</c:v>
                </c:pt>
                <c:pt idx="385">
                  <c:v>-0.16751047641360586</c:v>
                </c:pt>
                <c:pt idx="386">
                  <c:v>-0.16507056910513263</c:v>
                </c:pt>
                <c:pt idx="387">
                  <c:v>-0.16266598007597957</c:v>
                </c:pt>
                <c:pt idx="388">
                  <c:v>-0.1602962040189839</c:v>
                </c:pt>
                <c:pt idx="389">
                  <c:v>-0.15796074269597712</c:v>
                </c:pt>
                <c:pt idx="390">
                  <c:v>-0.15565910484328938</c:v>
                </c:pt>
                <c:pt idx="391">
                  <c:v>-0.15339080607839298</c:v>
                </c:pt>
                <c:pt idx="392">
                  <c:v>-0.15115536880767613</c:v>
                </c:pt>
                <c:pt idx="393">
                  <c:v>-0.14895232213533555</c:v>
                </c:pt>
                <c:pt idx="394">
                  <c:v>-0.1467812017733813</c:v>
                </c:pt>
                <c:pt idx="395">
                  <c:v>-0.14464154995273759</c:v>
                </c:pt>
                <c:pt idx="396">
                  <c:v>-0.14253291533543633</c:v>
                </c:pt>
                <c:pt idx="397">
                  <c:v>-0.14045485292788634</c:v>
                </c:pt>
                <c:pt idx="398">
                  <c:v>-0.13840692399521373</c:v>
                </c:pt>
                <c:pt idx="399">
                  <c:v>-0.13638869597665887</c:v>
                </c:pt>
                <c:pt idx="400">
                  <c:v>-0.13439974240202296</c:v>
                </c:pt>
                <c:pt idx="401">
                  <c:v>-0.13243964280915227</c:v>
                </c:pt>
                <c:pt idx="402">
                  <c:v>-0.13050798266244992</c:v>
                </c:pt>
                <c:pt idx="403">
                  <c:v>-0.12860435327240546</c:v>
                </c:pt>
                <c:pt idx="404">
                  <c:v>-0.12672835171613098</c:v>
                </c:pt>
                <c:pt idx="405">
                  <c:v>-0.12487958075889641</c:v>
                </c:pt>
                <c:pt idx="406">
                  <c:v>-0.12305764877664993</c:v>
                </c:pt>
                <c:pt idx="407">
                  <c:v>-0.121262169679517</c:v>
                </c:pt>
                <c:pt idx="408">
                  <c:v>-0.11949276283626584</c:v>
                </c:pt>
                <c:pt idx="409">
                  <c:v>-0.11774905299972835</c:v>
                </c:pt>
                <c:pt idx="410">
                  <c:v>-0.11603067023317054</c:v>
                </c:pt>
                <c:pt idx="411">
                  <c:v>-0.11433724983759834</c:v>
                </c:pt>
                <c:pt idx="412">
                  <c:v>-0.11266843227999117</c:v>
                </c:pt>
                <c:pt idx="413">
                  <c:v>-0.11102386312245122</c:v>
                </c:pt>
                <c:pt idx="414">
                  <c:v>-0.10940319295226272</c:v>
                </c:pt>
                <c:pt idx="415">
                  <c:v>-0.10780607731284611</c:v>
                </c:pt>
                <c:pt idx="416">
                  <c:v>-0.10623217663560139</c:v>
                </c:pt>
                <c:pt idx="417">
                  <c:v>-0.1046811561726298</c:v>
                </c:pt>
                <c:pt idx="418">
                  <c:v>-0.10315268593032344</c:v>
                </c:pt>
                <c:pt idx="419">
                  <c:v>-0.10164644060381416</c:v>
                </c:pt>
                <c:pt idx="420">
                  <c:v>-0.10016209951227097</c:v>
                </c:pt>
                <c:pt idx="421">
                  <c:v>-9.8699346535039409E-2</c:v>
                </c:pt>
                <c:pt idx="422">
                  <c:v>-9.7257870048609085E-2</c:v>
                </c:pt>
                <c:pt idx="423">
                  <c:v>-9.5837362864404696E-2</c:v>
                </c:pt>
                <c:pt idx="424">
                  <c:v>-9.443752216738685E-2</c:v>
                </c:pt>
                <c:pt idx="425">
                  <c:v>-9.3058049455457537E-2</c:v>
                </c:pt>
                <c:pt idx="426">
                  <c:v>-9.1698650479657293E-2</c:v>
                </c:pt>
                <c:pt idx="427">
                  <c:v>-9.0359035185148748E-2</c:v>
                </c:pt>
                <c:pt idx="428">
                  <c:v>-8.9038917652973809E-2</c:v>
                </c:pt>
                <c:pt idx="429">
                  <c:v>-8.7738016042579053E-2</c:v>
                </c:pt>
                <c:pt idx="430">
                  <c:v>-8.6456052535096667E-2</c:v>
                </c:pt>
                <c:pt idx="431">
                  <c:v>-8.5192753277376798E-2</c:v>
                </c:pt>
                <c:pt idx="432">
                  <c:v>-8.3947848326756808E-2</c:v>
                </c:pt>
                <c:pt idx="433">
                  <c:v>-8.2721071596564305E-2</c:v>
                </c:pt>
                <c:pt idx="434">
                  <c:v>-8.151216080234179E-2</c:v>
                </c:pt>
                <c:pt idx="435">
                  <c:v>-8.0320857408786347E-2</c:v>
                </c:pt>
                <c:pt idx="436">
                  <c:v>-7.9146906577392775E-2</c:v>
                </c:pt>
                <c:pt idx="437">
                  <c:v>-7.7990057114796604E-2</c:v>
                </c:pt>
                <c:pt idx="438">
                  <c:v>-7.685006142180488E-2</c:v>
                </c:pt>
                <c:pt idx="439">
                  <c:v>-7.5726675443107058E-2</c:v>
                </c:pt>
                <c:pt idx="440">
                  <c:v>-7.4619658617659734E-2</c:v>
                </c:pt>
                <c:pt idx="441">
                  <c:v>-7.3528773829734176E-2</c:v>
                </c:pt>
                <c:pt idx="442">
                  <c:v>-7.2453787360621594E-2</c:v>
                </c:pt>
                <c:pt idx="443">
                  <c:v>-7.139446884098527E-2</c:v>
                </c:pt>
                <c:pt idx="444">
                  <c:v>-7.0350591203854618E-2</c:v>
                </c:pt>
                <c:pt idx="445">
                  <c:v>-6.9321930638250512E-2</c:v>
                </c:pt>
                <c:pt idx="446">
                  <c:v>-6.8308266543436622E-2</c:v>
                </c:pt>
                <c:pt idx="447">
                  <c:v>-6.7309381483786845E-2</c:v>
                </c:pt>
                <c:pt idx="448">
                  <c:v>-6.6325061144262912E-2</c:v>
                </c:pt>
                <c:pt idx="449">
                  <c:v>-6.5355094286493651E-2</c:v>
                </c:pt>
                <c:pt idx="450">
                  <c:v>-6.4399272705449206E-2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D3-44B5-9774-EC26A8159A87}"/>
            </c:ext>
          </c:extLst>
        </c:ser>
        <c:ser>
          <c:idx val="2"/>
          <c:order val="3"/>
          <c:tx>
            <c:strRef>
              <c:f>'fit_1NN_BCC&amp;FCC'!$L$18</c:f>
              <c:strCache>
                <c:ptCount val="1"/>
                <c:pt idx="0">
                  <c:v>E2(fit)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'fit_1NN_BCC&amp;FCC'!$I$19:$I$469</c:f>
              <c:numCache>
                <c:formatCode>General</c:formatCode>
                <c:ptCount val="451"/>
                <c:pt idx="0">
                  <c:v>2.2427821520410416</c:v>
                </c:pt>
                <c:pt idx="1">
                  <c:v>2.2546645591320535</c:v>
                </c:pt>
                <c:pt idx="2">
                  <c:v>2.266546966223066</c:v>
                </c:pt>
                <c:pt idx="3">
                  <c:v>2.2784293733140779</c:v>
                </c:pt>
                <c:pt idx="4">
                  <c:v>2.2903117804050899</c:v>
                </c:pt>
                <c:pt idx="5">
                  <c:v>2.3021941874961023</c:v>
                </c:pt>
                <c:pt idx="6">
                  <c:v>2.3140765945871142</c:v>
                </c:pt>
                <c:pt idx="7">
                  <c:v>2.3259590016781266</c:v>
                </c:pt>
                <c:pt idx="8">
                  <c:v>2.3378414087691386</c:v>
                </c:pt>
                <c:pt idx="9">
                  <c:v>2.349723815860151</c:v>
                </c:pt>
                <c:pt idx="10">
                  <c:v>2.361606222951163</c:v>
                </c:pt>
                <c:pt idx="11">
                  <c:v>2.3734886300421754</c:v>
                </c:pt>
                <c:pt idx="12">
                  <c:v>2.3853710371331873</c:v>
                </c:pt>
                <c:pt idx="13">
                  <c:v>2.3972534442241997</c:v>
                </c:pt>
                <c:pt idx="14">
                  <c:v>2.4091358513152117</c:v>
                </c:pt>
                <c:pt idx="15">
                  <c:v>2.4210182584062241</c:v>
                </c:pt>
                <c:pt idx="16">
                  <c:v>2.432900665497236</c:v>
                </c:pt>
                <c:pt idx="17">
                  <c:v>2.4447830725882485</c:v>
                </c:pt>
                <c:pt idx="18">
                  <c:v>2.4566654796792604</c:v>
                </c:pt>
                <c:pt idx="19">
                  <c:v>2.4685478867702724</c:v>
                </c:pt>
                <c:pt idx="20">
                  <c:v>2.4804302938612848</c:v>
                </c:pt>
                <c:pt idx="21">
                  <c:v>2.4923127009522967</c:v>
                </c:pt>
                <c:pt idx="22">
                  <c:v>2.5041951080433091</c:v>
                </c:pt>
                <c:pt idx="23">
                  <c:v>2.5160775151343211</c:v>
                </c:pt>
                <c:pt idx="24">
                  <c:v>2.5279599222253335</c:v>
                </c:pt>
                <c:pt idx="25">
                  <c:v>2.5398423293163455</c:v>
                </c:pt>
                <c:pt idx="26">
                  <c:v>2.5517247364073579</c:v>
                </c:pt>
                <c:pt idx="27">
                  <c:v>2.5636071434983698</c:v>
                </c:pt>
                <c:pt idx="28">
                  <c:v>2.5754895505893818</c:v>
                </c:pt>
                <c:pt idx="29">
                  <c:v>2.5873719576803951</c:v>
                </c:pt>
                <c:pt idx="30">
                  <c:v>2.599254364771407</c:v>
                </c:pt>
                <c:pt idx="31">
                  <c:v>2.611136771862419</c:v>
                </c:pt>
                <c:pt idx="32">
                  <c:v>2.6230191789534314</c:v>
                </c:pt>
                <c:pt idx="33">
                  <c:v>2.6349015860444438</c:v>
                </c:pt>
                <c:pt idx="34">
                  <c:v>2.6467839931354558</c:v>
                </c:pt>
                <c:pt idx="35">
                  <c:v>2.6586664002264677</c:v>
                </c:pt>
                <c:pt idx="36">
                  <c:v>2.6705488073174801</c:v>
                </c:pt>
                <c:pt idx="37">
                  <c:v>2.6824312144084921</c:v>
                </c:pt>
                <c:pt idx="38">
                  <c:v>2.6943136214995045</c:v>
                </c:pt>
                <c:pt idx="39">
                  <c:v>2.7061960285905164</c:v>
                </c:pt>
                <c:pt idx="40">
                  <c:v>2.7180784356815288</c:v>
                </c:pt>
                <c:pt idx="41">
                  <c:v>2.7299608427725408</c:v>
                </c:pt>
                <c:pt idx="42">
                  <c:v>2.7418432498635528</c:v>
                </c:pt>
                <c:pt idx="43">
                  <c:v>2.7537256569545652</c:v>
                </c:pt>
                <c:pt idx="44">
                  <c:v>2.7656080640455771</c:v>
                </c:pt>
                <c:pt idx="45">
                  <c:v>2.7774904711365895</c:v>
                </c:pt>
                <c:pt idx="46">
                  <c:v>2.7893728782276019</c:v>
                </c:pt>
                <c:pt idx="47">
                  <c:v>2.8012552853186139</c:v>
                </c:pt>
                <c:pt idx="48">
                  <c:v>2.8131376924096259</c:v>
                </c:pt>
                <c:pt idx="49">
                  <c:v>2.8250200995006383</c:v>
                </c:pt>
                <c:pt idx="50">
                  <c:v>2.8369025065916498</c:v>
                </c:pt>
                <c:pt idx="51">
                  <c:v>2.8487849136826617</c:v>
                </c:pt>
                <c:pt idx="52">
                  <c:v>2.8606673207736741</c:v>
                </c:pt>
                <c:pt idx="53">
                  <c:v>2.8725497278646865</c:v>
                </c:pt>
                <c:pt idx="54">
                  <c:v>2.8844321349556985</c:v>
                </c:pt>
                <c:pt idx="55">
                  <c:v>2.8963145420467109</c:v>
                </c:pt>
                <c:pt idx="56">
                  <c:v>2.9081969491377229</c:v>
                </c:pt>
                <c:pt idx="57">
                  <c:v>2.9200793562287348</c:v>
                </c:pt>
                <c:pt idx="58">
                  <c:v>2.9319617633197468</c:v>
                </c:pt>
                <c:pt idx="59">
                  <c:v>2.9438441704107592</c:v>
                </c:pt>
                <c:pt idx="60">
                  <c:v>2.9557265775017716</c:v>
                </c:pt>
                <c:pt idx="61">
                  <c:v>2.967608984592784</c:v>
                </c:pt>
                <c:pt idx="62">
                  <c:v>2.979491391683796</c:v>
                </c:pt>
                <c:pt idx="63">
                  <c:v>2.9913737987748079</c:v>
                </c:pt>
                <c:pt idx="64">
                  <c:v>3.0032562058658199</c:v>
                </c:pt>
                <c:pt idx="65">
                  <c:v>3.0151386129568323</c:v>
                </c:pt>
                <c:pt idx="66">
                  <c:v>3.0270210200478442</c:v>
                </c:pt>
                <c:pt idx="67">
                  <c:v>3.0389034271388571</c:v>
                </c:pt>
                <c:pt idx="68">
                  <c:v>3.050785834229869</c:v>
                </c:pt>
                <c:pt idx="69">
                  <c:v>3.062668241320881</c:v>
                </c:pt>
                <c:pt idx="70">
                  <c:v>3.074550648411893</c:v>
                </c:pt>
                <c:pt idx="71">
                  <c:v>3.0864330555029054</c:v>
                </c:pt>
                <c:pt idx="72">
                  <c:v>3.0983154625939173</c:v>
                </c:pt>
                <c:pt idx="73">
                  <c:v>3.1101978696849293</c:v>
                </c:pt>
                <c:pt idx="74">
                  <c:v>3.1220802767759421</c:v>
                </c:pt>
                <c:pt idx="75">
                  <c:v>3.1339626838669541</c:v>
                </c:pt>
                <c:pt idx="76">
                  <c:v>3.1458450909579661</c:v>
                </c:pt>
                <c:pt idx="77">
                  <c:v>3.1577274980489785</c:v>
                </c:pt>
                <c:pt idx="78">
                  <c:v>3.1696099051399904</c:v>
                </c:pt>
                <c:pt idx="79">
                  <c:v>3.1814923122310024</c:v>
                </c:pt>
                <c:pt idx="80">
                  <c:v>3.1933747193220143</c:v>
                </c:pt>
                <c:pt idx="81">
                  <c:v>3.2052571264130272</c:v>
                </c:pt>
                <c:pt idx="82">
                  <c:v>3.2171395335040391</c:v>
                </c:pt>
                <c:pt idx="83">
                  <c:v>3.2290219405950511</c:v>
                </c:pt>
                <c:pt idx="84">
                  <c:v>3.2409043476860635</c:v>
                </c:pt>
                <c:pt idx="85">
                  <c:v>3.2527867547770755</c:v>
                </c:pt>
                <c:pt idx="86">
                  <c:v>3.2646691618680883</c:v>
                </c:pt>
                <c:pt idx="87">
                  <c:v>3.2765515689591003</c:v>
                </c:pt>
                <c:pt idx="88">
                  <c:v>3.2884339760501122</c:v>
                </c:pt>
                <c:pt idx="89">
                  <c:v>3.3003163831411242</c:v>
                </c:pt>
                <c:pt idx="90">
                  <c:v>3.3121987902321366</c:v>
                </c:pt>
                <c:pt idx="91">
                  <c:v>3.3240811973231486</c:v>
                </c:pt>
                <c:pt idx="92">
                  <c:v>3.3359636044141605</c:v>
                </c:pt>
                <c:pt idx="93">
                  <c:v>3.3478460115051734</c:v>
                </c:pt>
                <c:pt idx="94">
                  <c:v>3.3597284185961853</c:v>
                </c:pt>
                <c:pt idx="95">
                  <c:v>3.3716108256871973</c:v>
                </c:pt>
                <c:pt idx="96">
                  <c:v>3.3834932327782097</c:v>
                </c:pt>
                <c:pt idx="97">
                  <c:v>3.3953756398692216</c:v>
                </c:pt>
                <c:pt idx="98">
                  <c:v>3.4072580469602336</c:v>
                </c:pt>
                <c:pt idx="99">
                  <c:v>3.4191404540512456</c:v>
                </c:pt>
                <c:pt idx="100">
                  <c:v>3.4310228611422584</c:v>
                </c:pt>
                <c:pt idx="101">
                  <c:v>3.4429052682332704</c:v>
                </c:pt>
                <c:pt idx="102">
                  <c:v>3.4547876753242828</c:v>
                </c:pt>
                <c:pt idx="103">
                  <c:v>3.4666700824152947</c:v>
                </c:pt>
                <c:pt idx="104">
                  <c:v>3.4785524895063067</c:v>
                </c:pt>
                <c:pt idx="105">
                  <c:v>3.4904348965973195</c:v>
                </c:pt>
                <c:pt idx="106">
                  <c:v>3.5023173036883315</c:v>
                </c:pt>
                <c:pt idx="107">
                  <c:v>3.5141997107793435</c:v>
                </c:pt>
                <c:pt idx="108">
                  <c:v>3.5260821178703554</c:v>
                </c:pt>
                <c:pt idx="109">
                  <c:v>3.5379645249613678</c:v>
                </c:pt>
                <c:pt idx="110">
                  <c:v>3.5498469320523798</c:v>
                </c:pt>
                <c:pt idx="111">
                  <c:v>3.5617293391433917</c:v>
                </c:pt>
                <c:pt idx="112">
                  <c:v>3.5736117462344046</c:v>
                </c:pt>
                <c:pt idx="113">
                  <c:v>3.5854941533254161</c:v>
                </c:pt>
                <c:pt idx="114">
                  <c:v>3.5973765604164285</c:v>
                </c:pt>
                <c:pt idx="115">
                  <c:v>3.6092589675074409</c:v>
                </c:pt>
                <c:pt idx="116">
                  <c:v>3.6211413745984529</c:v>
                </c:pt>
                <c:pt idx="117">
                  <c:v>3.6330237816894648</c:v>
                </c:pt>
                <c:pt idx="118">
                  <c:v>3.6449061887804768</c:v>
                </c:pt>
                <c:pt idx="119">
                  <c:v>3.6567885958714896</c:v>
                </c:pt>
                <c:pt idx="120">
                  <c:v>3.6686710029625011</c:v>
                </c:pt>
                <c:pt idx="121">
                  <c:v>3.680553410053514</c:v>
                </c:pt>
                <c:pt idx="122">
                  <c:v>3.692435817144526</c:v>
                </c:pt>
                <c:pt idx="123">
                  <c:v>3.7043182242355379</c:v>
                </c:pt>
                <c:pt idx="124">
                  <c:v>3.7162006313265499</c:v>
                </c:pt>
                <c:pt idx="125">
                  <c:v>3.7280830384175623</c:v>
                </c:pt>
                <c:pt idx="126">
                  <c:v>3.7399654455085747</c:v>
                </c:pt>
                <c:pt idx="127">
                  <c:v>3.7518478525995871</c:v>
                </c:pt>
                <c:pt idx="128">
                  <c:v>3.763730259690599</c:v>
                </c:pt>
                <c:pt idx="129">
                  <c:v>3.775612666781611</c:v>
                </c:pt>
                <c:pt idx="130">
                  <c:v>3.787495073872623</c:v>
                </c:pt>
                <c:pt idx="131">
                  <c:v>3.7993774809636358</c:v>
                </c:pt>
                <c:pt idx="132">
                  <c:v>3.8112598880546473</c:v>
                </c:pt>
                <c:pt idx="133">
                  <c:v>3.8231422951456597</c:v>
                </c:pt>
                <c:pt idx="134">
                  <c:v>3.8350247022366721</c:v>
                </c:pt>
                <c:pt idx="135">
                  <c:v>3.8469071093276841</c:v>
                </c:pt>
                <c:pt idx="136">
                  <c:v>3.8587895164186961</c:v>
                </c:pt>
                <c:pt idx="137">
                  <c:v>3.8706719235097085</c:v>
                </c:pt>
                <c:pt idx="138">
                  <c:v>3.8825543306007209</c:v>
                </c:pt>
                <c:pt idx="139">
                  <c:v>3.8944367376917324</c:v>
                </c:pt>
                <c:pt idx="140">
                  <c:v>3.9063191447827452</c:v>
                </c:pt>
                <c:pt idx="141">
                  <c:v>3.9182015518737572</c:v>
                </c:pt>
                <c:pt idx="142">
                  <c:v>3.9300839589647691</c:v>
                </c:pt>
                <c:pt idx="143">
                  <c:v>3.9419663660557811</c:v>
                </c:pt>
                <c:pt idx="144">
                  <c:v>3.9538487731467935</c:v>
                </c:pt>
                <c:pt idx="145">
                  <c:v>3.9657311802378059</c:v>
                </c:pt>
                <c:pt idx="146">
                  <c:v>3.9776135873288174</c:v>
                </c:pt>
                <c:pt idx="147">
                  <c:v>3.9894959944198303</c:v>
                </c:pt>
                <c:pt idx="148">
                  <c:v>4.0013784015108422</c:v>
                </c:pt>
                <c:pt idx="149">
                  <c:v>4.0132608086018546</c:v>
                </c:pt>
                <c:pt idx="150">
                  <c:v>4.0251432156928661</c:v>
                </c:pt>
                <c:pt idx="151">
                  <c:v>4.0370256227838786</c:v>
                </c:pt>
                <c:pt idx="152">
                  <c:v>4.048908029874891</c:v>
                </c:pt>
                <c:pt idx="153">
                  <c:v>4.0607904369659034</c:v>
                </c:pt>
                <c:pt idx="154">
                  <c:v>4.0726728440569158</c:v>
                </c:pt>
                <c:pt idx="155">
                  <c:v>4.0845552511479273</c:v>
                </c:pt>
                <c:pt idx="156">
                  <c:v>4.0964376582389397</c:v>
                </c:pt>
                <c:pt idx="157">
                  <c:v>4.1083200653299521</c:v>
                </c:pt>
                <c:pt idx="158">
                  <c:v>4.1202024724209636</c:v>
                </c:pt>
                <c:pt idx="159">
                  <c:v>4.132084879511976</c:v>
                </c:pt>
                <c:pt idx="160">
                  <c:v>4.1439672866029884</c:v>
                </c:pt>
                <c:pt idx="161">
                  <c:v>4.1558496936940008</c:v>
                </c:pt>
                <c:pt idx="162">
                  <c:v>4.1677321007850123</c:v>
                </c:pt>
                <c:pt idx="163">
                  <c:v>4.1796145078760247</c:v>
                </c:pt>
                <c:pt idx="164">
                  <c:v>4.1914969149670371</c:v>
                </c:pt>
                <c:pt idx="165">
                  <c:v>4.2033793220580487</c:v>
                </c:pt>
                <c:pt idx="166">
                  <c:v>4.2152617291490611</c:v>
                </c:pt>
                <c:pt idx="167">
                  <c:v>4.2271441362400735</c:v>
                </c:pt>
                <c:pt idx="168">
                  <c:v>4.2390265433310859</c:v>
                </c:pt>
                <c:pt idx="169">
                  <c:v>4.2509089504220974</c:v>
                </c:pt>
                <c:pt idx="170">
                  <c:v>4.2627913575131098</c:v>
                </c:pt>
                <c:pt idx="171">
                  <c:v>4.2746737646041222</c:v>
                </c:pt>
                <c:pt idx="172">
                  <c:v>4.2865561716951337</c:v>
                </c:pt>
                <c:pt idx="173">
                  <c:v>4.298438578786147</c:v>
                </c:pt>
                <c:pt idx="174">
                  <c:v>4.3103209858771585</c:v>
                </c:pt>
                <c:pt idx="175">
                  <c:v>4.3222033929681709</c:v>
                </c:pt>
                <c:pt idx="176">
                  <c:v>4.3340858000591824</c:v>
                </c:pt>
                <c:pt idx="177">
                  <c:v>4.3459682071501948</c:v>
                </c:pt>
                <c:pt idx="178">
                  <c:v>4.3578506142412072</c:v>
                </c:pt>
                <c:pt idx="179">
                  <c:v>4.3697330213322187</c:v>
                </c:pt>
                <c:pt idx="180">
                  <c:v>4.381615428423232</c:v>
                </c:pt>
                <c:pt idx="181">
                  <c:v>4.3934978355142436</c:v>
                </c:pt>
                <c:pt idx="182">
                  <c:v>4.405380242605256</c:v>
                </c:pt>
                <c:pt idx="183">
                  <c:v>4.4172626496962684</c:v>
                </c:pt>
                <c:pt idx="184">
                  <c:v>4.4291450567872799</c:v>
                </c:pt>
                <c:pt idx="185">
                  <c:v>4.4410274638782932</c:v>
                </c:pt>
                <c:pt idx="186">
                  <c:v>4.4529098709693047</c:v>
                </c:pt>
                <c:pt idx="187">
                  <c:v>4.4647922780603171</c:v>
                </c:pt>
                <c:pt idx="188">
                  <c:v>4.4766746851513286</c:v>
                </c:pt>
                <c:pt idx="189">
                  <c:v>4.488557092242341</c:v>
                </c:pt>
                <c:pt idx="190">
                  <c:v>4.5004394993333534</c:v>
                </c:pt>
                <c:pt idx="191">
                  <c:v>4.5123219064243649</c:v>
                </c:pt>
                <c:pt idx="192">
                  <c:v>4.5242043135153782</c:v>
                </c:pt>
                <c:pt idx="193">
                  <c:v>4.5360867206063897</c:v>
                </c:pt>
                <c:pt idx="194">
                  <c:v>4.5479691276974021</c:v>
                </c:pt>
                <c:pt idx="195">
                  <c:v>4.5598515347884137</c:v>
                </c:pt>
                <c:pt idx="196">
                  <c:v>4.5717339418794261</c:v>
                </c:pt>
                <c:pt idx="197">
                  <c:v>4.5836163489704385</c:v>
                </c:pt>
                <c:pt idx="198">
                  <c:v>4.59549875606145</c:v>
                </c:pt>
                <c:pt idx="199">
                  <c:v>4.6073811631524633</c:v>
                </c:pt>
                <c:pt idx="200">
                  <c:v>4.6192635702434748</c:v>
                </c:pt>
                <c:pt idx="201">
                  <c:v>4.6311459773344872</c:v>
                </c:pt>
                <c:pt idx="202">
                  <c:v>4.6430283844254996</c:v>
                </c:pt>
                <c:pt idx="203">
                  <c:v>4.6549107915165111</c:v>
                </c:pt>
                <c:pt idx="204">
                  <c:v>4.6667931986075244</c:v>
                </c:pt>
                <c:pt idx="205">
                  <c:v>4.678675605698535</c:v>
                </c:pt>
                <c:pt idx="206">
                  <c:v>4.6905580127895483</c:v>
                </c:pt>
                <c:pt idx="207">
                  <c:v>4.7024404198805598</c:v>
                </c:pt>
                <c:pt idx="208">
                  <c:v>4.7143228269715722</c:v>
                </c:pt>
                <c:pt idx="209">
                  <c:v>4.7262052340625846</c:v>
                </c:pt>
                <c:pt idx="210">
                  <c:v>4.7380876411535962</c:v>
                </c:pt>
                <c:pt idx="211">
                  <c:v>4.7499700482446094</c:v>
                </c:pt>
                <c:pt idx="212">
                  <c:v>4.761852455335621</c:v>
                </c:pt>
                <c:pt idx="213">
                  <c:v>4.7737348624266334</c:v>
                </c:pt>
                <c:pt idx="214">
                  <c:v>4.7856172695176458</c:v>
                </c:pt>
                <c:pt idx="215">
                  <c:v>4.7974996766086573</c:v>
                </c:pt>
                <c:pt idx="216">
                  <c:v>4.8093820836996697</c:v>
                </c:pt>
                <c:pt idx="217">
                  <c:v>4.8212644907906812</c:v>
                </c:pt>
                <c:pt idx="218">
                  <c:v>4.8331468978816945</c:v>
                </c:pt>
                <c:pt idx="219">
                  <c:v>4.845029304972706</c:v>
                </c:pt>
                <c:pt idx="220">
                  <c:v>4.8569117120637184</c:v>
                </c:pt>
                <c:pt idx="221">
                  <c:v>4.8687941191547308</c:v>
                </c:pt>
                <c:pt idx="222">
                  <c:v>4.8806765262457423</c:v>
                </c:pt>
                <c:pt idx="223">
                  <c:v>4.8925589333367556</c:v>
                </c:pt>
                <c:pt idx="224">
                  <c:v>4.9044413404277671</c:v>
                </c:pt>
                <c:pt idx="225">
                  <c:v>4.9163237475187795</c:v>
                </c:pt>
                <c:pt idx="226">
                  <c:v>4.9282061546097911</c:v>
                </c:pt>
                <c:pt idx="227">
                  <c:v>4.9400885617008035</c:v>
                </c:pt>
                <c:pt idx="228">
                  <c:v>4.9519709687918159</c:v>
                </c:pt>
                <c:pt idx="229">
                  <c:v>4.9638533758828274</c:v>
                </c:pt>
                <c:pt idx="230">
                  <c:v>4.9757357829738407</c:v>
                </c:pt>
                <c:pt idx="231">
                  <c:v>4.9876181900648522</c:v>
                </c:pt>
                <c:pt idx="232">
                  <c:v>4.9995005971558646</c:v>
                </c:pt>
                <c:pt idx="233">
                  <c:v>5.011383004246877</c:v>
                </c:pt>
                <c:pt idx="234">
                  <c:v>5.0232654113378885</c:v>
                </c:pt>
                <c:pt idx="235">
                  <c:v>5.0351478184289018</c:v>
                </c:pt>
                <c:pt idx="236">
                  <c:v>5.0470302255199124</c:v>
                </c:pt>
                <c:pt idx="237">
                  <c:v>5.0589126326109257</c:v>
                </c:pt>
                <c:pt idx="238">
                  <c:v>5.0707950397019372</c:v>
                </c:pt>
                <c:pt idx="239">
                  <c:v>5.0826774467929496</c:v>
                </c:pt>
                <c:pt idx="240">
                  <c:v>5.094559853883962</c:v>
                </c:pt>
                <c:pt idx="241">
                  <c:v>5.1064422609749736</c:v>
                </c:pt>
                <c:pt idx="242">
                  <c:v>5.118324668065986</c:v>
                </c:pt>
                <c:pt idx="243">
                  <c:v>5.1302070751569984</c:v>
                </c:pt>
                <c:pt idx="244">
                  <c:v>5.1420894822480108</c:v>
                </c:pt>
                <c:pt idx="245">
                  <c:v>5.1539718893390223</c:v>
                </c:pt>
                <c:pt idx="246">
                  <c:v>5.1658542964300347</c:v>
                </c:pt>
                <c:pt idx="247">
                  <c:v>5.1777367035210471</c:v>
                </c:pt>
                <c:pt idx="248">
                  <c:v>5.1896191106120586</c:v>
                </c:pt>
                <c:pt idx="249">
                  <c:v>5.2015015177030719</c:v>
                </c:pt>
                <c:pt idx="250">
                  <c:v>5.2133839247940834</c:v>
                </c:pt>
                <c:pt idx="251">
                  <c:v>5.2252663318850958</c:v>
                </c:pt>
                <c:pt idx="252">
                  <c:v>5.2371487389761082</c:v>
                </c:pt>
                <c:pt idx="253">
                  <c:v>5.2490311460671197</c:v>
                </c:pt>
                <c:pt idx="254">
                  <c:v>5.2609135531581321</c:v>
                </c:pt>
                <c:pt idx="255">
                  <c:v>5.2727959602491437</c:v>
                </c:pt>
                <c:pt idx="256">
                  <c:v>5.2846783673401569</c:v>
                </c:pt>
                <c:pt idx="257">
                  <c:v>5.2965607744311685</c:v>
                </c:pt>
                <c:pt idx="258">
                  <c:v>5.3084431815221809</c:v>
                </c:pt>
                <c:pt idx="259">
                  <c:v>5.3203255886131986</c:v>
                </c:pt>
                <c:pt idx="260">
                  <c:v>5.3322079957042048</c:v>
                </c:pt>
                <c:pt idx="261">
                  <c:v>5.3440904027952172</c:v>
                </c:pt>
                <c:pt idx="262">
                  <c:v>5.3559728098862296</c:v>
                </c:pt>
                <c:pt idx="263">
                  <c:v>5.3678552169772473</c:v>
                </c:pt>
                <c:pt idx="264">
                  <c:v>5.3797376240682544</c:v>
                </c:pt>
                <c:pt idx="265">
                  <c:v>5.3916200311592659</c:v>
                </c:pt>
                <c:pt idx="266">
                  <c:v>5.4035024382502783</c:v>
                </c:pt>
                <c:pt idx="267">
                  <c:v>5.415384845341296</c:v>
                </c:pt>
                <c:pt idx="268">
                  <c:v>5.4272672524323031</c:v>
                </c:pt>
                <c:pt idx="269">
                  <c:v>5.4391496595233146</c:v>
                </c:pt>
                <c:pt idx="270">
                  <c:v>5.451032066614327</c:v>
                </c:pt>
                <c:pt idx="271">
                  <c:v>5.4629144737053448</c:v>
                </c:pt>
                <c:pt idx="272">
                  <c:v>5.474796880796351</c:v>
                </c:pt>
                <c:pt idx="273">
                  <c:v>5.4866792878873634</c:v>
                </c:pt>
                <c:pt idx="274">
                  <c:v>5.4985616949783758</c:v>
                </c:pt>
                <c:pt idx="275">
                  <c:v>5.5104441020693935</c:v>
                </c:pt>
                <c:pt idx="276">
                  <c:v>5.5223265091603997</c:v>
                </c:pt>
                <c:pt idx="277">
                  <c:v>5.5342089162514121</c:v>
                </c:pt>
                <c:pt idx="278">
                  <c:v>5.5460913233424236</c:v>
                </c:pt>
                <c:pt idx="279">
                  <c:v>5.5579737304334422</c:v>
                </c:pt>
                <c:pt idx="280">
                  <c:v>5.5698561375244475</c:v>
                </c:pt>
                <c:pt idx="281">
                  <c:v>5.5817385446154608</c:v>
                </c:pt>
                <c:pt idx="282">
                  <c:v>5.5936209517064786</c:v>
                </c:pt>
                <c:pt idx="283">
                  <c:v>5.605503358797491</c:v>
                </c:pt>
                <c:pt idx="284">
                  <c:v>5.6173857658885034</c:v>
                </c:pt>
                <c:pt idx="285">
                  <c:v>5.6292681729795095</c:v>
                </c:pt>
                <c:pt idx="286">
                  <c:v>5.6411505800705282</c:v>
                </c:pt>
                <c:pt idx="287">
                  <c:v>5.6530329871615388</c:v>
                </c:pt>
                <c:pt idx="288">
                  <c:v>5.6649153942525521</c:v>
                </c:pt>
                <c:pt idx="289">
                  <c:v>5.6767978013435583</c:v>
                </c:pt>
                <c:pt idx="290">
                  <c:v>5.688680208434576</c:v>
                </c:pt>
                <c:pt idx="291">
                  <c:v>5.7005626155255884</c:v>
                </c:pt>
                <c:pt idx="292">
                  <c:v>5.7124450226165999</c:v>
                </c:pt>
                <c:pt idx="293">
                  <c:v>5.724327429707607</c:v>
                </c:pt>
                <c:pt idx="294">
                  <c:v>5.7362098367986247</c:v>
                </c:pt>
                <c:pt idx="295">
                  <c:v>5.7480922438896371</c:v>
                </c:pt>
                <c:pt idx="296">
                  <c:v>5.7599746509806486</c:v>
                </c:pt>
                <c:pt idx="297">
                  <c:v>5.7718570580716548</c:v>
                </c:pt>
                <c:pt idx="298">
                  <c:v>5.7837394651626743</c:v>
                </c:pt>
                <c:pt idx="299">
                  <c:v>5.795621872253685</c:v>
                </c:pt>
                <c:pt idx="300">
                  <c:v>5.8075042793446965</c:v>
                </c:pt>
                <c:pt idx="301">
                  <c:v>5.8193866864357036</c:v>
                </c:pt>
                <c:pt idx="302">
                  <c:v>5.8312690935267222</c:v>
                </c:pt>
                <c:pt idx="303">
                  <c:v>5.8431515006177337</c:v>
                </c:pt>
                <c:pt idx="304">
                  <c:v>5.8550339077087461</c:v>
                </c:pt>
                <c:pt idx="305">
                  <c:v>5.8669163147997532</c:v>
                </c:pt>
                <c:pt idx="306">
                  <c:v>5.8787987218907709</c:v>
                </c:pt>
                <c:pt idx="307">
                  <c:v>5.8906811289817833</c:v>
                </c:pt>
                <c:pt idx="308">
                  <c:v>5.9025635360727957</c:v>
                </c:pt>
                <c:pt idx="309">
                  <c:v>5.9144459431638072</c:v>
                </c:pt>
                <c:pt idx="310">
                  <c:v>5.9263283502548187</c:v>
                </c:pt>
                <c:pt idx="311">
                  <c:v>5.9382107573458329</c:v>
                </c:pt>
                <c:pt idx="312">
                  <c:v>5.9500931644368444</c:v>
                </c:pt>
                <c:pt idx="313">
                  <c:v>5.961975571527856</c:v>
                </c:pt>
                <c:pt idx="314">
                  <c:v>5.9738579786188684</c:v>
                </c:pt>
                <c:pt idx="315">
                  <c:v>5.9857403857098799</c:v>
                </c:pt>
                <c:pt idx="316">
                  <c:v>5.9976227928008923</c:v>
                </c:pt>
                <c:pt idx="317">
                  <c:v>6.0095051998919038</c:v>
                </c:pt>
                <c:pt idx="318">
                  <c:v>6.0213876069829162</c:v>
                </c:pt>
                <c:pt idx="319">
                  <c:v>6.0332700140739295</c:v>
                </c:pt>
                <c:pt idx="320">
                  <c:v>6.045152421164941</c:v>
                </c:pt>
                <c:pt idx="321">
                  <c:v>6.0570348282559525</c:v>
                </c:pt>
                <c:pt idx="322">
                  <c:v>6.0689172353469658</c:v>
                </c:pt>
                <c:pt idx="323">
                  <c:v>6.0807996424379773</c:v>
                </c:pt>
                <c:pt idx="324">
                  <c:v>6.0926820495289888</c:v>
                </c:pt>
                <c:pt idx="325">
                  <c:v>6.1045644566200021</c:v>
                </c:pt>
                <c:pt idx="326">
                  <c:v>6.1164468637110145</c:v>
                </c:pt>
                <c:pt idx="327">
                  <c:v>6.1283292708020261</c:v>
                </c:pt>
                <c:pt idx="328">
                  <c:v>6.1402116778930385</c:v>
                </c:pt>
                <c:pt idx="329">
                  <c:v>6.1520940849840509</c:v>
                </c:pt>
                <c:pt idx="330">
                  <c:v>6.1639764920750624</c:v>
                </c:pt>
                <c:pt idx="331">
                  <c:v>6.1758588991660739</c:v>
                </c:pt>
                <c:pt idx="332">
                  <c:v>6.1877413062570881</c:v>
                </c:pt>
                <c:pt idx="333">
                  <c:v>6.1996237133480996</c:v>
                </c:pt>
                <c:pt idx="334">
                  <c:v>6.2115061204391111</c:v>
                </c:pt>
                <c:pt idx="335">
                  <c:v>6.2233885275301235</c:v>
                </c:pt>
                <c:pt idx="336">
                  <c:v>6.2352709346211368</c:v>
                </c:pt>
                <c:pt idx="337">
                  <c:v>6.2471533417121474</c:v>
                </c:pt>
                <c:pt idx="338">
                  <c:v>6.2590357488031589</c:v>
                </c:pt>
                <c:pt idx="339">
                  <c:v>6.2709181558941731</c:v>
                </c:pt>
                <c:pt idx="340">
                  <c:v>6.2828005629851846</c:v>
                </c:pt>
                <c:pt idx="341">
                  <c:v>6.2946829700761961</c:v>
                </c:pt>
                <c:pt idx="342">
                  <c:v>6.3065653771672086</c:v>
                </c:pt>
                <c:pt idx="343">
                  <c:v>6.3184477842582218</c:v>
                </c:pt>
                <c:pt idx="344">
                  <c:v>6.3303301913492334</c:v>
                </c:pt>
                <c:pt idx="345">
                  <c:v>6.3422125984402458</c:v>
                </c:pt>
                <c:pt idx="346">
                  <c:v>6.3540950055312573</c:v>
                </c:pt>
                <c:pt idx="347">
                  <c:v>6.3659774126222697</c:v>
                </c:pt>
                <c:pt idx="348">
                  <c:v>6.3778598197132812</c:v>
                </c:pt>
                <c:pt idx="349">
                  <c:v>6.3897422268042936</c:v>
                </c:pt>
                <c:pt idx="350">
                  <c:v>6.4016246338953069</c:v>
                </c:pt>
                <c:pt idx="351">
                  <c:v>6.4135070409863184</c:v>
                </c:pt>
                <c:pt idx="352">
                  <c:v>6.4253894480773299</c:v>
                </c:pt>
                <c:pt idx="353">
                  <c:v>6.4372718551683432</c:v>
                </c:pt>
                <c:pt idx="354">
                  <c:v>6.4491542622593547</c:v>
                </c:pt>
                <c:pt idx="355">
                  <c:v>6.4610366693503662</c:v>
                </c:pt>
                <c:pt idx="356">
                  <c:v>6.4729190764413795</c:v>
                </c:pt>
                <c:pt idx="357">
                  <c:v>6.4848014835323919</c:v>
                </c:pt>
                <c:pt idx="358">
                  <c:v>6.4966838906234035</c:v>
                </c:pt>
                <c:pt idx="359">
                  <c:v>6.5085662977144159</c:v>
                </c:pt>
                <c:pt idx="360">
                  <c:v>6.5204487048054283</c:v>
                </c:pt>
                <c:pt idx="361">
                  <c:v>6.5323311118964398</c:v>
                </c:pt>
                <c:pt idx="362">
                  <c:v>6.5442135189874513</c:v>
                </c:pt>
                <c:pt idx="363">
                  <c:v>6.5560959260784646</c:v>
                </c:pt>
                <c:pt idx="364">
                  <c:v>6.567978333169477</c:v>
                </c:pt>
                <c:pt idx="365">
                  <c:v>6.5798607402604885</c:v>
                </c:pt>
                <c:pt idx="366">
                  <c:v>6.5917431473515009</c:v>
                </c:pt>
                <c:pt idx="367">
                  <c:v>6.6036255544425124</c:v>
                </c:pt>
                <c:pt idx="368">
                  <c:v>6.6155079615335248</c:v>
                </c:pt>
                <c:pt idx="369">
                  <c:v>6.6273903686245363</c:v>
                </c:pt>
                <c:pt idx="370">
                  <c:v>6.6392727757155496</c:v>
                </c:pt>
                <c:pt idx="371">
                  <c:v>6.651155182806562</c:v>
                </c:pt>
                <c:pt idx="372">
                  <c:v>6.6630375898975736</c:v>
                </c:pt>
                <c:pt idx="373">
                  <c:v>6.6749199969885851</c:v>
                </c:pt>
                <c:pt idx="374">
                  <c:v>6.6868024040795992</c:v>
                </c:pt>
                <c:pt idx="375">
                  <c:v>6.6986848111706108</c:v>
                </c:pt>
                <c:pt idx="376">
                  <c:v>6.7105672182616214</c:v>
                </c:pt>
                <c:pt idx="377">
                  <c:v>6.7224496253526347</c:v>
                </c:pt>
                <c:pt idx="378">
                  <c:v>6.7343320324436471</c:v>
                </c:pt>
                <c:pt idx="379">
                  <c:v>6.7462144395346586</c:v>
                </c:pt>
                <c:pt idx="380">
                  <c:v>6.758096846625671</c:v>
                </c:pt>
                <c:pt idx="381">
                  <c:v>6.7699792537166843</c:v>
                </c:pt>
                <c:pt idx="382">
                  <c:v>6.7818616608076958</c:v>
                </c:pt>
                <c:pt idx="383">
                  <c:v>6.7937440678987073</c:v>
                </c:pt>
                <c:pt idx="384">
                  <c:v>6.8056264749897206</c:v>
                </c:pt>
                <c:pt idx="385">
                  <c:v>6.8175088820807321</c:v>
                </c:pt>
                <c:pt idx="386">
                  <c:v>6.8293912891717437</c:v>
                </c:pt>
                <c:pt idx="387">
                  <c:v>6.8412736962627569</c:v>
                </c:pt>
                <c:pt idx="388">
                  <c:v>6.8531561033537693</c:v>
                </c:pt>
                <c:pt idx="389">
                  <c:v>6.8650385104447809</c:v>
                </c:pt>
                <c:pt idx="390">
                  <c:v>6.8769209175357924</c:v>
                </c:pt>
                <c:pt idx="391">
                  <c:v>6.8888033246268048</c:v>
                </c:pt>
                <c:pt idx="392">
                  <c:v>6.9006857317178172</c:v>
                </c:pt>
                <c:pt idx="393">
                  <c:v>6.9125681388088287</c:v>
                </c:pt>
                <c:pt idx="394">
                  <c:v>6.924450545899842</c:v>
                </c:pt>
                <c:pt idx="395">
                  <c:v>6.9363329529908544</c:v>
                </c:pt>
                <c:pt idx="396">
                  <c:v>6.9482153600818659</c:v>
                </c:pt>
                <c:pt idx="397">
                  <c:v>6.9600977671728783</c:v>
                </c:pt>
                <c:pt idx="398">
                  <c:v>6.9719801742638898</c:v>
                </c:pt>
                <c:pt idx="399">
                  <c:v>6.9838625813549022</c:v>
                </c:pt>
                <c:pt idx="400">
                  <c:v>6.9957449884459137</c:v>
                </c:pt>
                <c:pt idx="401">
                  <c:v>7.007627395536927</c:v>
                </c:pt>
                <c:pt idx="402">
                  <c:v>7.0195098026279394</c:v>
                </c:pt>
                <c:pt idx="403">
                  <c:v>7.031392209718951</c:v>
                </c:pt>
                <c:pt idx="404">
                  <c:v>7.0432746168099625</c:v>
                </c:pt>
                <c:pt idx="405">
                  <c:v>7.0551570239009767</c:v>
                </c:pt>
                <c:pt idx="406">
                  <c:v>7.0670394309919882</c:v>
                </c:pt>
                <c:pt idx="407">
                  <c:v>7.0789218380829988</c:v>
                </c:pt>
                <c:pt idx="408">
                  <c:v>7.0908042451740121</c:v>
                </c:pt>
                <c:pt idx="409">
                  <c:v>7.1026866522650245</c:v>
                </c:pt>
                <c:pt idx="410">
                  <c:v>7.114569059356036</c:v>
                </c:pt>
                <c:pt idx="411">
                  <c:v>7.1264514664470484</c:v>
                </c:pt>
                <c:pt idx="412">
                  <c:v>7.1383338735380617</c:v>
                </c:pt>
                <c:pt idx="413">
                  <c:v>7.1502162806290732</c:v>
                </c:pt>
                <c:pt idx="414">
                  <c:v>7.1620986877200847</c:v>
                </c:pt>
                <c:pt idx="415">
                  <c:v>7.1739810948110971</c:v>
                </c:pt>
                <c:pt idx="416">
                  <c:v>7.1858635019021095</c:v>
                </c:pt>
                <c:pt idx="417">
                  <c:v>7.1977459089931211</c:v>
                </c:pt>
                <c:pt idx="418">
                  <c:v>7.2096283160841335</c:v>
                </c:pt>
                <c:pt idx="419">
                  <c:v>7.221510723175145</c:v>
                </c:pt>
                <c:pt idx="420">
                  <c:v>7.2333931302661583</c:v>
                </c:pt>
                <c:pt idx="421">
                  <c:v>7.2452755373571698</c:v>
                </c:pt>
                <c:pt idx="422">
                  <c:v>7.2571579444481822</c:v>
                </c:pt>
                <c:pt idx="423">
                  <c:v>7.2690403515391946</c:v>
                </c:pt>
                <c:pt idx="424">
                  <c:v>7.2809227586302061</c:v>
                </c:pt>
                <c:pt idx="425">
                  <c:v>7.2928051657212176</c:v>
                </c:pt>
                <c:pt idx="426">
                  <c:v>7.3046875728122318</c:v>
                </c:pt>
                <c:pt idx="427">
                  <c:v>7.3165699799032433</c:v>
                </c:pt>
                <c:pt idx="428">
                  <c:v>7.3284523869942548</c:v>
                </c:pt>
                <c:pt idx="429">
                  <c:v>7.3403347940852672</c:v>
                </c:pt>
                <c:pt idx="430">
                  <c:v>7.3522172011762796</c:v>
                </c:pt>
                <c:pt idx="431">
                  <c:v>7.3640996082672912</c:v>
                </c:pt>
                <c:pt idx="432">
                  <c:v>7.3759820153583044</c:v>
                </c:pt>
                <c:pt idx="433">
                  <c:v>7.3878644224493168</c:v>
                </c:pt>
                <c:pt idx="434">
                  <c:v>7.3997468295403284</c:v>
                </c:pt>
                <c:pt idx="435">
                  <c:v>7.4116292366313399</c:v>
                </c:pt>
                <c:pt idx="436">
                  <c:v>7.4235116437223541</c:v>
                </c:pt>
                <c:pt idx="437">
                  <c:v>7.4353940508133656</c:v>
                </c:pt>
                <c:pt idx="438">
                  <c:v>7.4472764579043762</c:v>
                </c:pt>
                <c:pt idx="439">
                  <c:v>7.4591588649953895</c:v>
                </c:pt>
                <c:pt idx="440">
                  <c:v>7.4710412720864019</c:v>
                </c:pt>
                <c:pt idx="441">
                  <c:v>7.4829236791774134</c:v>
                </c:pt>
                <c:pt idx="442">
                  <c:v>7.4948060862684249</c:v>
                </c:pt>
                <c:pt idx="443">
                  <c:v>7.5066884933594373</c:v>
                </c:pt>
                <c:pt idx="444">
                  <c:v>7.5185709004504506</c:v>
                </c:pt>
                <c:pt idx="445">
                  <c:v>7.5304533075414621</c:v>
                </c:pt>
                <c:pt idx="446">
                  <c:v>7.5423357146324745</c:v>
                </c:pt>
                <c:pt idx="447">
                  <c:v>7.5542181217234869</c:v>
                </c:pt>
                <c:pt idx="448">
                  <c:v>7.5661005288144985</c:v>
                </c:pt>
                <c:pt idx="449">
                  <c:v>7.57798293590551</c:v>
                </c:pt>
                <c:pt idx="450">
                  <c:v>7.5898653429965242</c:v>
                </c:pt>
              </c:numCache>
            </c:numRef>
          </c:xVal>
          <c:yVal>
            <c:numRef>
              <c:f>'fit_1NN_BCC&amp;FCC'!$L$19:$L$469</c:f>
              <c:numCache>
                <c:formatCode>General</c:formatCode>
                <c:ptCount val="451"/>
                <c:pt idx="0">
                  <c:v>12.96633624170731</c:v>
                </c:pt>
                <c:pt idx="1">
                  <c:v>11.926062232695749</c:v>
                </c:pt>
                <c:pt idx="2">
                  <c:v>10.922858648871873</c:v>
                </c:pt>
                <c:pt idx="3">
                  <c:v>9.9556189915407316</c:v>
                </c:pt>
                <c:pt idx="4">
                  <c:v>9.0232675560985243</c:v>
                </c:pt>
                <c:pt idx="5">
                  <c:v>8.12475860278456</c:v>
                </c:pt>
                <c:pt idx="6">
                  <c:v>7.2590755493945167</c:v>
                </c:pt>
                <c:pt idx="7">
                  <c:v>6.4252301853769822</c:v>
                </c:pt>
                <c:pt idx="8">
                  <c:v>5.6222619067533515</c:v>
                </c:pt>
                <c:pt idx="9">
                  <c:v>4.8492369713133954</c:v>
                </c:pt>
                <c:pt idx="10">
                  <c:v>4.1052477735544102</c:v>
                </c:pt>
                <c:pt idx="11">
                  <c:v>3.3894121388453939</c:v>
                </c:pt>
                <c:pt idx="12">
                  <c:v>2.7008726363111393</c:v>
                </c:pt>
                <c:pt idx="13">
                  <c:v>2.0387959099444544</c:v>
                </c:pt>
                <c:pt idx="14">
                  <c:v>1.4023720274678695</c:v>
                </c:pt>
                <c:pt idx="15">
                  <c:v>0.79081384647781761</c:v>
                </c:pt>
                <c:pt idx="16">
                  <c:v>0.20335639741770706</c:v>
                </c:pt>
                <c:pt idx="17">
                  <c:v>-0.36074371706299502</c:v>
                </c:pt>
                <c:pt idx="18">
                  <c:v>-0.90220890679390209</c:v>
                </c:pt>
                <c:pt idx="19">
                  <c:v>-1.4217411632334489</c:v>
                </c:pt>
                <c:pt idx="20">
                  <c:v>-1.9200226134906302</c:v>
                </c:pt>
                <c:pt idx="21">
                  <c:v>-2.3977160596176432</c:v>
                </c:pt>
                <c:pt idx="22">
                  <c:v>-2.8554655035604242</c:v>
                </c:pt>
                <c:pt idx="23">
                  <c:v>-3.2938966581442912</c:v>
                </c:pt>
                <c:pt idx="24">
                  <c:v>-3.7136174444625709</c:v>
                </c:pt>
                <c:pt idx="25">
                  <c:v>-4.1152184760255608</c:v>
                </c:pt>
                <c:pt idx="26">
                  <c:v>-4.4992735300187618</c:v>
                </c:pt>
                <c:pt idx="27">
                  <c:v>-4.8663400060093878</c:v>
                </c:pt>
                <c:pt idx="28">
                  <c:v>-5.2169593724319228</c:v>
                </c:pt>
                <c:pt idx="29">
                  <c:v>-5.551657601174405</c:v>
                </c:pt>
                <c:pt idx="30">
                  <c:v>-5.8709455905786356</c:v>
                </c:pt>
                <c:pt idx="31">
                  <c:v>-6.1753195771602449</c:v>
                </c:pt>
                <c:pt idx="32">
                  <c:v>-6.4652615363449222</c:v>
                </c:pt>
                <c:pt idx="33">
                  <c:v>-6.7412395725108283</c:v>
                </c:pt>
                <c:pt idx="34">
                  <c:v>-7.0037082986189709</c:v>
                </c:pt>
                <c:pt idx="35">
                  <c:v>-7.2531092057059254</c:v>
                </c:pt>
                <c:pt idx="36">
                  <c:v>-7.4898710225061436</c:v>
                </c:pt>
                <c:pt idx="37">
                  <c:v>-7.7144100654643246</c:v>
                </c:pt>
                <c:pt idx="38">
                  <c:v>-7.9271305793912425</c:v>
                </c:pt>
                <c:pt idx="39">
                  <c:v>-8.1284250690097295</c:v>
                </c:pt>
                <c:pt idx="40">
                  <c:v>-8.3186746216315264</c:v>
                </c:pt>
                <c:pt idx="41">
                  <c:v>-8.498249221198602</c:v>
                </c:pt>
                <c:pt idx="42">
                  <c:v>-8.6675080539173308</c:v>
                </c:pt>
                <c:pt idx="43">
                  <c:v>-8.8267998057072639</c:v>
                </c:pt>
                <c:pt idx="44">
                  <c:v>-8.9764629516805954</c:v>
                </c:pt>
                <c:pt idx="45">
                  <c:v>-9.1168260378629924</c:v>
                </c:pt>
                <c:pt idx="46">
                  <c:v>-9.2482079553606091</c:v>
                </c:pt>
                <c:pt idx="47">
                  <c:v>-9.3709182071729593</c:v>
                </c:pt>
                <c:pt idx="48">
                  <c:v>-9.4852571678459547</c:v>
                </c:pt>
                <c:pt idx="49">
                  <c:v>-9.5915163361543812</c:v>
                </c:pt>
                <c:pt idx="50">
                  <c:v>-9.6899785809981438</c:v>
                </c:pt>
                <c:pt idx="51">
                  <c:v>-9.7809183806917659</c:v>
                </c:pt>
                <c:pt idx="52">
                  <c:v>-9.8646020558217842</c:v>
                </c:pt>
                <c:pt idx="53">
                  <c:v>-9.941287995842373</c:v>
                </c:pt>
                <c:pt idx="54">
                  <c:v>-10.011226879574767</c:v>
                </c:pt>
                <c:pt idx="55">
                  <c:v>-10.074661889771971</c:v>
                </c:pt>
                <c:pt idx="56">
                  <c:v>-10.131828921905768</c:v>
                </c:pt>
                <c:pt idx="57">
                  <c:v>-10.182956787329108</c:v>
                </c:pt>
                <c:pt idx="58">
                  <c:v>-10.228267410962816</c:v>
                </c:pt>
                <c:pt idx="59">
                  <c:v>-10.26797602365173</c:v>
                </c:pt>
                <c:pt idx="60">
                  <c:v>-10.302291349331499</c:v>
                </c:pt>
                <c:pt idx="61">
                  <c:v>-10.331415787143651</c:v>
                </c:pt>
                <c:pt idx="62">
                  <c:v>-10.355545588632799</c:v>
                </c:pt>
                <c:pt idx="63">
                  <c:v>-10.374871030156472</c:v>
                </c:pt>
                <c:pt idx="64">
                  <c:v>-10.389576580634543</c:v>
                </c:pt>
                <c:pt idx="65">
                  <c:v>-10.399841064761938</c:v>
                </c:pt>
                <c:pt idx="66">
                  <c:v>-10.40583782180499</c:v>
                </c:pt>
                <c:pt idx="67">
                  <c:v>-10.40773486009873</c:v>
                </c:pt>
                <c:pt idx="68">
                  <c:v>-10.405695007359295</c:v>
                </c:pt>
                <c:pt idx="69">
                  <c:v>-10.39987605692254</c:v>
                </c:pt>
                <c:pt idx="70">
                  <c:v>-10.390430910017196</c:v>
                </c:pt>
                <c:pt idx="71">
                  <c:v>-10.377507714177888</c:v>
                </c:pt>
                <c:pt idx="72">
                  <c:v>-10.361249997900657</c:v>
                </c:pt>
                <c:pt idx="73">
                  <c:v>-10.341796801640969</c:v>
                </c:pt>
                <c:pt idx="74">
                  <c:v>-10.319282805251419</c:v>
                </c:pt>
                <c:pt idx="75">
                  <c:v>-10.29383845195389</c:v>
                </c:pt>
                <c:pt idx="76">
                  <c:v>-10.265590068938476</c:v>
                </c:pt>
                <c:pt idx="77">
                  <c:v>-10.234659984678867</c:v>
                </c:pt>
                <c:pt idx="78">
                  <c:v>-10.201166643051748</c:v>
                </c:pt>
                <c:pt idx="79">
                  <c:v>-10.165224714345308</c:v>
                </c:pt>
                <c:pt idx="80">
                  <c:v>-10.126945203239758</c:v>
                </c:pt>
                <c:pt idx="81">
                  <c:v>-10.086435553840616</c:v>
                </c:pt>
                <c:pt idx="82">
                  <c:v>-10.043799751843325</c:v>
                </c:pt>
                <c:pt idx="83">
                  <c:v>-9.9991384239057215</c:v>
                </c:pt>
                <c:pt idx="84">
                  <c:v>-9.9525489343028841</c:v>
                </c:pt>
                <c:pt idx="85">
                  <c:v>-9.904125478936912</c:v>
                </c:pt>
                <c:pt idx="86">
                  <c:v>-9.8539591767722214</c:v>
                </c:pt>
                <c:pt idx="87">
                  <c:v>-9.8021381587651923</c:v>
                </c:pt>
                <c:pt idx="88">
                  <c:v>-9.7487476543550322</c:v>
                </c:pt>
                <c:pt idx="89">
                  <c:v>-9.693870075581172</c:v>
                </c:pt>
                <c:pt idx="90">
                  <c:v>-9.6375850988904972</c:v>
                </c:pt>
                <c:pt idx="91">
                  <c:v>-9.5799697446964185</c:v>
                </c:pt>
                <c:pt idx="92">
                  <c:v>-9.5210984547497226</c:v>
                </c:pt>
                <c:pt idx="93">
                  <c:v>-9.4610431673799695</c:v>
                </c:pt>
                <c:pt idx="94">
                  <c:v>-9.3998733906643359</c:v>
                </c:pt>
                <c:pt idx="95">
                  <c:v>-9.3376562735794764</c:v>
                </c:pt>
                <c:pt idx="96">
                  <c:v>-9.2744566751905104</c:v>
                </c:pt>
                <c:pt idx="97">
                  <c:v>-9.2103372319296533</c:v>
                </c:pt>
                <c:pt idx="98">
                  <c:v>-9.145358423015832</c:v>
                </c:pt>
                <c:pt idx="99">
                  <c:v>-9.0795786340651023</c:v>
                </c:pt>
                <c:pt idx="100">
                  <c:v>-9.0130542189404839</c:v>
                </c:pt>
                <c:pt idx="101">
                  <c:v>-8.9458395598884657</c:v>
                </c:pt>
                <c:pt idx="102">
                  <c:v>-8.8779871260081933</c:v>
                </c:pt>
                <c:pt idx="103">
                  <c:v>-8.8095475300982073</c:v>
                </c:pt>
                <c:pt idx="104">
                  <c:v>-8.7405695839243318</c:v>
                </c:pt>
                <c:pt idx="105">
                  <c:v>-8.6711003519511625</c:v>
                </c:pt>
                <c:pt idx="106">
                  <c:v>-8.6011852035785559</c:v>
                </c:pt>
                <c:pt idx="107">
                  <c:v>-8.5308678639233211</c:v>
                </c:pt>
                <c:pt idx="108">
                  <c:v>-8.4601904631853451</c:v>
                </c:pt>
                <c:pt idx="109">
                  <c:v>-8.3891935846362813</c:v>
                </c:pt>
                <c:pt idx="110">
                  <c:v>-8.3179163112679397</c:v>
                </c:pt>
                <c:pt idx="111">
                  <c:v>-8.2463962711365664</c:v>
                </c:pt>
                <c:pt idx="112">
                  <c:v>-8.1746696814381359</c:v>
                </c:pt>
                <c:pt idx="113">
                  <c:v>-8.1027713913490249</c:v>
                </c:pt>
                <c:pt idx="114">
                  <c:v>-8.0307349236653085</c:v>
                </c:pt>
                <c:pt idx="115">
                  <c:v>-7.9585925152732768</c:v>
                </c:pt>
                <c:pt idx="116">
                  <c:v>-7.8863751564826456</c:v>
                </c:pt>
                <c:pt idx="117">
                  <c:v>-7.8141126292533416</c:v>
                </c:pt>
                <c:pt idx="118">
                  <c:v>-7.7418335443457504</c:v>
                </c:pt>
                <c:pt idx="119">
                  <c:v>-7.6695653774236252</c:v>
                </c:pt>
                <c:pt idx="120">
                  <c:v>-7.597334504138014</c:v>
                </c:pt>
                <c:pt idx="121">
                  <c:v>-7.5251662342198102</c:v>
                </c:pt>
                <c:pt idx="122">
                  <c:v>-7.4530848446079361</c:v>
                </c:pt>
                <c:pt idx="123">
                  <c:v>-7.3811136116391616</c:v>
                </c:pt>
                <c:pt idx="124">
                  <c:v>-7.3092748423251841</c:v>
                </c:pt>
                <c:pt idx="125">
                  <c:v>-7.2375899047417516</c:v>
                </c:pt>
                <c:pt idx="126">
                  <c:v>-7.1660792575539016</c:v>
                </c:pt>
                <c:pt idx="127">
                  <c:v>-7.0947624787009058</c:v>
                </c:pt>
                <c:pt idx="128">
                  <c:v>-7.0236582932637344</c:v>
                </c:pt>
                <c:pt idx="129">
                  <c:v>-6.9527846005373686</c:v>
                </c:pt>
                <c:pt idx="130">
                  <c:v>-6.8821585003295764</c:v>
                </c:pt>
                <c:pt idx="131">
                  <c:v>-6.8117963185072803</c:v>
                </c:pt>
                <c:pt idx="132">
                  <c:v>-6.7417136318110753</c:v>
                </c:pt>
                <c:pt idx="133">
                  <c:v>-6.6719252919577947</c:v>
                </c:pt>
                <c:pt idx="134">
                  <c:v>-6.6024454490507249</c:v>
                </c:pt>
                <c:pt idx="135">
                  <c:v>-6.5332875743162457</c:v>
                </c:pt>
                <c:pt idx="136">
                  <c:v>-6.4644644821854387</c:v>
                </c:pt>
                <c:pt idx="137">
                  <c:v>-6.3959883517385467</c:v>
                </c:pt>
                <c:pt idx="138">
                  <c:v>-6.3278707475297722</c:v>
                </c:pt>
                <c:pt idx="139">
                  <c:v>-6.2601226398093903</c:v>
                </c:pt>
                <c:pt idx="140">
                  <c:v>-6.1927544241596806</c:v>
                </c:pt>
                <c:pt idx="141">
                  <c:v>-6.1257759405608896</c:v>
                </c:pt>
                <c:pt idx="142">
                  <c:v>-6.0591964919027239</c:v>
                </c:pt>
                <c:pt idx="143">
                  <c:v>-5.9930248619567497</c:v>
                </c:pt>
                <c:pt idx="144">
                  <c:v>-5.9272693328244834</c:v>
                </c:pt>
                <c:pt idx="145">
                  <c:v>-5.8619377018756262</c:v>
                </c:pt>
                <c:pt idx="146">
                  <c:v>-5.7970372981904887</c:v>
                </c:pt>
                <c:pt idx="147">
                  <c:v>-5.732574998520259</c:v>
                </c:pt>
                <c:pt idx="148">
                  <c:v>-5.6685572427785189</c:v>
                </c:pt>
                <c:pt idx="149">
                  <c:v>-5.6049900490768154</c:v>
                </c:pt>
                <c:pt idx="150">
                  <c:v>-5.5418790283170143</c:v>
                </c:pt>
                <c:pt idx="151">
                  <c:v>-5.4792293983526656</c:v>
                </c:pt>
                <c:pt idx="152">
                  <c:v>-5.4170459977312859</c:v>
                </c:pt>
                <c:pt idx="153">
                  <c:v>-5.3553332990292315</c:v>
                </c:pt>
                <c:pt idx="154">
                  <c:v>-5.2940954217903986</c:v>
                </c:pt>
                <c:pt idx="155">
                  <c:v>-5.233336145079857</c:v>
                </c:pt>
                <c:pt idx="156">
                  <c:v>-5.1730589196629637</c:v>
                </c:pt>
                <c:pt idx="157">
                  <c:v>-5.1132668798205554</c:v>
                </c:pt>
                <c:pt idx="158">
                  <c:v>-5.0539628548102264</c:v>
                </c:pt>
                <c:pt idx="159">
                  <c:v>-4.9951493799835678</c:v>
                </c:pt>
                <c:pt idx="160">
                  <c:v>-4.9368287075690596</c:v>
                </c:pt>
                <c:pt idx="161">
                  <c:v>-4.8790028171298356</c:v>
                </c:pt>
                <c:pt idx="162">
                  <c:v>-4.8216734257054856</c:v>
                </c:pt>
                <c:pt idx="163">
                  <c:v>-4.7648419976466814</c:v>
                </c:pt>
                <c:pt idx="164">
                  <c:v>-4.7085097541513159</c:v>
                </c:pt>
                <c:pt idx="165">
                  <c:v>-4.6526776825104248</c:v>
                </c:pt>
                <c:pt idx="166">
                  <c:v>-4.5973465450720772</c:v>
                </c:pt>
                <c:pt idx="167">
                  <c:v>-4.5425168879311979</c:v>
                </c:pt>
                <c:pt idx="168">
                  <c:v>-4.4881890493529779</c:v>
                </c:pt>
                <c:pt idx="169">
                  <c:v>-4.4343631679373736</c:v>
                </c:pt>
                <c:pt idx="170">
                  <c:v>-4.3810391905320296</c:v>
                </c:pt>
                <c:pt idx="171">
                  <c:v>-4.3282168799007223</c:v>
                </c:pt>
                <c:pt idx="172">
                  <c:v>-4.2758958221541867</c:v>
                </c:pt>
                <c:pt idx="173">
                  <c:v>-4.2240754339500652</c:v>
                </c:pt>
                <c:pt idx="174">
                  <c:v>-4.1727549694685999</c:v>
                </c:pt>
                <c:pt idx="175">
                  <c:v>-4.1219335271702491</c:v>
                </c:pt>
                <c:pt idx="176">
                  <c:v>-4.0716100563416147</c:v>
                </c:pt>
                <c:pt idx="177">
                  <c:v>-4.0217833634355413</c:v>
                </c:pt>
                <c:pt idx="178">
                  <c:v>-3.9724521182113754</c:v>
                </c:pt>
                <c:pt idx="179">
                  <c:v>-3.9236148596809297</c:v>
                </c:pt>
                <c:pt idx="180">
                  <c:v>-3.8752700018658501</c:v>
                </c:pt>
                <c:pt idx="181">
                  <c:v>-3.8274158393716666</c:v>
                </c:pt>
                <c:pt idx="182">
                  <c:v>-3.7800505527838024</c:v>
                </c:pt>
                <c:pt idx="183">
                  <c:v>-3.7331722138906693</c:v>
                </c:pt>
                <c:pt idx="184">
                  <c:v>-3.6867787907387708</c:v>
                </c:pt>
                <c:pt idx="185">
                  <c:v>-3.6408681525246309</c:v>
                </c:pt>
                <c:pt idx="186">
                  <c:v>-3.5954380743283334</c:v>
                </c:pt>
                <c:pt idx="187">
                  <c:v>-3.5504862416930623</c:v>
                </c:pt>
                <c:pt idx="188">
                  <c:v>-3.5060102550552861</c:v>
                </c:pt>
                <c:pt idx="189">
                  <c:v>-3.4620076340297352</c:v>
                </c:pt>
                <c:pt idx="190">
                  <c:v>-3.4184758215534914</c:v>
                </c:pt>
                <c:pt idx="191">
                  <c:v>-3.3754121878931831</c:v>
                </c:pt>
                <c:pt idx="192">
                  <c:v>-3.3328140345193171</c:v>
                </c:pt>
                <c:pt idx="193">
                  <c:v>-3.2906785978516173</c:v>
                </c:pt>
                <c:pt idx="194">
                  <c:v>-3.2490030528790323</c:v>
                </c:pt>
                <c:pt idx="195">
                  <c:v>-3.2077845166582279</c:v>
                </c:pt>
                <c:pt idx="196">
                  <c:v>-3.167020051693934</c:v>
                </c:pt>
                <c:pt idx="197">
                  <c:v>-3.1267066692047707</c:v>
                </c:pt>
                <c:pt idx="198">
                  <c:v>-3.0868413322777797</c:v>
                </c:pt>
                <c:pt idx="199">
                  <c:v>-3.0474209589149828</c:v>
                </c:pt>
                <c:pt idx="200">
                  <c:v>-3.0084424249752071</c:v>
                </c:pt>
                <c:pt idx="201">
                  <c:v>-2.9699025670141044</c:v>
                </c:pt>
                <c:pt idx="202">
                  <c:v>-2.9317981850255501</c:v>
                </c:pt>
                <c:pt idx="203">
                  <c:v>-2.8941260450872166</c:v>
                </c:pt>
                <c:pt idx="204">
                  <c:v>-2.8568828819131902</c:v>
                </c:pt>
                <c:pt idx="205">
                  <c:v>-2.8200654013164654</c:v>
                </c:pt>
                <c:pt idx="206">
                  <c:v>-2.7836702825838313</c:v>
                </c:pt>
                <c:pt idx="207">
                  <c:v>-2.7476941807659996</c:v>
                </c:pt>
                <c:pt idx="208">
                  <c:v>-2.712133728885243</c:v>
                </c:pt>
                <c:pt idx="209">
                  <c:v>-2.6769855400632587</c:v>
                </c:pt>
                <c:pt idx="210">
                  <c:v>-2.6422462095714536</c:v>
                </c:pt>
                <c:pt idx="211">
                  <c:v>-2.6079123168061153</c:v>
                </c:pt>
                <c:pt idx="212">
                  <c:v>-2.5739804271906848</c:v>
                </c:pt>
                <c:pt idx="213">
                  <c:v>-2.5404470940073036</c:v>
                </c:pt>
                <c:pt idx="214">
                  <c:v>-2.5073088601598439</c:v>
                </c:pt>
                <c:pt idx="215">
                  <c:v>-2.4745622598704458</c:v>
                </c:pt>
                <c:pt idx="216">
                  <c:v>-2.4422038203115921</c:v>
                </c:pt>
                <c:pt idx="217">
                  <c:v>-2.4102300631757339</c:v>
                </c:pt>
                <c:pt idx="218">
                  <c:v>-2.3786375061842908</c:v>
                </c:pt>
                <c:pt idx="219">
                  <c:v>-2.3474226645379899</c:v>
                </c:pt>
                <c:pt idx="220">
                  <c:v>-2.3165820523102227</c:v>
                </c:pt>
                <c:pt idx="221">
                  <c:v>-2.2861121837852991</c:v>
                </c:pt>
                <c:pt idx="222">
                  <c:v>-2.2560095747432141</c:v>
                </c:pt>
                <c:pt idx="223">
                  <c:v>-2.2262707436925981</c:v>
                </c:pt>
                <c:pt idx="224">
                  <c:v>-2.19689221305353</c:v>
                </c:pt>
                <c:pt idx="225">
                  <c:v>-2.1678705102916416</c:v>
                </c:pt>
                <c:pt idx="226">
                  <c:v>-2.1392021690051775</c:v>
                </c:pt>
                <c:pt idx="227">
                  <c:v>-2.1108837299663814</c:v>
                </c:pt>
                <c:pt idx="228">
                  <c:v>-2.0829117421187062</c:v>
                </c:pt>
                <c:pt idx="229">
                  <c:v>-2.0552827635311886</c:v>
                </c:pt>
                <c:pt idx="230">
                  <c:v>-2.0279933623113884</c:v>
                </c:pt>
                <c:pt idx="231">
                  <c:v>-2.0010401174781927</c:v>
                </c:pt>
                <c:pt idx="232">
                  <c:v>-1.974419619795734</c:v>
                </c:pt>
                <c:pt idx="233">
                  <c:v>-1.9481284725697081</c:v>
                </c:pt>
                <c:pt idx="234">
                  <c:v>-1.9221632924072696</c:v>
                </c:pt>
                <c:pt idx="235">
                  <c:v>-1.8965207099416708</c:v>
                </c:pt>
                <c:pt idx="236">
                  <c:v>-1.8711973705228211</c:v>
                </c:pt>
                <c:pt idx="237">
                  <c:v>-1.8461899348747874</c:v>
                </c:pt>
                <c:pt idx="238">
                  <c:v>-1.821495079721442</c:v>
                </c:pt>
                <c:pt idx="239">
                  <c:v>-1.7971094983811362</c:v>
                </c:pt>
                <c:pt idx="240">
                  <c:v>-1.7730299013315611</c:v>
                </c:pt>
                <c:pt idx="241">
                  <c:v>-1.7492530167456706</c:v>
                </c:pt>
                <c:pt idx="242">
                  <c:v>-1.7257755909996813</c:v>
                </c:pt>
                <c:pt idx="243">
                  <c:v>-1.7025943891540538</c:v>
                </c:pt>
                <c:pt idx="244">
                  <c:v>-1.6797061954083554</c:v>
                </c:pt>
                <c:pt idx="245">
                  <c:v>-1.6571078135308701</c:v>
                </c:pt>
                <c:pt idx="246">
                  <c:v>-1.6347960672638226</c:v>
                </c:pt>
                <c:pt idx="247">
                  <c:v>-1.6127678007050328</c:v>
                </c:pt>
                <c:pt idx="248">
                  <c:v>-1.5910198786667764</c:v>
                </c:pt>
                <c:pt idx="249">
                  <c:v>-1.5695491870126594</c:v>
                </c:pt>
                <c:pt idx="250">
                  <c:v>-1.5483526329732522</c:v>
                </c:pt>
                <c:pt idx="251">
                  <c:v>-1.5274271454411819</c:v>
                </c:pt>
                <c:pt idx="252">
                  <c:v>-1.5067696752464448</c:v>
                </c:pt>
                <c:pt idx="253">
                  <c:v>-1.4863771954125833</c:v>
                </c:pt>
                <c:pt idx="254">
                  <c:v>-1.4662467013944069</c:v>
                </c:pt>
                <c:pt idx="255">
                  <c:v>-1.4463752112979247</c:v>
                </c:pt>
                <c:pt idx="256">
                  <c:v>-1.4267597660830822</c:v>
                </c:pt>
                <c:pt idx="257">
                  <c:v>-1.4073974297499596</c:v>
                </c:pt>
                <c:pt idx="258">
                  <c:v>-1.3882852895089568</c:v>
                </c:pt>
                <c:pt idx="259">
                  <c:v>-1.3694204559356093</c:v>
                </c:pt>
                <c:pt idx="260">
                  <c:v>-1.3508000631105874</c:v>
                </c:pt>
                <c:pt idx="261">
                  <c:v>-1.3324212687452666</c:v>
                </c:pt>
                <c:pt idx="262">
                  <c:v>-1.3142812542937024</c:v>
                </c:pt>
                <c:pt idx="263">
                  <c:v>-1.2963772250511862</c:v>
                </c:pt>
                <c:pt idx="264">
                  <c:v>-1.2787064102401231</c:v>
                </c:pt>
                <c:pt idx="265">
                  <c:v>-1.2612660630834851</c:v>
                </c:pt>
                <c:pt idx="266">
                  <c:v>-1.244053460866581</c:v>
                </c:pt>
                <c:pt idx="267">
                  <c:v>-1.2270659049873198</c:v>
                </c:pt>
                <c:pt idx="268">
                  <c:v>-1.2103007209956087</c:v>
                </c:pt>
                <c:pt idx="269">
                  <c:v>-1.193755258622099</c:v>
                </c:pt>
                <c:pt idx="270">
                  <c:v>-1.1774268917969635</c:v>
                </c:pt>
                <c:pt idx="271">
                  <c:v>-1.1613130186588356</c:v>
                </c:pt>
                <c:pt idx="272">
                  <c:v>-1.1454110615544886</c:v>
                </c:pt>
                <c:pt idx="273">
                  <c:v>-1.129718467029436</c:v>
                </c:pt>
                <c:pt idx="274">
                  <c:v>-1.1142327058100709</c:v>
                </c:pt>
                <c:pt idx="275">
                  <c:v>-1.0989512727774384</c:v>
                </c:pt>
                <c:pt idx="276">
                  <c:v>-1.0838716869331697</c:v>
                </c:pt>
                <c:pt idx="277">
                  <c:v>-1.0689914913577128</c:v>
                </c:pt>
                <c:pt idx="278">
                  <c:v>-1.0543082531614532</c:v>
                </c:pt>
                <c:pt idx="279">
                  <c:v>-1.0398195634287326</c:v>
                </c:pt>
                <c:pt idx="280">
                  <c:v>-1.0255230371553123</c:v>
                </c:pt>
                <c:pt idx="281">
                  <c:v>-1.0114163131793306</c:v>
                </c:pt>
                <c:pt idx="282">
                  <c:v>-0.99749705410631961</c:v>
                </c:pt>
                <c:pt idx="283">
                  <c:v>-0.98376294622830585</c:v>
                </c:pt>
                <c:pt idx="284">
                  <c:v>-0.97021169943733676</c:v>
                </c:pt>
                <c:pt idx="285">
                  <c:v>-0.95684104713376894</c:v>
                </c:pt>
                <c:pt idx="286">
                  <c:v>-0.9436487461294073</c:v>
                </c:pt>
                <c:pt idx="287">
                  <c:v>-0.930632576545948</c:v>
                </c:pt>
                <c:pt idx="288">
                  <c:v>-0.91779034170866547</c:v>
                </c:pt>
                <c:pt idx="289">
                  <c:v>-0.90511986803587008</c:v>
                </c:pt>
                <c:pt idx="290">
                  <c:v>-0.89261900492410207</c:v>
                </c:pt>
                <c:pt idx="291">
                  <c:v>-0.88028562462949067</c:v>
                </c:pt>
                <c:pt idx="292">
                  <c:v>-0.86811762214524912</c:v>
                </c:pt>
                <c:pt idx="293">
                  <c:v>-0.85611291507570253</c:v>
                </c:pt>
                <c:pt idx="294">
                  <c:v>-0.84426944350689548</c:v>
                </c:pt>
                <c:pt idx="295">
                  <c:v>-0.83258516987410303</c:v>
                </c:pt>
                <c:pt idx="296">
                  <c:v>-0.82105807882622817</c:v>
                </c:pt>
                <c:pt idx="297">
                  <c:v>-0.80968617708744772</c:v>
                </c:pt>
                <c:pt idx="298">
                  <c:v>-0.79846749331613176</c:v>
                </c:pt>
                <c:pt idx="299">
                  <c:v>-0.78740007796133482</c:v>
                </c:pt>
                <c:pt idx="300">
                  <c:v>-0.77648200311681448</c:v>
                </c:pt>
                <c:pt idx="301">
                  <c:v>-0.76571136237293747</c:v>
                </c:pt>
                <c:pt idx="302">
                  <c:v>-0.75508627066645029</c:v>
                </c:pt>
                <c:pt idx="303">
                  <c:v>-0.74460486412840754</c:v>
                </c:pt>
                <c:pt idx="304">
                  <c:v>-0.73426529993019296</c:v>
                </c:pt>
                <c:pt idx="305">
                  <c:v>-0.72406575612797108</c:v>
                </c:pt>
                <c:pt idx="306">
                  <c:v>-0.71400443150552428</c:v>
                </c:pt>
                <c:pt idx="307">
                  <c:v>-0.70407954541575102</c:v>
                </c:pt>
                <c:pt idx="308">
                  <c:v>-0.6942893376207615</c:v>
                </c:pt>
                <c:pt idx="309">
                  <c:v>-0.68463206813084887</c:v>
                </c:pt>
                <c:pt idx="310">
                  <c:v>-0.6751060170423403</c:v>
                </c:pt>
                <c:pt idx="311">
                  <c:v>-0.66570948437447364</c:v>
                </c:pt>
                <c:pt idx="312">
                  <c:v>-0.65644078990539367</c:v>
                </c:pt>
                <c:pt idx="313">
                  <c:v>-0.64729827300734422</c:v>
                </c:pt>
                <c:pt idx="314">
                  <c:v>-0.63828029248117923</c:v>
                </c:pt>
                <c:pt idx="315">
                  <c:v>-0.62938522639026628</c:v>
                </c:pt>
                <c:pt idx="316">
                  <c:v>-0.62061147189385779</c:v>
                </c:pt>
                <c:pt idx="317">
                  <c:v>-0.61195744508003935</c:v>
                </c:pt>
                <c:pt idx="318">
                  <c:v>-0.60342158079830366</c:v>
                </c:pt>
                <c:pt idx="319">
                  <c:v>-0.59500233249185797</c:v>
                </c:pt>
                <c:pt idx="320">
                  <c:v>-0.58669817202971075</c:v>
                </c:pt>
                <c:pt idx="321">
                  <c:v>-0.57850758953862214</c:v>
                </c:pt>
                <c:pt idx="322">
                  <c:v>-0.57042909323498803</c:v>
                </c:pt>
                <c:pt idx="323">
                  <c:v>-0.56246120925672216</c:v>
                </c:pt>
                <c:pt idx="324">
                  <c:v>-0.55460248149518077</c:v>
                </c:pt>
                <c:pt idx="325">
                  <c:v>-0.54685147142721857</c:v>
                </c:pt>
                <c:pt idx="326">
                  <c:v>-0.53920675794741879</c:v>
                </c:pt>
                <c:pt idx="327">
                  <c:v>-0.53166693720054625</c:v>
                </c:pt>
                <c:pt idx="328">
                  <c:v>-0.5242306224142872</c:v>
                </c:pt>
                <c:pt idx="329">
                  <c:v>-0.51689644373232657</c:v>
                </c:pt>
                <c:pt idx="330">
                  <c:v>-0.50966304804780471</c:v>
                </c:pt>
                <c:pt idx="331">
                  <c:v>-0.50252909883719987</c:v>
                </c:pt>
                <c:pt idx="332">
                  <c:v>-0.4954932759946919</c:v>
                </c:pt>
                <c:pt idx="333">
                  <c:v>-0.48855427566703924</c:v>
                </c:pt>
                <c:pt idx="334">
                  <c:v>-0.48171081008900801</c:v>
                </c:pt>
                <c:pt idx="335">
                  <c:v>-0.47496160741940213</c:v>
                </c:pt>
                <c:pt idx="336">
                  <c:v>-0.46830541157772754</c:v>
                </c:pt>
                <c:pt idx="337">
                  <c:v>-0.46174098208152037</c:v>
                </c:pt>
                <c:pt idx="338">
                  <c:v>-0.45526709388437603</c:v>
                </c:pt>
                <c:pt idx="339">
                  <c:v>-0.44888253721471805</c:v>
                </c:pt>
                <c:pt idx="340">
                  <c:v>-0.44258611741532911</c:v>
                </c:pt>
                <c:pt idx="341">
                  <c:v>-0.43637665478367121</c:v>
                </c:pt>
                <c:pt idx="342">
                  <c:v>-0.43025298441303117</c:v>
                </c:pt>
                <c:pt idx="343">
                  <c:v>-0.42421395603451562</c:v>
                </c:pt>
                <c:pt idx="344">
                  <c:v>-0.41825843385991329</c:v>
                </c:pt>
                <c:pt idx="345">
                  <c:v>-0.41238529642545269</c:v>
                </c:pt>
                <c:pt idx="346">
                  <c:v>-0.40659343643648471</c:v>
                </c:pt>
                <c:pt idx="347">
                  <c:v>-0.40088176061309472</c:v>
                </c:pt>
                <c:pt idx="348">
                  <c:v>-0.39524918953668159</c:v>
                </c:pt>
                <c:pt idx="349">
                  <c:v>-0.38969465749750642</c:v>
                </c:pt>
                <c:pt idx="350">
                  <c:v>-0.38421711234324418</c:v>
                </c:pt>
                <c:pt idx="351">
                  <c:v>-0.37881551532854174</c:v>
                </c:pt>
                <c:pt idx="352">
                  <c:v>-0.37348884096560159</c:v>
                </c:pt>
                <c:pt idx="353">
                  <c:v>-0.36823607687581089</c:v>
                </c:pt>
                <c:pt idx="354">
                  <c:v>-0.36305622364242768</c:v>
                </c:pt>
                <c:pt idx="355">
                  <c:v>-0.35794829466432437</c:v>
                </c:pt>
                <c:pt idx="356">
                  <c:v>-0.35291131601081921</c:v>
                </c:pt>
                <c:pt idx="357">
                  <c:v>-0.34794432627759769</c:v>
                </c:pt>
                <c:pt idx="358">
                  <c:v>-0.34304637644372948</c:v>
                </c:pt>
                <c:pt idx="359">
                  <c:v>-0.3382165297297946</c:v>
                </c:pt>
                <c:pt idx="360">
                  <c:v>-0.33345386145713329</c:v>
                </c:pt>
                <c:pt idx="361">
                  <c:v>-0.32875745890821412</c:v>
                </c:pt>
                <c:pt idx="362">
                  <c:v>-0.324126421188136</c:v>
                </c:pt>
                <c:pt idx="363">
                  <c:v>-0.31955985908727136</c:v>
                </c:pt>
                <c:pt idx="364">
                  <c:v>-0.31505689494505057</c:v>
                </c:pt>
                <c:pt idx="365">
                  <c:v>-0.31061666251489556</c:v>
                </c:pt>
                <c:pt idx="366">
                  <c:v>-0.30623830683030479</c:v>
                </c:pt>
                <c:pt idx="367">
                  <c:v>-0.30192098407210077</c:v>
                </c:pt>
                <c:pt idx="368">
                  <c:v>-0.29766386143682882</c:v>
                </c:pt>
                <c:pt idx="369">
                  <c:v>-0.29346611700632697</c:v>
                </c:pt>
                <c:pt idx="370">
                  <c:v>-0.28932693961845302</c:v>
                </c:pt>
                <c:pt idx="371">
                  <c:v>-0.28524552873898262</c:v>
                </c:pt>
                <c:pt idx="372">
                  <c:v>-0.28122109433467224</c:v>
                </c:pt>
                <c:pt idx="373">
                  <c:v>-0.27725285674748795</c:v>
                </c:pt>
                <c:pt idx="374">
                  <c:v>-0.2733400465700046</c:v>
                </c:pt>
                <c:pt idx="375">
                  <c:v>-0.26948190452197468</c:v>
                </c:pt>
                <c:pt idx="376">
                  <c:v>-0.26567768132805375</c:v>
                </c:pt>
                <c:pt idx="377">
                  <c:v>-0.26192663759670259</c:v>
                </c:pt>
                <c:pt idx="378">
                  <c:v>-0.25822804370024677</c:v>
                </c:pt>
                <c:pt idx="379">
                  <c:v>-0.25458117965609972</c:v>
                </c:pt>
                <c:pt idx="380">
                  <c:v>-0.2509853350091435</c:v>
                </c:pt>
                <c:pt idx="381">
                  <c:v>-0.24743980871527074</c:v>
                </c:pt>
                <c:pt idx="382">
                  <c:v>-0.24394390902607699</c:v>
                </c:pt>
                <c:pt idx="383">
                  <c:v>-0.24049695337470306</c:v>
                </c:pt>
                <c:pt idx="384">
                  <c:v>-0.2370982682628284</c:v>
                </c:pt>
                <c:pt idx="385">
                  <c:v>-0.23374718914880602</c:v>
                </c:pt>
                <c:pt idx="386">
                  <c:v>-0.23044306033693449</c:v>
                </c:pt>
                <c:pt idx="387">
                  <c:v>-0.22718523486786718</c:v>
                </c:pt>
                <c:pt idx="388">
                  <c:v>-0.22397307441015282</c:v>
                </c:pt>
                <c:pt idx="389">
                  <c:v>-0.22080594915289886</c:v>
                </c:pt>
                <c:pt idx="390">
                  <c:v>-0.21768323769955561</c:v>
                </c:pt>
                <c:pt idx="391">
                  <c:v>-0.21460432696281737</c:v>
                </c:pt>
                <c:pt idx="392">
                  <c:v>-0.21156861206063182</c:v>
                </c:pt>
                <c:pt idx="393">
                  <c:v>-0.20857549621331337</c:v>
                </c:pt>
                <c:pt idx="394">
                  <c:v>-0.20562439064175322</c:v>
                </c:pt>
                <c:pt idx="395">
                  <c:v>-0.20271471446672532</c:v>
                </c:pt>
                <c:pt idx="396">
                  <c:v>-0.19984589460927427</c:v>
                </c:pt>
                <c:pt idx="397">
                  <c:v>-0.19701736569218317</c:v>
                </c:pt>
                <c:pt idx="398">
                  <c:v>-0.19422856994251764</c:v>
                </c:pt>
                <c:pt idx="399">
                  <c:v>-0.19147895709523166</c:v>
                </c:pt>
                <c:pt idx="400">
                  <c:v>-0.18876798429783684</c:v>
                </c:pt>
                <c:pt idx="401">
                  <c:v>-0.18609511601612064</c:v>
                </c:pt>
                <c:pt idx="402">
                  <c:v>-0.18345982394091429</c:v>
                </c:pt>
                <c:pt idx="403">
                  <c:v>-0.18086158689589626</c:v>
                </c:pt>
                <c:pt idx="404">
                  <c:v>-0.17829989074642708</c:v>
                </c:pt>
                <c:pt idx="405">
                  <c:v>-0.17577422830940925</c:v>
                </c:pt>
                <c:pt idx="406">
                  <c:v>-0.17328409926416574</c:v>
                </c:pt>
                <c:pt idx="407">
                  <c:v>-0.17082901006432177</c:v>
                </c:pt>
                <c:pt idx="408">
                  <c:v>-0.16840847385069307</c:v>
                </c:pt>
                <c:pt idx="409">
                  <c:v>-0.16602201036516742</c:v>
                </c:pt>
                <c:pt idx="410">
                  <c:v>-0.16366914586557071</c:v>
                </c:pt>
                <c:pt idx="411">
                  <c:v>-0.16134941304151146</c:v>
                </c:pt>
                <c:pt idx="412">
                  <c:v>-0.15906235093119855</c:v>
                </c:pt>
                <c:pt idx="413">
                  <c:v>-0.15680750483921907</c:v>
                </c:pt>
                <c:pt idx="414">
                  <c:v>-0.1545844262552713</c:v>
                </c:pt>
                <c:pt idx="415">
                  <c:v>-0.1523926727738463</c:v>
                </c:pt>
                <c:pt idx="416">
                  <c:v>-0.15023180801484731</c:v>
                </c:pt>
                <c:pt idx="417">
                  <c:v>-0.14810140154514026</c:v>
                </c:pt>
                <c:pt idx="418">
                  <c:v>-0.14600102880102611</c:v>
                </c:pt>
                <c:pt idx="419">
                  <c:v>-0.14393027101163122</c:v>
                </c:pt>
                <c:pt idx="420">
                  <c:v>-0.14188871512320037</c:v>
                </c:pt>
                <c:pt idx="421">
                  <c:v>-0.13987595372429251</c:v>
                </c:pt>
                <c:pt idx="422">
                  <c:v>-0.13789158497186371</c:v>
                </c:pt>
                <c:pt idx="423">
                  <c:v>-0.13593521251823532</c:v>
                </c:pt>
                <c:pt idx="424">
                  <c:v>-0.13400644543893497</c:v>
                </c:pt>
                <c:pt idx="425">
                  <c:v>-0.13210489816140397</c:v>
                </c:pt>
                <c:pt idx="426">
                  <c:v>-0.13023019039456324</c:v>
                </c:pt>
                <c:pt idx="427">
                  <c:v>-0.12838194705923117</c:v>
                </c:pt>
                <c:pt idx="428">
                  <c:v>-0.12655979821937882</c:v>
                </c:pt>
                <c:pt idx="429">
                  <c:v>-0.12476337901422391</c:v>
                </c:pt>
                <c:pt idx="430">
                  <c:v>-0.12299232959114814</c:v>
                </c:pt>
                <c:pt idx="431">
                  <c:v>-0.12124629503943296</c:v>
                </c:pt>
                <c:pt idx="432">
                  <c:v>-0.1195249253248042</c:v>
                </c:pt>
                <c:pt idx="433">
                  <c:v>-0.11782787522478044</c:v>
                </c:pt>
                <c:pt idx="434">
                  <c:v>-0.1161548042648133</c:v>
                </c:pt>
                <c:pt idx="435">
                  <c:v>-0.11450537665521364</c:v>
                </c:pt>
                <c:pt idx="436">
                  <c:v>-0.1128792612288568</c:v>
                </c:pt>
                <c:pt idx="437">
                  <c:v>-0.11127613137965731</c:v>
                </c:pt>
                <c:pt idx="438">
                  <c:v>-0.10969566500180436</c:v>
                </c:pt>
                <c:pt idx="439">
                  <c:v>-0.10813754442975282</c:v>
                </c:pt>
                <c:pt idx="440">
                  <c:v>-0.10660145637896085</c:v>
                </c:pt>
                <c:pt idx="441">
                  <c:v>-0.10508709188736517</c:v>
                </c:pt>
                <c:pt idx="442">
                  <c:v>-0.10359414625758685</c:v>
                </c:pt>
                <c:pt idx="443">
                  <c:v>-0.10212231899986172</c:v>
                </c:pt>
                <c:pt idx="444">
                  <c:v>-0.10067131377568514</c:v>
                </c:pt>
                <c:pt idx="445">
                  <c:v>-9.9240838342164794E-2</c:v>
                </c:pt>
                <c:pt idx="446">
                  <c:v>-9.783060449707319E-2</c:v>
                </c:pt>
                <c:pt idx="447">
                  <c:v>-9.644032802459436E-2</c:v>
                </c:pt>
                <c:pt idx="448">
                  <c:v>-9.5069728641754253E-2</c:v>
                </c:pt>
                <c:pt idx="449">
                  <c:v>-9.3718529945528983E-2</c:v>
                </c:pt>
                <c:pt idx="450">
                  <c:v>-9.2386459360624312E-2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D3-44B5-9774-EC26A8159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4.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</c:valAx>
      <c:valAx>
        <c:axId val="2068580831"/>
        <c:scaling>
          <c:orientation val="minMax"/>
          <c:max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47648760886021"/>
          <c:y val="0.69753372092924593"/>
          <c:w val="0.30629836364794022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'fit_1NN_FCC&amp;BCC'!$D$19:$D$469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'fit_1NN_FCC&amp;BCC'!$E$19:$E$469</c:f>
              <c:numCache>
                <c:formatCode>0.0000E+00</c:formatCode>
                <c:ptCount val="451"/>
                <c:pt idx="0">
                  <c:v>7.1300532360480756E-2</c:v>
                </c:pt>
                <c:pt idx="1">
                  <c:v>1.248954846884486E-2</c:v>
                </c:pt>
                <c:pt idx="2">
                  <c:v>-4.3859197533097027E-2</c:v>
                </c:pt>
                <c:pt idx="3">
                  <c:v>-9.7826571024891673E-2</c:v>
                </c:pt>
                <c:pt idx="4">
                  <c:v>-0.14949100950829061</c:v>
                </c:pt>
                <c:pt idx="5">
                  <c:v>-0.1989285920931784</c:v>
                </c:pt>
                <c:pt idx="6">
                  <c:v>-0.24621310705875663</c:v>
                </c:pt>
                <c:pt idx="7">
                  <c:v>-0.29141611754193719</c:v>
                </c:pt>
                <c:pt idx="8">
                  <c:v>-0.33460702540351778</c:v>
                </c:pt>
                <c:pt idx="9">
                  <c:v>-0.37585313332138165</c:v>
                </c:pt>
                <c:pt idx="10">
                  <c:v>-0.41521970515866247</c:v>
                </c:pt>
                <c:pt idx="11">
                  <c:v>-0.45277002465354649</c:v>
                </c:pt>
                <c:pt idx="12">
                  <c:v>-0.48856545247614847</c:v>
                </c:pt>
                <c:pt idx="13">
                  <c:v>-0.5226654816966998</c:v>
                </c:pt>
                <c:pt idx="14">
                  <c:v>-0.55512779170811044</c:v>
                </c:pt>
                <c:pt idx="15">
                  <c:v>-0.58600830064482912</c:v>
                </c:pt>
                <c:pt idx="16">
                  <c:v>-0.61536121633881224</c:v>
                </c:pt>
                <c:pt idx="17">
                  <c:v>-0.64323908585233491</c:v>
                </c:pt>
                <c:pt idx="18">
                  <c:v>-0.66969284362631143</c:v>
                </c:pt>
                <c:pt idx="19">
                  <c:v>-0.69477185828178178</c:v>
                </c:pt>
                <c:pt idx="20">
                  <c:v>-0.71852397811120705</c:v>
                </c:pt>
                <c:pt idx="21">
                  <c:v>-0.74099557529524862</c:v>
                </c:pt>
                <c:pt idx="22">
                  <c:v>-0.76223158887975573</c:v>
                </c:pt>
                <c:pt idx="23">
                  <c:v>-0.78227556654676511</c:v>
                </c:pt>
                <c:pt idx="24">
                  <c:v>-0.80116970521240827</c:v>
                </c:pt>
                <c:pt idx="25">
                  <c:v>-0.81895489048375603</c:v>
                </c:pt>
                <c:pt idx="26">
                  <c:v>-0.83567073500576827</c:v>
                </c:pt>
                <c:pt idx="27">
                  <c:v>-0.85135561572868845</c:v>
                </c:pt>
                <c:pt idx="28">
                  <c:v>-0.86604671012541345</c:v>
                </c:pt>
                <c:pt idx="29">
                  <c:v>-0.87978003138758021</c:v>
                </c:pt>
                <c:pt idx="30">
                  <c:v>-0.8925904626283383</c:v>
                </c:pt>
                <c:pt idx="31">
                  <c:v>-0.90451179011904448</c:v>
                </c:pt>
                <c:pt idx="32">
                  <c:v>-0.91557673558636121</c:v>
                </c:pt>
                <c:pt idx="33">
                  <c:v>-0.92581698759556219</c:v>
                </c:pt>
                <c:pt idx="34">
                  <c:v>-0.93526323204513173</c:v>
                </c:pt>
                <c:pt idx="35">
                  <c:v>-0.94394518179708931</c:v>
                </c:pt>
                <c:pt idx="36">
                  <c:v>-0.9518916054668064</c:v>
                </c:pt>
                <c:pt idx="37">
                  <c:v>-0.95913035539545044</c:v>
                </c:pt>
                <c:pt idx="38">
                  <c:v>-0.96568839482756441</c:v>
                </c:pt>
                <c:pt idx="39">
                  <c:v>-0.97159182431569158</c:v>
                </c:pt>
                <c:pt idx="40">
                  <c:v>-0.97686590737336365</c:v>
                </c:pt>
                <c:pt idx="41">
                  <c:v>-0.98153509539719752</c:v>
                </c:pt>
                <c:pt idx="42">
                  <c:v>-0.98562305187828236</c:v>
                </c:pt>
                <c:pt idx="43">
                  <c:v>-0.98915267592250988</c:v>
                </c:pt>
                <c:pt idx="44">
                  <c:v>-0.99214612509895428</c:v>
                </c:pt>
                <c:pt idx="45">
                  <c:v>-0.99462483763490195</c:v>
                </c:pt>
                <c:pt idx="46">
                  <c:v>-0.99660955397563211</c:v>
                </c:pt>
                <c:pt idx="47">
                  <c:v>-0.99812033772655318</c:v>
                </c:pt>
                <c:pt idx="48">
                  <c:v>-0.99917659599482977</c:v>
                </c:pt>
                <c:pt idx="49">
                  <c:v>-0.99979709914717152</c:v>
                </c:pt>
                <c:pt idx="50">
                  <c:v>-1</c:v>
                </c:pt>
                <c:pt idx="51">
                  <c:v>-0.99980285245778</c:v>
                </c:pt>
                <c:pt idx="52">
                  <c:v>-0.9992226296148633</c:v>
                </c:pt>
                <c:pt idx="53">
                  <c:v>-0.99827574133578623</c:v>
                </c:pt>
                <c:pt idx="54">
                  <c:v>-0.99697805132855066</c:v>
                </c:pt>
                <c:pt idx="55">
                  <c:v>-0.99534489372503065</c:v>
                </c:pt>
                <c:pt idx="56">
                  <c:v>-0.9933910891822556</c:v>
                </c:pt>
                <c:pt idx="57">
                  <c:v>-0.99113096051795457</c:v>
                </c:pt>
                <c:pt idx="58">
                  <c:v>-0.98857834789337551</c:v>
                </c:pt>
                <c:pt idx="59">
                  <c:v>-0.98574662355604847</c:v>
                </c:pt>
                <c:pt idx="60">
                  <c:v>-0.98264870615480393</c:v>
                </c:pt>
                <c:pt idx="61">
                  <c:v>-0.97929707463903903</c:v>
                </c:pt>
                <c:pt idx="62">
                  <c:v>-0.97570378175387906</c:v>
                </c:pt>
                <c:pt idx="63">
                  <c:v>-0.97188046714258225</c:v>
                </c:pt>
                <c:pt idx="64">
                  <c:v>-0.9678383700672113</c:v>
                </c:pt>
                <c:pt idx="65">
                  <c:v>-0.96358834175830221</c:v>
                </c:pt>
                <c:pt idx="66">
                  <c:v>-0.95914085740396837</c:v>
                </c:pt>
                <c:pt idx="67">
                  <c:v>-0.95450602778858551</c:v>
                </c:pt>
                <c:pt idx="68">
                  <c:v>-0.94969361059093449</c:v>
                </c:pt>
                <c:pt idx="69">
                  <c:v>-0.94471302135140145</c:v>
                </c:pt>
                <c:pt idx="70">
                  <c:v>-0.93957334411757587</c:v>
                </c:pt>
                <c:pt idx="71">
                  <c:v>-0.93428334177732941</c:v>
                </c:pt>
                <c:pt idx="72">
                  <c:v>-0.92885146608820923</c:v>
                </c:pt>
                <c:pt idx="73">
                  <c:v>-0.9232858674117389</c:v>
                </c:pt>
                <c:pt idx="74">
                  <c:v>-0.91759440416098004</c:v>
                </c:pt>
                <c:pt idx="75">
                  <c:v>-0.91178465196948288</c:v>
                </c:pt>
                <c:pt idx="76">
                  <c:v>-0.90586391258952736</c:v>
                </c:pt>
                <c:pt idx="77">
                  <c:v>-0.89983922252733806</c:v>
                </c:pt>
                <c:pt idx="78">
                  <c:v>-0.89371736142275005</c:v>
                </c:pt>
                <c:pt idx="79">
                  <c:v>-0.88750486018058761</c:v>
                </c:pt>
                <c:pt idx="80">
                  <c:v>-0.8812080088608274</c:v>
                </c:pt>
                <c:pt idx="81">
                  <c:v>-0.87483286433441465</c:v>
                </c:pt>
                <c:pt idx="82">
                  <c:v>-0.8683852577114145</c:v>
                </c:pt>
                <c:pt idx="83">
                  <c:v>-0.86187080154799733</c:v>
                </c:pt>
                <c:pt idx="84">
                  <c:v>-0.8552948968385744</c:v>
                </c:pt>
                <c:pt idx="85">
                  <c:v>-0.84866273979922402</c:v>
                </c:pt>
                <c:pt idx="86">
                  <c:v>-0.84197932844838497</c:v>
                </c:pt>
                <c:pt idx="87">
                  <c:v>-0.83524946899061991</c:v>
                </c:pt>
                <c:pt idx="88">
                  <c:v>-0.82847778200909739</c:v>
                </c:pt>
                <c:pt idx="89">
                  <c:v>-0.82166870847227746</c:v>
                </c:pt>
                <c:pt idx="90">
                  <c:v>-0.81482651556014174</c:v>
                </c:pt>
                <c:pt idx="91">
                  <c:v>-0.80795530231515278</c:v>
                </c:pt>
                <c:pt idx="92">
                  <c:v>-0.80105900512298589</c:v>
                </c:pt>
                <c:pt idx="93">
                  <c:v>-0.79414140302794001</c:v>
                </c:pt>
                <c:pt idx="94">
                  <c:v>-0.7872061228877888</c:v>
                </c:pt>
                <c:pt idx="95">
                  <c:v>-0.78025664437271036</c:v>
                </c:pt>
                <c:pt idx="96">
                  <c:v>-0.77329630481279632</c:v>
                </c:pt>
                <c:pt idx="97">
                  <c:v>-0.76632830389852069</c:v>
                </c:pt>
                <c:pt idx="98">
                  <c:v>-0.7593557082384218</c:v>
                </c:pt>
                <c:pt idx="99">
                  <c:v>-0.75238145577813753</c:v>
                </c:pt>
                <c:pt idx="100">
                  <c:v>-0.74540836008481159</c:v>
                </c:pt>
                <c:pt idx="101">
                  <c:v>-0.73843911450078148</c:v>
                </c:pt>
                <c:pt idx="102">
                  <c:v>-0.73147629617034482</c:v>
                </c:pt>
                <c:pt idx="103">
                  <c:v>-0.724522369943297</c:v>
                </c:pt>
                <c:pt idx="104">
                  <c:v>-0.71757969215882977</c:v>
                </c:pt>
                <c:pt idx="105">
                  <c:v>-0.71065051431327531</c:v>
                </c:pt>
                <c:pt idx="106">
                  <c:v>-0.70373698661508677</c:v>
                </c:pt>
                <c:pt idx="107">
                  <c:v>-0.6968411614303508</c:v>
                </c:pt>
                <c:pt idx="108">
                  <c:v>-0.6899649966220287</c:v>
                </c:pt>
                <c:pt idx="109">
                  <c:v>-0.68311035878604121</c:v>
                </c:pt>
                <c:pt idx="110">
                  <c:v>-0.6762790263872186</c:v>
                </c:pt>
                <c:pt idx="111">
                  <c:v>-0.66947269279805033</c:v>
                </c:pt>
                <c:pt idx="112">
                  <c:v>-0.66269296924309595</c:v>
                </c:pt>
                <c:pt idx="113">
                  <c:v>-0.65594138765182231</c:v>
                </c:pt>
                <c:pt idx="114">
                  <c:v>-0.64921940342256879</c:v>
                </c:pt>
                <c:pt idx="115">
                  <c:v>-0.64252839810025575</c:v>
                </c:pt>
                <c:pt idx="116">
                  <c:v>-0.63586968197038363</c:v>
                </c:pt>
                <c:pt idx="117">
                  <c:v>-0.62924449657178883</c:v>
                </c:pt>
                <c:pt idx="118">
                  <c:v>-0.62265401713056756</c:v>
                </c:pt>
                <c:pt idx="119">
                  <c:v>-0.61609935491749113</c:v>
                </c:pt>
                <c:pt idx="120">
                  <c:v>-0.60958155953118831</c:v>
                </c:pt>
                <c:pt idx="121">
                  <c:v>-0.60310162110929133</c:v>
                </c:pt>
                <c:pt idx="122">
                  <c:v>-0.59666047246968823</c:v>
                </c:pt>
                <c:pt idx="123">
                  <c:v>-0.59025899118395964</c:v>
                </c:pt>
                <c:pt idx="124">
                  <c:v>-0.58389800158501837</c:v>
                </c:pt>
                <c:pt idx="125">
                  <c:v>-0.57757827671091455</c:v>
                </c:pt>
                <c:pt idx="126">
                  <c:v>-0.57130054018670973</c:v>
                </c:pt>
                <c:pt idx="127">
                  <c:v>-0.56506546804627367</c:v>
                </c:pt>
                <c:pt idx="128">
                  <c:v>-0.55887369049579771</c:v>
                </c:pt>
                <c:pt idx="129">
                  <c:v>-0.55272579362077423</c:v>
                </c:pt>
                <c:pt idx="130">
                  <c:v>-0.54662232103813524</c:v>
                </c:pt>
                <c:pt idx="131">
                  <c:v>-0.54056377549520007</c:v>
                </c:pt>
                <c:pt idx="132">
                  <c:v>-0.53455062041702872</c:v>
                </c:pt>
                <c:pt idx="133">
                  <c:v>-0.528583281403737</c:v>
                </c:pt>
                <c:pt idx="134">
                  <c:v>-0.52266214767928065</c:v>
                </c:pt>
                <c:pt idx="135">
                  <c:v>-0.51678757349317617</c:v>
                </c:pt>
                <c:pt idx="136">
                  <c:v>-0.51095987947657584</c:v>
                </c:pt>
                <c:pt idx="137">
                  <c:v>-0.50517935395408642</c:v>
                </c:pt>
                <c:pt idx="138">
                  <c:v>-0.49944625421266581</c:v>
                </c:pt>
                <c:pt idx="139">
                  <c:v>-0.49376080772890568</c:v>
                </c:pt>
                <c:pt idx="140">
                  <c:v>-0.48812321335596276</c:v>
                </c:pt>
                <c:pt idx="141">
                  <c:v>-0.48253364247136771</c:v>
                </c:pt>
                <c:pt idx="142">
                  <c:v>-0.47699224008690327</c:v>
                </c:pt>
                <c:pt idx="143">
                  <c:v>-0.47149912592171256</c:v>
                </c:pt>
                <c:pt idx="144">
                  <c:v>-0.46605439543975646</c:v>
                </c:pt>
                <c:pt idx="145">
                  <c:v>-0.46065812085271807</c:v>
                </c:pt>
                <c:pt idx="146">
                  <c:v>-0.45531035208940795</c:v>
                </c:pt>
                <c:pt idx="147">
                  <c:v>-0.45001111773270147</c:v>
                </c:pt>
                <c:pt idx="148">
                  <c:v>-0.44476042592500786</c:v>
                </c:pt>
                <c:pt idx="149">
                  <c:v>-0.43955826524323727</c:v>
                </c:pt>
                <c:pt idx="150">
                  <c:v>-0.4344046055442089</c:v>
                </c:pt>
                <c:pt idx="151">
                  <c:v>-0.42929939878141321</c:v>
                </c:pt>
                <c:pt idx="152">
                  <c:v>-0.42424257979401381</c:v>
                </c:pt>
                <c:pt idx="153">
                  <c:v>-0.41923406706894983</c:v>
                </c:pt>
                <c:pt idx="154">
                  <c:v>-0.41427376347697425</c:v>
                </c:pt>
                <c:pt idx="155">
                  <c:v>-0.40936155698343812</c:v>
                </c:pt>
                <c:pt idx="156">
                  <c:v>-0.40449732133460714</c:v>
                </c:pt>
                <c:pt idx="157">
                  <c:v>-0.39968091672027428</c:v>
                </c:pt>
                <c:pt idx="158">
                  <c:v>-0.39491219041340886</c:v>
                </c:pt>
                <c:pt idx="159">
                  <c:v>-0.39019097738756109</c:v>
                </c:pt>
                <c:pt idx="160">
                  <c:v>-0.38551710091271951</c:v>
                </c:pt>
                <c:pt idx="161">
                  <c:v>-0.38089037313029789</c:v>
                </c:pt>
                <c:pt idx="162">
                  <c:v>-0.37631059560790897</c:v>
                </c:pt>
                <c:pt idx="163">
                  <c:v>-0.37177755987456101</c:v>
                </c:pt>
                <c:pt idx="164">
                  <c:v>-0.36729104793689676</c:v>
                </c:pt>
                <c:pt idx="165">
                  <c:v>-0.36285083277707386</c:v>
                </c:pt>
                <c:pt idx="166">
                  <c:v>-0.35845667883286836</c:v>
                </c:pt>
                <c:pt idx="167">
                  <c:v>-0.35410834246056633</c:v>
                </c:pt>
                <c:pt idx="168">
                  <c:v>-0.34980557238119053</c:v>
                </c:pt>
                <c:pt idx="169">
                  <c:v>-0.34554811011059489</c:v>
                </c:pt>
                <c:pt idx="170">
                  <c:v>-0.34133569037393907</c:v>
                </c:pt>
                <c:pt idx="171">
                  <c:v>-0.33716804150504687</c:v>
                </c:pt>
                <c:pt idx="172">
                  <c:v>-0.33304488583112929</c:v>
                </c:pt>
                <c:pt idx="173">
                  <c:v>-0.32896594004334551</c:v>
                </c:pt>
                <c:pt idx="174">
                  <c:v>-0.32493091555365566</c:v>
                </c:pt>
                <c:pt idx="175">
                  <c:v>-0.32093951883840932</c:v>
                </c:pt>
                <c:pt idx="176">
                  <c:v>-0.31699145176909699</c:v>
                </c:pt>
                <c:pt idx="177">
                  <c:v>-0.31308641193068154</c:v>
                </c:pt>
                <c:pt idx="178">
                  <c:v>-0.30922409292791314</c:v>
                </c:pt>
                <c:pt idx="179">
                  <c:v>-0.30540418468001695</c:v>
                </c:pt>
                <c:pt idx="180">
                  <c:v>-0.30162637370413531</c:v>
                </c:pt>
                <c:pt idx="181">
                  <c:v>-0.29789034338788983</c:v>
                </c:pt>
                <c:pt idx="182">
                  <c:v>-0.29419577425142124</c:v>
                </c:pt>
                <c:pt idx="183">
                  <c:v>-0.2905423441992519</c:v>
                </c:pt>
                <c:pt idx="184">
                  <c:v>-0.28692972876230582</c:v>
                </c:pt>
                <c:pt idx="185">
                  <c:v>-0.28335760133041199</c:v>
                </c:pt>
                <c:pt idx="186">
                  <c:v>-0.27982563337560429</c:v>
                </c:pt>
                <c:pt idx="187">
                  <c:v>-0.27633349466652474</c:v>
                </c:pt>
                <c:pt idx="188">
                  <c:v>-0.27288085347422425</c:v>
                </c:pt>
                <c:pt idx="189">
                  <c:v>-0.26946737676964883</c:v>
                </c:pt>
                <c:pt idx="190">
                  <c:v>-0.2660927304130889</c:v>
                </c:pt>
                <c:pt idx="191">
                  <c:v>-0.26275657933586022</c:v>
                </c:pt>
                <c:pt idx="192">
                  <c:v>-0.25945858771447783</c:v>
                </c:pt>
                <c:pt idx="193">
                  <c:v>-0.25619841913757641</c:v>
                </c:pt>
                <c:pt idx="194">
                  <c:v>-0.25297573676582097</c:v>
                </c:pt>
                <c:pt idx="195">
                  <c:v>-0.24979020348504663</c:v>
                </c:pt>
                <c:pt idx="196">
                  <c:v>-0.24664148205285594</c:v>
                </c:pt>
                <c:pt idx="197">
                  <c:v>-0.24352923523889808</c:v>
                </c:pt>
                <c:pt idx="198">
                  <c:v>-0.24045312595904514</c:v>
                </c:pt>
                <c:pt idx="199">
                  <c:v>-0.23741281740367456</c:v>
                </c:pt>
                <c:pt idx="200">
                  <c:v>-0.23440797316026071</c:v>
                </c:pt>
                <c:pt idx="201">
                  <c:v>-0.23143825733047166</c:v>
                </c:pt>
                <c:pt idx="202">
                  <c:v>-0.2285033346419614</c:v>
                </c:pt>
                <c:pt idx="203">
                  <c:v>-0.22560287055504136</c:v>
                </c:pt>
                <c:pt idx="204">
                  <c:v>-0.2227365313644098</c:v>
                </c:pt>
                <c:pt idx="205">
                  <c:v>-0.21990398429611194</c:v>
                </c:pt>
                <c:pt idx="206">
                  <c:v>-0.21710489759989757</c:v>
                </c:pt>
                <c:pt idx="207">
                  <c:v>-0.21433894063713826</c:v>
                </c:pt>
                <c:pt idx="208">
                  <c:v>-0.21160578396446128</c:v>
                </c:pt>
                <c:pt idx="209">
                  <c:v>-0.20890509941325178</c:v>
                </c:pt>
                <c:pt idx="210">
                  <c:v>-0.20623656016517031</c:v>
                </c:pt>
                <c:pt idx="211">
                  <c:v>-0.20359984082382737</c:v>
                </c:pt>
                <c:pt idx="212">
                  <c:v>-0.20099461748275413</c:v>
                </c:pt>
                <c:pt idx="213">
                  <c:v>-0.19842056778980105</c:v>
                </c:pt>
                <c:pt idx="214">
                  <c:v>-0.19587737100809449</c:v>
                </c:pt>
                <c:pt idx="215">
                  <c:v>-0.19336470807367612</c:v>
                </c:pt>
                <c:pt idx="216">
                  <c:v>-0.19088226164994515</c:v>
                </c:pt>
                <c:pt idx="217">
                  <c:v>-0.18842971617902185</c:v>
                </c:pt>
                <c:pt idx="218">
                  <c:v>-0.18600675793014393</c:v>
                </c:pt>
                <c:pt idx="219">
                  <c:v>-0.1836130750452066</c:v>
                </c:pt>
                <c:pt idx="220">
                  <c:v>-0.18124835758155158</c:v>
                </c:pt>
                <c:pt idx="221">
                  <c:v>-0.17891229755210752</c:v>
                </c:pt>
                <c:pt idx="222">
                  <c:v>-0.17660458896298178</c:v>
                </c:pt>
                <c:pt idx="223">
                  <c:v>-0.17432492784859857</c:v>
                </c:pt>
                <c:pt idx="224">
                  <c:v>-0.17207301230447658</c:v>
                </c:pt>
                <c:pt idx="225">
                  <c:v>-0.16984854251773615</c:v>
                </c:pt>
                <c:pt idx="226">
                  <c:v>-0.16765122079542255</c:v>
                </c:pt>
                <c:pt idx="227">
                  <c:v>-0.16548075159072895</c:v>
                </c:pt>
                <c:pt idx="228">
                  <c:v>-0.16333684152720085</c:v>
                </c:pt>
                <c:pt idx="229">
                  <c:v>-0.16121919942099996</c:v>
                </c:pt>
                <c:pt idx="230">
                  <c:v>-0.15912753630130391</c:v>
                </c:pt>
                <c:pt idx="231">
                  <c:v>-0.15706156542891414</c:v>
                </c:pt>
                <c:pt idx="232">
                  <c:v>-0.15502100231314442</c:v>
                </c:pt>
                <c:pt idx="233">
                  <c:v>-0.15300556472705659</c:v>
                </c:pt>
                <c:pt idx="234">
                  <c:v>-0.15101497272111181</c:v>
                </c:pt>
                <c:pt idx="235">
                  <c:v>-0.14904894863529924</c:v>
                </c:pt>
                <c:pt idx="236">
                  <c:v>-0.14710721710980582</c:v>
                </c:pt>
                <c:pt idx="237">
                  <c:v>-0.14518950509428552</c:v>
                </c:pt>
                <c:pt idx="238">
                  <c:v>-0.14329554185578686</c:v>
                </c:pt>
                <c:pt idx="239">
                  <c:v>-0.14142505898539323</c:v>
                </c:pt>
                <c:pt idx="240">
                  <c:v>-0.13957779040363141</c:v>
                </c:pt>
                <c:pt idx="241">
                  <c:v>-0.13775347236469876</c:v>
                </c:pt>
                <c:pt idx="242">
                  <c:v>-0.13595184345956041</c:v>
                </c:pt>
                <c:pt idx="243">
                  <c:v>-0.13417264461796452</c:v>
                </c:pt>
                <c:pt idx="244">
                  <c:v>-0.13241561910942254</c:v>
                </c:pt>
                <c:pt idx="245">
                  <c:v>-0.13068051254319929</c:v>
                </c:pt>
                <c:pt idx="246">
                  <c:v>-0.12896707286735751</c:v>
                </c:pt>
                <c:pt idx="247">
                  <c:v>-0.12727505036689779</c:v>
                </c:pt>
                <c:pt idx="248">
                  <c:v>-0.12560419766103542</c:v>
                </c:pt>
                <c:pt idx="249">
                  <c:v>-0.12395426969965302</c:v>
                </c:pt>
                <c:pt idx="250">
                  <c:v>-0.12232502375896674</c:v>
                </c:pt>
                <c:pt idx="251">
                  <c:v>-0.12071621943644316</c:v>
                </c:pt>
                <c:pt idx="252">
                  <c:v>-0.11912761864500082</c:v>
                </c:pt>
                <c:pt idx="253">
                  <c:v>-0.11755898560653229</c:v>
                </c:pt>
                <c:pt idx="254">
                  <c:v>-0.11601008684477732</c:v>
                </c:pt>
                <c:pt idx="255">
                  <c:v>-0.11448069117758077</c:v>
                </c:pt>
                <c:pt idx="256">
                  <c:v>-0.11297056970856398</c:v>
                </c:pt>
                <c:pt idx="257">
                  <c:v>-0.11147949581824081</c:v>
                </c:pt>
                <c:pt idx="258">
                  <c:v>-0.11000724515460431</c:v>
                </c:pt>
                <c:pt idx="259">
                  <c:v>-0.10855359562321332</c:v>
                </c:pt>
                <c:pt idx="260">
                  <c:v>-0.10711832737680779</c:v>
                </c:pt>
                <c:pt idx="261">
                  <c:v>-0.10570122280446476</c:v>
                </c:pt>
                <c:pt idx="262">
                  <c:v>-0.10430206652034363</c:v>
                </c:pt>
                <c:pt idx="263">
                  <c:v>-0.10292064535201931</c:v>
                </c:pt>
                <c:pt idx="264">
                  <c:v>-0.101556748328444</c:v>
                </c:pt>
                <c:pt idx="265">
                  <c:v>-0.10021016666754261</c:v>
                </c:pt>
                <c:pt idx="266">
                  <c:v>-9.8880693763484462E-2</c:v>
                </c:pt>
                <c:pt idx="267">
                  <c:v>-9.7568125173629755E-2</c:v>
                </c:pt>
                <c:pt idx="268">
                  <c:v>-9.6272258605186345E-2</c:v>
                </c:pt>
                <c:pt idx="269">
                  <c:v>-9.4992893901580083E-2</c:v>
                </c:pt>
                <c:pt idx="270">
                  <c:v>-9.3729833028576778E-2</c:v>
                </c:pt>
                <c:pt idx="271">
                  <c:v>-9.2482880060152942E-2</c:v>
                </c:pt>
                <c:pt idx="272">
                  <c:v>-9.1251841164147224E-2</c:v>
                </c:pt>
                <c:pt idx="273">
                  <c:v>-9.0036524587693192E-2</c:v>
                </c:pt>
                <c:pt idx="274">
                  <c:v>-8.8836740642469006E-2</c:v>
                </c:pt>
                <c:pt idx="275">
                  <c:v>-8.7652301689758599E-2</c:v>
                </c:pt>
                <c:pt idx="276">
                  <c:v>-8.6483022125353498E-2</c:v>
                </c:pt>
                <c:pt idx="277">
                  <c:v>-8.5328718364294454E-2</c:v>
                </c:pt>
                <c:pt idx="278">
                  <c:v>-8.4189208825485196E-2</c:v>
                </c:pt>
                <c:pt idx="279">
                  <c:v>-8.3064313916170654E-2</c:v>
                </c:pt>
                <c:pt idx="280">
                  <c:v>-8.195385601630821E-2</c:v>
                </c:pt>
                <c:pt idx="281">
                  <c:v>-8.0857659462826789E-2</c:v>
                </c:pt>
                <c:pt idx="282">
                  <c:v>-7.9775550533805348E-2</c:v>
                </c:pt>
                <c:pt idx="283">
                  <c:v>-7.8707357432564476E-2</c:v>
                </c:pt>
                <c:pt idx="284">
                  <c:v>-7.7652910271684986E-2</c:v>
                </c:pt>
                <c:pt idx="285">
                  <c:v>-7.6612041056971392E-2</c:v>
                </c:pt>
                <c:pt idx="286">
                  <c:v>-7.5584583671357036E-2</c:v>
                </c:pt>
                <c:pt idx="287">
                  <c:v>-7.4570373858775463E-2</c:v>
                </c:pt>
                <c:pt idx="288">
                  <c:v>-7.3569249207986756E-2</c:v>
                </c:pt>
                <c:pt idx="289">
                  <c:v>-7.2581049136386397E-2</c:v>
                </c:pt>
                <c:pt idx="290">
                  <c:v>-7.1605614873789913E-2</c:v>
                </c:pt>
                <c:pt idx="291">
                  <c:v>-7.0642789446214285E-2</c:v>
                </c:pt>
                <c:pt idx="292">
                  <c:v>-6.9692417659646871E-2</c:v>
                </c:pt>
                <c:pt idx="293">
                  <c:v>-6.8754346083824483E-2</c:v>
                </c:pt>
                <c:pt idx="294">
                  <c:v>-6.7828423036017632E-2</c:v>
                </c:pt>
                <c:pt idx="295">
                  <c:v>-6.6914498564837332E-2</c:v>
                </c:pt>
                <c:pt idx="296">
                  <c:v>-6.6012424434055653E-2</c:v>
                </c:pt>
                <c:pt idx="297">
                  <c:v>-6.5122054106460492E-2</c:v>
                </c:pt>
                <c:pt idx="298">
                  <c:v>-6.4243242727738972E-2</c:v>
                </c:pt>
                <c:pt idx="299">
                  <c:v>-6.3375847110405295E-2</c:v>
                </c:pt>
                <c:pt idx="300">
                  <c:v>-6.251972571776386E-2</c:v>
                </c:pt>
                <c:pt idx="301">
                  <c:v>-6.167473864792649E-2</c:v>
                </c:pt>
                <c:pt idx="302">
                  <c:v>-6.0840747617877285E-2</c:v>
                </c:pt>
                <c:pt idx="303">
                  <c:v>-6.0017615947600682E-2</c:v>
                </c:pt>
                <c:pt idx="304">
                  <c:v>-5.9205208544261374E-2</c:v>
                </c:pt>
                <c:pt idx="305">
                  <c:v>-5.840339188645529E-2</c:v>
                </c:pt>
                <c:pt idx="306">
                  <c:v>-5.7612034008523716E-2</c:v>
                </c:pt>
                <c:pt idx="307">
                  <c:v>-5.6831004484944998E-2</c:v>
                </c:pt>
                <c:pt idx="308">
                  <c:v>-5.6060174414792718E-2</c:v>
                </c:pt>
                <c:pt idx="309">
                  <c:v>-5.5299416406277328E-2</c:v>
                </c:pt>
                <c:pt idx="310">
                  <c:v>-5.4548604561366114E-2</c:v>
                </c:pt>
                <c:pt idx="311">
                  <c:v>-5.3807614460486236E-2</c:v>
                </c:pt>
                <c:pt idx="312">
                  <c:v>-5.3076323147313892E-2</c:v>
                </c:pt>
                <c:pt idx="313">
                  <c:v>-5.2354609113651113E-2</c:v>
                </c:pt>
                <c:pt idx="314">
                  <c:v>-5.1642352284393095E-2</c:v>
                </c:pt>
                <c:pt idx="315">
                  <c:v>-5.0939434002588088E-2</c:v>
                </c:pt>
                <c:pt idx="316">
                  <c:v>-5.0245737014591278E-2</c:v>
                </c:pt>
                <c:pt idx="317">
                  <c:v>-4.9561145455315356E-2</c:v>
                </c:pt>
                <c:pt idx="318">
                  <c:v>-4.8885544833578619E-2</c:v>
                </c:pt>
                <c:pt idx="319">
                  <c:v>-4.8218822017553106E-2</c:v>
                </c:pt>
                <c:pt idx="320">
                  <c:v>-4.7560865220313275E-2</c:v>
                </c:pt>
                <c:pt idx="321">
                  <c:v>-4.6911563985487618E-2</c:v>
                </c:pt>
                <c:pt idx="322">
                  <c:v>-4.627080917301344E-2</c:v>
                </c:pt>
                <c:pt idx="323">
                  <c:v>-4.5638492944997104E-2</c:v>
                </c:pt>
                <c:pt idx="324">
                  <c:v>-4.5014508751679491E-2</c:v>
                </c:pt>
                <c:pt idx="325">
                  <c:v>-4.4398751317509193E-2</c:v>
                </c:pt>
                <c:pt idx="326">
                  <c:v>-4.3791116627322706E-2</c:v>
                </c:pt>
                <c:pt idx="327">
                  <c:v>-4.3191501912633844E-2</c:v>
                </c:pt>
                <c:pt idx="328">
                  <c:v>-4.2599805638032055E-2</c:v>
                </c:pt>
                <c:pt idx="329">
                  <c:v>-4.2015927487691014E-2</c:v>
                </c:pt>
                <c:pt idx="330">
                  <c:v>-4.1439768351987365E-2</c:v>
                </c:pt>
                <c:pt idx="331">
                  <c:v>-4.0871230314230976E-2</c:v>
                </c:pt>
                <c:pt idx="332">
                  <c:v>-4.0310216637506058E-2</c:v>
                </c:pt>
                <c:pt idx="333">
                  <c:v>-3.9756631751624562E-2</c:v>
                </c:pt>
                <c:pt idx="334">
                  <c:v>-3.9210381240191321E-2</c:v>
                </c:pt>
                <c:pt idx="335">
                  <c:v>-3.8671371827781735E-2</c:v>
                </c:pt>
                <c:pt idx="336">
                  <c:v>-3.8139511367231684E-2</c:v>
                </c:pt>
                <c:pt idx="337">
                  <c:v>-3.7614708827040398E-2</c:v>
                </c:pt>
                <c:pt idx="338">
                  <c:v>-3.7096874278885555E-2</c:v>
                </c:pt>
                <c:pt idx="339">
                  <c:v>-3.6585918885251437E-2</c:v>
                </c:pt>
                <c:pt idx="340">
                  <c:v>-3.6081754887169561E-2</c:v>
                </c:pt>
                <c:pt idx="341">
                  <c:v>-3.5584295592071769E-2</c:v>
                </c:pt>
                <c:pt idx="342">
                  <c:v>-3.5093455361756024E-2</c:v>
                </c:pt>
                <c:pt idx="343">
                  <c:v>-3.4609149600464136E-2</c:v>
                </c:pt>
                <c:pt idx="344">
                  <c:v>-3.4131294743071944E-2</c:v>
                </c:pt>
                <c:pt idx="345">
                  <c:v>-3.3659808243390842E-2</c:v>
                </c:pt>
                <c:pt idx="346">
                  <c:v>-3.3194608562581357E-2</c:v>
                </c:pt>
                <c:pt idx="347">
                  <c:v>-3.273561515767745E-2</c:v>
                </c:pt>
                <c:pt idx="348">
                  <c:v>-3.2282748470222132E-2</c:v>
                </c:pt>
                <c:pt idx="349">
                  <c:v>-3.1835929915013203E-2</c:v>
                </c:pt>
                <c:pt idx="350">
                  <c:v>-3.1395081868959347E-2</c:v>
                </c:pt>
                <c:pt idx="351">
                  <c:v>-3.0960127660045696E-2</c:v>
                </c:pt>
                <c:pt idx="352">
                  <c:v>-3.0530991556408756E-2</c:v>
                </c:pt>
                <c:pt idx="353">
                  <c:v>-3.0107598755519778E-2</c:v>
                </c:pt>
                <c:pt idx="354">
                  <c:v>-2.9689875373476674E-2</c:v>
                </c:pt>
                <c:pt idx="355">
                  <c:v>-2.927774843440319E-2</c:v>
                </c:pt>
                <c:pt idx="356">
                  <c:v>-2.8871145859955552E-2</c:v>
                </c:pt>
                <c:pt idx="357">
                  <c:v>-2.8469996458935356E-2</c:v>
                </c:pt>
                <c:pt idx="358">
                  <c:v>-2.8074229917008607E-2</c:v>
                </c:pt>
                <c:pt idx="359">
                  <c:v>-2.7683776786529887E-2</c:v>
                </c:pt>
                <c:pt idx="360">
                  <c:v>-2.7298568476471462E-2</c:v>
                </c:pt>
                <c:pt idx="361">
                  <c:v>-2.6918537242456193E-2</c:v>
                </c:pt>
                <c:pt idx="362">
                  <c:v>-2.6543616176894116E-2</c:v>
                </c:pt>
                <c:pt idx="363">
                  <c:v>-2.6173739199221505E-2</c:v>
                </c:pt>
                <c:pt idx="364">
                  <c:v>-2.5808841046242165E-2</c:v>
                </c:pt>
                <c:pt idx="365">
                  <c:v>-2.5448857262570072E-2</c:v>
                </c:pt>
                <c:pt idx="366">
                  <c:v>-2.5093724191172569E-2</c:v>
                </c:pt>
                <c:pt idx="367">
                  <c:v>-2.474337896401364E-2</c:v>
                </c:pt>
                <c:pt idx="368">
                  <c:v>-2.4397759492796278E-2</c:v>
                </c:pt>
                <c:pt idx="369">
                  <c:v>-2.4056804459803491E-2</c:v>
                </c:pt>
                <c:pt idx="370">
                  <c:v>-2.3720453308836903E-2</c:v>
                </c:pt>
                <c:pt idx="371">
                  <c:v>-2.3388646236252506E-2</c:v>
                </c:pt>
                <c:pt idx="372">
                  <c:v>-2.306132418209255E-2</c:v>
                </c:pt>
                <c:pt idx="373">
                  <c:v>-2.2738428821313075E-2</c:v>
                </c:pt>
                <c:pt idx="374">
                  <c:v>-2.2419902555105946E-2</c:v>
                </c:pt>
                <c:pt idx="375">
                  <c:v>-2.2105688502315191E-2</c:v>
                </c:pt>
                <c:pt idx="376">
                  <c:v>-2.1795730490946144E-2</c:v>
                </c:pt>
                <c:pt idx="377">
                  <c:v>-2.1489973049767394E-2</c:v>
                </c:pt>
                <c:pt idx="378">
                  <c:v>-2.1188361400004036E-2</c:v>
                </c:pt>
                <c:pt idx="379">
                  <c:v>-2.0890841447122079E-2</c:v>
                </c:pt>
                <c:pt idx="380">
                  <c:v>-2.05973597727027E-2</c:v>
                </c:pt>
                <c:pt idx="381">
                  <c:v>-2.0307863626405978E-2</c:v>
                </c:pt>
                <c:pt idx="382">
                  <c:v>-2.0022300918022973E-2</c:v>
                </c:pt>
                <c:pt idx="383">
                  <c:v>-1.9740620209615738E-2</c:v>
                </c:pt>
                <c:pt idx="384">
                  <c:v>-1.946277070774401E-2</c:v>
                </c:pt>
                <c:pt idx="385">
                  <c:v>-1.9188702255778328E-2</c:v>
                </c:pt>
                <c:pt idx="386">
                  <c:v>-1.8918365326298304E-2</c:v>
                </c:pt>
                <c:pt idx="387">
                  <c:v>-1.8651711013575628E-2</c:v>
                </c:pt>
                <c:pt idx="388">
                  <c:v>-1.8388691026140744E-2</c:v>
                </c:pt>
                <c:pt idx="389">
                  <c:v>-1.8129257679432662E-2</c:v>
                </c:pt>
                <c:pt idx="390">
                  <c:v>-1.7873363888530946E-2</c:v>
                </c:pt>
                <c:pt idx="391">
                  <c:v>-1.7620963160969141E-2</c:v>
                </c:pt>
                <c:pt idx="392">
                  <c:v>-1.7372009589628937E-2</c:v>
                </c:pt>
                <c:pt idx="393">
                  <c:v>-1.7126457845714156E-2</c:v>
                </c:pt>
                <c:pt idx="394">
                  <c:v>-1.6884263171803988E-2</c:v>
                </c:pt>
                <c:pt idx="395">
                  <c:v>-1.6645381374984437E-2</c:v>
                </c:pt>
                <c:pt idx="396">
                  <c:v>-1.6409768820057551E-2</c:v>
                </c:pt>
                <c:pt idx="397">
                  <c:v>-1.6177382422827253E-2</c:v>
                </c:pt>
                <c:pt idx="398">
                  <c:v>-1.5948179643461496E-2</c:v>
                </c:pt>
                <c:pt idx="399">
                  <c:v>-1.572211847992951E-2</c:v>
                </c:pt>
                <c:pt idx="400">
                  <c:v>-1.5499157461513794E-2</c:v>
                </c:pt>
                <c:pt idx="401">
                  <c:v>-1.5279255642395755E-2</c:v>
                </c:pt>
                <c:pt idx="402">
                  <c:v>-1.5062372595314594E-2</c:v>
                </c:pt>
                <c:pt idx="403">
                  <c:v>-1.4848468405298337E-2</c:v>
                </c:pt>
                <c:pt idx="404">
                  <c:v>-1.463750366346663E-2</c:v>
                </c:pt>
                <c:pt idx="405">
                  <c:v>-1.4429439460904254E-2</c:v>
                </c:pt>
                <c:pt idx="406">
                  <c:v>-1.4224237382604877E-2</c:v>
                </c:pt>
                <c:pt idx="407">
                  <c:v>-1.4021859501484142E-2</c:v>
                </c:pt>
                <c:pt idx="408">
                  <c:v>-1.3822268372461501E-2</c:v>
                </c:pt>
                <c:pt idx="409">
                  <c:v>-1.3625427026609975E-2</c:v>
                </c:pt>
                <c:pt idx="410">
                  <c:v>-1.3431298965373269E-2</c:v>
                </c:pt>
                <c:pt idx="411">
                  <c:v>-1.3239848154849323E-2</c:v>
                </c:pt>
                <c:pt idx="412">
                  <c:v>-1.3051039020139876E-2</c:v>
                </c:pt>
                <c:pt idx="413">
                  <c:v>-1.2864836439765104E-2</c:v>
                </c:pt>
                <c:pt idx="414">
                  <c:v>-1.2681205740142764E-2</c:v>
                </c:pt>
                <c:pt idx="415">
                  <c:v>-1.2500112690131201E-2</c:v>
                </c:pt>
                <c:pt idx="416">
                  <c:v>-1.2321523495635383E-2</c:v>
                </c:pt>
                <c:pt idx="417">
                  <c:v>-1.2145404794275489E-2</c:v>
                </c:pt>
                <c:pt idx="418">
                  <c:v>-1.1971723650117201E-2</c:v>
                </c:pt>
                <c:pt idx="419">
                  <c:v>-1.1800447548463194E-2</c:v>
                </c:pt>
                <c:pt idx="420">
                  <c:v>-1.1631544390705016E-2</c:v>
                </c:pt>
                <c:pt idx="421">
                  <c:v>-1.1464982489234886E-2</c:v>
                </c:pt>
                <c:pt idx="422">
                  <c:v>-1.1300730562416551E-2</c:v>
                </c:pt>
                <c:pt idx="423">
                  <c:v>-1.1138757729614793E-2</c:v>
                </c:pt>
                <c:pt idx="424">
                  <c:v>-1.0979033506282728E-2</c:v>
                </c:pt>
                <c:pt idx="425">
                  <c:v>-1.0821527799106466E-2</c:v>
                </c:pt>
                <c:pt idx="426">
                  <c:v>-1.0666210901206345E-2</c:v>
                </c:pt>
                <c:pt idx="427">
                  <c:v>-1.0513053487394267E-2</c:v>
                </c:pt>
                <c:pt idx="428">
                  <c:v>-1.0362026609486369E-2</c:v>
                </c:pt>
                <c:pt idx="429">
                  <c:v>-1.0213101691670608E-2</c:v>
                </c:pt>
                <c:pt idx="430">
                  <c:v>-1.0066250525928425E-2</c:v>
                </c:pt>
                <c:pt idx="431">
                  <c:v>-9.9214452675101799E-3</c:v>
                </c:pt>
                <c:pt idx="432">
                  <c:v>-9.7786584304634487E-3</c:v>
                </c:pt>
                <c:pt idx="433">
                  <c:v>-9.6378628832139226E-3</c:v>
                </c:pt>
                <c:pt idx="434">
                  <c:v>-9.4990318441980151E-3</c:v>
                </c:pt>
                <c:pt idx="435">
                  <c:v>-9.362138877546897E-3</c:v>
                </c:pt>
                <c:pt idx="436">
                  <c:v>-9.2271578888211223E-3</c:v>
                </c:pt>
                <c:pt idx="437">
                  <c:v>-9.0940631207955449E-3</c:v>
                </c:pt>
                <c:pt idx="438">
                  <c:v>-8.9628291492937183E-3</c:v>
                </c:pt>
                <c:pt idx="439">
                  <c:v>-8.8334308790713936E-3</c:v>
                </c:pt>
                <c:pt idx="440">
                  <c:v>-8.7058435397485805E-3</c:v>
                </c:pt>
                <c:pt idx="441">
                  <c:v>-8.5800426817894352E-3</c:v>
                </c:pt>
                <c:pt idx="442">
                  <c:v>-8.4560041725297297E-3</c:v>
                </c:pt>
                <c:pt idx="443">
                  <c:v>-8.3337041922510752E-3</c:v>
                </c:pt>
                <c:pt idx="444">
                  <c:v>-8.2131192303016506E-3</c:v>
                </c:pt>
                <c:pt idx="445">
                  <c:v>-8.094226081262661E-3</c:v>
                </c:pt>
                <c:pt idx="446">
                  <c:v>-7.9770018411602518E-3</c:v>
                </c:pt>
                <c:pt idx="447">
                  <c:v>-7.8614239037221416E-3</c:v>
                </c:pt>
                <c:pt idx="448">
                  <c:v>-7.7474699566786927E-3</c:v>
                </c:pt>
                <c:pt idx="449">
                  <c:v>-7.6351179781076941E-3</c:v>
                </c:pt>
                <c:pt idx="450">
                  <c:v>-7.5243462328225862E-3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A4-4197-8309-9E68E6B51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E(fit)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'fit_1NN_FCC&amp;BCC'!$H$18</c:f>
              <c:strCache>
                <c:ptCount val="1"/>
                <c:pt idx="0">
                  <c:v>Eu1(r)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'fit_1NN_FCC&amp;BCC'!$G$19:$G$469</c:f>
              <c:numCache>
                <c:formatCode>General</c:formatCode>
                <c:ptCount val="451"/>
                <c:pt idx="0">
                  <c:v>2.6578316327151881</c:v>
                </c:pt>
                <c:pt idx="1">
                  <c:v>2.6755519754139856</c:v>
                </c:pt>
                <c:pt idx="2">
                  <c:v>2.693272318112784</c:v>
                </c:pt>
                <c:pt idx="3">
                  <c:v>2.7109926608115815</c:v>
                </c:pt>
                <c:pt idx="4">
                  <c:v>2.7287130035103795</c:v>
                </c:pt>
                <c:pt idx="5">
                  <c:v>2.7464333462091775</c:v>
                </c:pt>
                <c:pt idx="6">
                  <c:v>2.7641536889079754</c:v>
                </c:pt>
                <c:pt idx="7">
                  <c:v>2.7818740316067734</c:v>
                </c:pt>
                <c:pt idx="8">
                  <c:v>2.7995943743055713</c:v>
                </c:pt>
                <c:pt idx="9">
                  <c:v>2.8173147170043698</c:v>
                </c:pt>
                <c:pt idx="10">
                  <c:v>2.8350350597031677</c:v>
                </c:pt>
                <c:pt idx="11">
                  <c:v>2.8527554024019657</c:v>
                </c:pt>
                <c:pt idx="12">
                  <c:v>2.8704757451007636</c:v>
                </c:pt>
                <c:pt idx="13">
                  <c:v>2.8881960877995616</c:v>
                </c:pt>
                <c:pt idx="14">
                  <c:v>2.9059164304983596</c:v>
                </c:pt>
                <c:pt idx="15">
                  <c:v>2.9236367731971575</c:v>
                </c:pt>
                <c:pt idx="16">
                  <c:v>2.9413571158959555</c:v>
                </c:pt>
                <c:pt idx="17">
                  <c:v>2.9590774585947535</c:v>
                </c:pt>
                <c:pt idx="18">
                  <c:v>2.9767978012935514</c:v>
                </c:pt>
                <c:pt idx="19">
                  <c:v>2.9945181439923494</c:v>
                </c:pt>
                <c:pt idx="20">
                  <c:v>3.0122384866911474</c:v>
                </c:pt>
                <c:pt idx="21">
                  <c:v>3.0299588293899458</c:v>
                </c:pt>
                <c:pt idx="22">
                  <c:v>3.0476791720887437</c:v>
                </c:pt>
                <c:pt idx="23">
                  <c:v>3.0653995147875417</c:v>
                </c:pt>
                <c:pt idx="24">
                  <c:v>3.0831198574863397</c:v>
                </c:pt>
                <c:pt idx="25">
                  <c:v>3.1008402001851376</c:v>
                </c:pt>
                <c:pt idx="26">
                  <c:v>3.1185605428839356</c:v>
                </c:pt>
                <c:pt idx="27">
                  <c:v>3.1362808855827335</c:v>
                </c:pt>
                <c:pt idx="28">
                  <c:v>3.1540012282815315</c:v>
                </c:pt>
                <c:pt idx="29">
                  <c:v>3.1717215709803304</c:v>
                </c:pt>
                <c:pt idx="30">
                  <c:v>3.1894419136791283</c:v>
                </c:pt>
                <c:pt idx="31">
                  <c:v>3.2071622563779263</c:v>
                </c:pt>
                <c:pt idx="32">
                  <c:v>3.2248825990767243</c:v>
                </c:pt>
                <c:pt idx="33">
                  <c:v>3.2426029417755222</c:v>
                </c:pt>
                <c:pt idx="34">
                  <c:v>3.2603232844743202</c:v>
                </c:pt>
                <c:pt idx="35">
                  <c:v>3.2780436271731181</c:v>
                </c:pt>
                <c:pt idx="36">
                  <c:v>3.2957639698719166</c:v>
                </c:pt>
                <c:pt idx="37">
                  <c:v>3.3134843125707145</c:v>
                </c:pt>
                <c:pt idx="38">
                  <c:v>3.3312046552695125</c:v>
                </c:pt>
                <c:pt idx="39">
                  <c:v>3.3489249979683104</c:v>
                </c:pt>
                <c:pt idx="40">
                  <c:v>3.366645340667108</c:v>
                </c:pt>
                <c:pt idx="41">
                  <c:v>3.3843656833659064</c:v>
                </c:pt>
                <c:pt idx="42">
                  <c:v>3.4020860260647039</c:v>
                </c:pt>
                <c:pt idx="43">
                  <c:v>3.4198063687635023</c:v>
                </c:pt>
                <c:pt idx="44">
                  <c:v>3.4375267114622998</c:v>
                </c:pt>
                <c:pt idx="45">
                  <c:v>3.4552470541610978</c:v>
                </c:pt>
                <c:pt idx="46">
                  <c:v>3.4729673968598958</c:v>
                </c:pt>
                <c:pt idx="47">
                  <c:v>3.4906877395586942</c:v>
                </c:pt>
                <c:pt idx="48">
                  <c:v>3.5084080822574921</c:v>
                </c:pt>
                <c:pt idx="49">
                  <c:v>3.5261284249562901</c:v>
                </c:pt>
                <c:pt idx="50">
                  <c:v>3.5438487676550872</c:v>
                </c:pt>
                <c:pt idx="51">
                  <c:v>3.5615691103538847</c:v>
                </c:pt>
                <c:pt idx="52">
                  <c:v>3.5792894530526831</c:v>
                </c:pt>
                <c:pt idx="53">
                  <c:v>3.5970097957514815</c:v>
                </c:pt>
                <c:pt idx="54">
                  <c:v>3.614730138450279</c:v>
                </c:pt>
                <c:pt idx="55">
                  <c:v>3.632450481149077</c:v>
                </c:pt>
                <c:pt idx="56">
                  <c:v>3.6501708238478749</c:v>
                </c:pt>
                <c:pt idx="57">
                  <c:v>3.6678911665466729</c:v>
                </c:pt>
                <c:pt idx="58">
                  <c:v>3.6856115092454713</c:v>
                </c:pt>
                <c:pt idx="59">
                  <c:v>3.7033318519442688</c:v>
                </c:pt>
                <c:pt idx="60">
                  <c:v>3.7210521946430672</c:v>
                </c:pt>
                <c:pt idx="61">
                  <c:v>3.7387725373418648</c:v>
                </c:pt>
                <c:pt idx="62">
                  <c:v>3.7564928800406632</c:v>
                </c:pt>
                <c:pt idx="63">
                  <c:v>3.7742132227394607</c:v>
                </c:pt>
                <c:pt idx="64">
                  <c:v>3.7919335654382591</c:v>
                </c:pt>
                <c:pt idx="65">
                  <c:v>3.8096539081370566</c:v>
                </c:pt>
                <c:pt idx="66">
                  <c:v>3.827374250835855</c:v>
                </c:pt>
                <c:pt idx="67">
                  <c:v>3.8450945935346525</c:v>
                </c:pt>
                <c:pt idx="68">
                  <c:v>3.862814936233451</c:v>
                </c:pt>
                <c:pt idx="69">
                  <c:v>3.8805352789322489</c:v>
                </c:pt>
                <c:pt idx="70">
                  <c:v>3.8982556216310473</c:v>
                </c:pt>
                <c:pt idx="71">
                  <c:v>3.9159759643298448</c:v>
                </c:pt>
                <c:pt idx="72">
                  <c:v>3.9336963070286433</c:v>
                </c:pt>
                <c:pt idx="73">
                  <c:v>3.9514166497274408</c:v>
                </c:pt>
                <c:pt idx="74">
                  <c:v>3.9691369924262392</c:v>
                </c:pt>
                <c:pt idx="75">
                  <c:v>3.9868573351250367</c:v>
                </c:pt>
                <c:pt idx="76">
                  <c:v>4.0045776778238356</c:v>
                </c:pt>
                <c:pt idx="77">
                  <c:v>4.0222980205226326</c:v>
                </c:pt>
                <c:pt idx="78">
                  <c:v>4.0400183632214315</c:v>
                </c:pt>
                <c:pt idx="79">
                  <c:v>4.0577387059202286</c:v>
                </c:pt>
                <c:pt idx="80">
                  <c:v>4.0754590486190265</c:v>
                </c:pt>
                <c:pt idx="81">
                  <c:v>4.0931793913178245</c:v>
                </c:pt>
                <c:pt idx="82">
                  <c:v>4.1108997340166233</c:v>
                </c:pt>
                <c:pt idx="83">
                  <c:v>4.1286200767154204</c:v>
                </c:pt>
                <c:pt idx="84">
                  <c:v>4.1463404194142184</c:v>
                </c:pt>
                <c:pt idx="85">
                  <c:v>4.1640607621130163</c:v>
                </c:pt>
                <c:pt idx="86">
                  <c:v>4.1817811048118152</c:v>
                </c:pt>
                <c:pt idx="87">
                  <c:v>4.1995014475106132</c:v>
                </c:pt>
                <c:pt idx="88">
                  <c:v>4.2172217902094102</c:v>
                </c:pt>
                <c:pt idx="89">
                  <c:v>4.2349421329082091</c:v>
                </c:pt>
                <c:pt idx="90">
                  <c:v>4.2526624756070071</c:v>
                </c:pt>
                <c:pt idx="91">
                  <c:v>4.270382818305805</c:v>
                </c:pt>
                <c:pt idx="92">
                  <c:v>4.2881031610046021</c:v>
                </c:pt>
                <c:pt idx="93">
                  <c:v>4.3058235037034009</c:v>
                </c:pt>
                <c:pt idx="94">
                  <c:v>4.323543846402198</c:v>
                </c:pt>
                <c:pt idx="95">
                  <c:v>4.3412641891009969</c:v>
                </c:pt>
                <c:pt idx="96">
                  <c:v>4.3589845317997939</c:v>
                </c:pt>
                <c:pt idx="97">
                  <c:v>4.3767048744985928</c:v>
                </c:pt>
                <c:pt idx="98">
                  <c:v>4.3944252171973908</c:v>
                </c:pt>
                <c:pt idx="99">
                  <c:v>4.4121455598961887</c:v>
                </c:pt>
                <c:pt idx="100">
                  <c:v>4.4298659025949867</c:v>
                </c:pt>
                <c:pt idx="101">
                  <c:v>4.4475862452937847</c:v>
                </c:pt>
                <c:pt idx="102">
                  <c:v>4.4653065879925826</c:v>
                </c:pt>
                <c:pt idx="103">
                  <c:v>4.4830269306913806</c:v>
                </c:pt>
                <c:pt idx="104">
                  <c:v>4.5007472733901785</c:v>
                </c:pt>
                <c:pt idx="105">
                  <c:v>4.5184676160889765</c:v>
                </c:pt>
                <c:pt idx="106">
                  <c:v>4.5361879587877745</c:v>
                </c:pt>
                <c:pt idx="107">
                  <c:v>4.5539083014865724</c:v>
                </c:pt>
                <c:pt idx="108">
                  <c:v>4.5716286441853704</c:v>
                </c:pt>
                <c:pt idx="109">
                  <c:v>4.5893489868841684</c:v>
                </c:pt>
                <c:pt idx="110">
                  <c:v>4.6070693295829663</c:v>
                </c:pt>
                <c:pt idx="111">
                  <c:v>4.6247896722817652</c:v>
                </c:pt>
                <c:pt idx="112">
                  <c:v>4.6425100149805623</c:v>
                </c:pt>
                <c:pt idx="113">
                  <c:v>4.6602303576793602</c:v>
                </c:pt>
                <c:pt idx="114">
                  <c:v>4.6779507003781582</c:v>
                </c:pt>
                <c:pt idx="115">
                  <c:v>4.695671043076957</c:v>
                </c:pt>
                <c:pt idx="116">
                  <c:v>4.7133913857757541</c:v>
                </c:pt>
                <c:pt idx="117">
                  <c:v>4.7311117284745521</c:v>
                </c:pt>
                <c:pt idx="118">
                  <c:v>4.74883207117335</c:v>
                </c:pt>
                <c:pt idx="119">
                  <c:v>4.766552413872148</c:v>
                </c:pt>
                <c:pt idx="120">
                  <c:v>4.784272756570946</c:v>
                </c:pt>
                <c:pt idx="121">
                  <c:v>4.8019930992697439</c:v>
                </c:pt>
                <c:pt idx="122">
                  <c:v>4.8197134419685428</c:v>
                </c:pt>
                <c:pt idx="123">
                  <c:v>4.8374337846673408</c:v>
                </c:pt>
                <c:pt idx="124">
                  <c:v>4.8551541273661387</c:v>
                </c:pt>
                <c:pt idx="125">
                  <c:v>4.8728744700649358</c:v>
                </c:pt>
                <c:pt idx="126">
                  <c:v>4.8905948127637346</c:v>
                </c:pt>
                <c:pt idx="127">
                  <c:v>4.9083151554625326</c:v>
                </c:pt>
                <c:pt idx="128">
                  <c:v>4.9260354981613306</c:v>
                </c:pt>
                <c:pt idx="129">
                  <c:v>4.9437558408601276</c:v>
                </c:pt>
                <c:pt idx="130">
                  <c:v>4.9614761835589265</c:v>
                </c:pt>
                <c:pt idx="131">
                  <c:v>4.9791965262577245</c:v>
                </c:pt>
                <c:pt idx="132">
                  <c:v>4.9969168689565224</c:v>
                </c:pt>
                <c:pt idx="133">
                  <c:v>5.0146372116553204</c:v>
                </c:pt>
                <c:pt idx="134">
                  <c:v>5.0323575543541184</c:v>
                </c:pt>
                <c:pt idx="135">
                  <c:v>5.0500778970529163</c:v>
                </c:pt>
                <c:pt idx="136">
                  <c:v>5.0677982397517143</c:v>
                </c:pt>
                <c:pt idx="137">
                  <c:v>5.0855185824505122</c:v>
                </c:pt>
                <c:pt idx="138">
                  <c:v>5.1032389251493102</c:v>
                </c:pt>
                <c:pt idx="139">
                  <c:v>5.1209592678481082</c:v>
                </c:pt>
                <c:pt idx="140">
                  <c:v>5.1386796105469061</c:v>
                </c:pt>
                <c:pt idx="141">
                  <c:v>5.1563999532457041</c:v>
                </c:pt>
                <c:pt idx="142">
                  <c:v>5.1741202959445021</c:v>
                </c:pt>
                <c:pt idx="143">
                  <c:v>5.1918406386433</c:v>
                </c:pt>
                <c:pt idx="144">
                  <c:v>5.209560981342098</c:v>
                </c:pt>
                <c:pt idx="145">
                  <c:v>5.227281324040896</c:v>
                </c:pt>
                <c:pt idx="146">
                  <c:v>5.2450016667396939</c:v>
                </c:pt>
                <c:pt idx="147">
                  <c:v>5.2627220094384919</c:v>
                </c:pt>
                <c:pt idx="148">
                  <c:v>5.2804423521372907</c:v>
                </c:pt>
                <c:pt idx="149">
                  <c:v>5.2981626948360878</c:v>
                </c:pt>
                <c:pt idx="150">
                  <c:v>5.3158830375348858</c:v>
                </c:pt>
                <c:pt idx="151">
                  <c:v>5.3336033802336837</c:v>
                </c:pt>
                <c:pt idx="152">
                  <c:v>5.3513237229324826</c:v>
                </c:pt>
                <c:pt idx="153">
                  <c:v>5.3690440656312797</c:v>
                </c:pt>
                <c:pt idx="154">
                  <c:v>5.3867644083300776</c:v>
                </c:pt>
                <c:pt idx="155">
                  <c:v>5.4044847510288756</c:v>
                </c:pt>
                <c:pt idx="156">
                  <c:v>5.4222050937276745</c:v>
                </c:pt>
                <c:pt idx="157">
                  <c:v>5.4399254364264715</c:v>
                </c:pt>
                <c:pt idx="158">
                  <c:v>5.4576457791252695</c:v>
                </c:pt>
                <c:pt idx="159">
                  <c:v>5.4753661218240683</c:v>
                </c:pt>
                <c:pt idx="160">
                  <c:v>5.4930864645228663</c:v>
                </c:pt>
                <c:pt idx="161">
                  <c:v>5.5108068072216643</c:v>
                </c:pt>
                <c:pt idx="162">
                  <c:v>5.5285271499204613</c:v>
                </c:pt>
                <c:pt idx="163">
                  <c:v>5.5462474926192593</c:v>
                </c:pt>
                <c:pt idx="164">
                  <c:v>5.5639678353180573</c:v>
                </c:pt>
                <c:pt idx="165">
                  <c:v>5.5816881780168561</c:v>
                </c:pt>
                <c:pt idx="166">
                  <c:v>5.5994085207156532</c:v>
                </c:pt>
                <c:pt idx="167">
                  <c:v>5.6171288634144512</c:v>
                </c:pt>
                <c:pt idx="168">
                  <c:v>5.6348492061132491</c:v>
                </c:pt>
                <c:pt idx="169">
                  <c:v>5.652569548812048</c:v>
                </c:pt>
                <c:pt idx="170">
                  <c:v>5.6702898915108459</c:v>
                </c:pt>
                <c:pt idx="171">
                  <c:v>5.688010234209643</c:v>
                </c:pt>
                <c:pt idx="172">
                  <c:v>5.7057305769084419</c:v>
                </c:pt>
                <c:pt idx="173">
                  <c:v>5.7234509196072398</c:v>
                </c:pt>
                <c:pt idx="174">
                  <c:v>5.7411712623060378</c:v>
                </c:pt>
                <c:pt idx="175">
                  <c:v>5.7588916050048349</c:v>
                </c:pt>
                <c:pt idx="176">
                  <c:v>5.7766119477036337</c:v>
                </c:pt>
                <c:pt idx="177">
                  <c:v>5.7943322904024317</c:v>
                </c:pt>
                <c:pt idx="178">
                  <c:v>5.8120526331012297</c:v>
                </c:pt>
                <c:pt idx="179">
                  <c:v>5.8297729758000267</c:v>
                </c:pt>
                <c:pt idx="180">
                  <c:v>5.8474933184988256</c:v>
                </c:pt>
                <c:pt idx="181">
                  <c:v>5.8652136611976236</c:v>
                </c:pt>
                <c:pt idx="182">
                  <c:v>5.8829340038964215</c:v>
                </c:pt>
                <c:pt idx="183">
                  <c:v>5.9006543465952195</c:v>
                </c:pt>
                <c:pt idx="184">
                  <c:v>5.9183746892940174</c:v>
                </c:pt>
                <c:pt idx="185">
                  <c:v>5.9360950319928163</c:v>
                </c:pt>
                <c:pt idx="186">
                  <c:v>5.9538153746916134</c:v>
                </c:pt>
                <c:pt idx="187">
                  <c:v>5.9715357173904113</c:v>
                </c:pt>
                <c:pt idx="188">
                  <c:v>5.9892560600892084</c:v>
                </c:pt>
                <c:pt idx="189">
                  <c:v>6.0069764027880073</c:v>
                </c:pt>
                <c:pt idx="190">
                  <c:v>6.0246967454868052</c:v>
                </c:pt>
                <c:pt idx="191">
                  <c:v>6.0424170881856032</c:v>
                </c:pt>
                <c:pt idx="192">
                  <c:v>6.0601374308844012</c:v>
                </c:pt>
                <c:pt idx="193">
                  <c:v>6.0778577735832</c:v>
                </c:pt>
                <c:pt idx="194">
                  <c:v>6.095578116281998</c:v>
                </c:pt>
                <c:pt idx="195">
                  <c:v>6.113298458980795</c:v>
                </c:pt>
                <c:pt idx="196">
                  <c:v>6.1310188016795939</c:v>
                </c:pt>
                <c:pt idx="197">
                  <c:v>6.1487391443783919</c:v>
                </c:pt>
                <c:pt idx="198">
                  <c:v>6.1664594870771898</c:v>
                </c:pt>
                <c:pt idx="199">
                  <c:v>6.1841798297759869</c:v>
                </c:pt>
                <c:pt idx="200">
                  <c:v>6.2019001724747858</c:v>
                </c:pt>
                <c:pt idx="201">
                  <c:v>6.2196205151735837</c:v>
                </c:pt>
                <c:pt idx="202">
                  <c:v>6.2373408578723817</c:v>
                </c:pt>
                <c:pt idx="203">
                  <c:v>6.2550612005711788</c:v>
                </c:pt>
                <c:pt idx="204">
                  <c:v>6.2727815432699776</c:v>
                </c:pt>
                <c:pt idx="205">
                  <c:v>6.2905018859687756</c:v>
                </c:pt>
                <c:pt idx="206">
                  <c:v>6.3082222286675735</c:v>
                </c:pt>
                <c:pt idx="207">
                  <c:v>6.3259425713663715</c:v>
                </c:pt>
                <c:pt idx="208">
                  <c:v>6.3436629140651695</c:v>
                </c:pt>
                <c:pt idx="209">
                  <c:v>6.3613832567639683</c:v>
                </c:pt>
                <c:pt idx="210">
                  <c:v>6.3791035994627654</c:v>
                </c:pt>
                <c:pt idx="211">
                  <c:v>6.3968239421615634</c:v>
                </c:pt>
                <c:pt idx="212">
                  <c:v>6.4145442848603613</c:v>
                </c:pt>
                <c:pt idx="213">
                  <c:v>6.4322646275591593</c:v>
                </c:pt>
                <c:pt idx="214">
                  <c:v>6.4499849702579573</c:v>
                </c:pt>
                <c:pt idx="215">
                  <c:v>6.4677053129567552</c:v>
                </c:pt>
                <c:pt idx="216">
                  <c:v>6.4854256556555532</c:v>
                </c:pt>
                <c:pt idx="217">
                  <c:v>6.5031459983543511</c:v>
                </c:pt>
                <c:pt idx="218">
                  <c:v>6.52086634105315</c:v>
                </c:pt>
                <c:pt idx="219">
                  <c:v>6.5385866837519471</c:v>
                </c:pt>
                <c:pt idx="220">
                  <c:v>6.556307026450745</c:v>
                </c:pt>
                <c:pt idx="221">
                  <c:v>6.574027369149543</c:v>
                </c:pt>
                <c:pt idx="222">
                  <c:v>6.5917477118483419</c:v>
                </c:pt>
                <c:pt idx="223">
                  <c:v>6.6094680545471389</c:v>
                </c:pt>
                <c:pt idx="224">
                  <c:v>6.6271883972459369</c:v>
                </c:pt>
                <c:pt idx="225">
                  <c:v>6.6449087399447349</c:v>
                </c:pt>
                <c:pt idx="226">
                  <c:v>6.6626290826435337</c:v>
                </c:pt>
                <c:pt idx="227">
                  <c:v>6.6803494253423308</c:v>
                </c:pt>
                <c:pt idx="228">
                  <c:v>6.6980697680411287</c:v>
                </c:pt>
                <c:pt idx="229">
                  <c:v>6.7157901107399276</c:v>
                </c:pt>
                <c:pt idx="230">
                  <c:v>6.7335104534387256</c:v>
                </c:pt>
                <c:pt idx="231">
                  <c:v>6.7512307961375235</c:v>
                </c:pt>
                <c:pt idx="232">
                  <c:v>6.7689511388363206</c:v>
                </c:pt>
                <c:pt idx="233">
                  <c:v>6.7866714815351195</c:v>
                </c:pt>
                <c:pt idx="234">
                  <c:v>6.8043918242339174</c:v>
                </c:pt>
                <c:pt idx="235">
                  <c:v>6.8221121669327154</c:v>
                </c:pt>
                <c:pt idx="236">
                  <c:v>6.8398325096315125</c:v>
                </c:pt>
                <c:pt idx="237">
                  <c:v>6.8575528523303113</c:v>
                </c:pt>
                <c:pt idx="238">
                  <c:v>6.8752731950291084</c:v>
                </c:pt>
                <c:pt idx="239">
                  <c:v>6.8929935377279072</c:v>
                </c:pt>
                <c:pt idx="240">
                  <c:v>6.9107138804267052</c:v>
                </c:pt>
                <c:pt idx="241">
                  <c:v>6.9284342231255023</c:v>
                </c:pt>
                <c:pt idx="242">
                  <c:v>6.9461545658243011</c:v>
                </c:pt>
                <c:pt idx="243">
                  <c:v>6.9638749085230991</c:v>
                </c:pt>
                <c:pt idx="244">
                  <c:v>6.9815952512218971</c:v>
                </c:pt>
                <c:pt idx="245">
                  <c:v>6.9993155939206941</c:v>
                </c:pt>
                <c:pt idx="246">
                  <c:v>7.017035936619493</c:v>
                </c:pt>
                <c:pt idx="247">
                  <c:v>7.034756279318291</c:v>
                </c:pt>
                <c:pt idx="248">
                  <c:v>7.0524766220170889</c:v>
                </c:pt>
                <c:pt idx="249">
                  <c:v>7.070196964715886</c:v>
                </c:pt>
                <c:pt idx="250">
                  <c:v>7.087917307414684</c:v>
                </c:pt>
                <c:pt idx="251">
                  <c:v>7.1056376501134819</c:v>
                </c:pt>
                <c:pt idx="252">
                  <c:v>7.1233579928122808</c:v>
                </c:pt>
                <c:pt idx="253">
                  <c:v>7.1410783355110787</c:v>
                </c:pt>
                <c:pt idx="254">
                  <c:v>7.1587986782098776</c:v>
                </c:pt>
                <c:pt idx="255">
                  <c:v>7.1765190209086756</c:v>
                </c:pt>
                <c:pt idx="256">
                  <c:v>7.1942393636074726</c:v>
                </c:pt>
                <c:pt idx="257">
                  <c:v>7.2119597063062706</c:v>
                </c:pt>
                <c:pt idx="258">
                  <c:v>7.2296800490050677</c:v>
                </c:pt>
                <c:pt idx="259">
                  <c:v>7.2474003917038754</c:v>
                </c:pt>
                <c:pt idx="260">
                  <c:v>7.2651207344026645</c:v>
                </c:pt>
                <c:pt idx="261">
                  <c:v>7.2828410771014624</c:v>
                </c:pt>
                <c:pt idx="262">
                  <c:v>7.3005614198002613</c:v>
                </c:pt>
                <c:pt idx="263">
                  <c:v>7.3182817624990673</c:v>
                </c:pt>
                <c:pt idx="264">
                  <c:v>7.3360021051978563</c:v>
                </c:pt>
                <c:pt idx="265">
                  <c:v>7.3537224478966543</c:v>
                </c:pt>
                <c:pt idx="266">
                  <c:v>7.3714427905954523</c:v>
                </c:pt>
                <c:pt idx="267">
                  <c:v>7.3891631332942591</c:v>
                </c:pt>
                <c:pt idx="268">
                  <c:v>7.4068834759930491</c:v>
                </c:pt>
                <c:pt idx="269">
                  <c:v>7.4246038186918462</c:v>
                </c:pt>
                <c:pt idx="270">
                  <c:v>7.4423241613906459</c:v>
                </c:pt>
                <c:pt idx="271">
                  <c:v>7.460044504089451</c:v>
                </c:pt>
                <c:pt idx="272">
                  <c:v>7.4777648467882409</c:v>
                </c:pt>
                <c:pt idx="273">
                  <c:v>7.495485189487038</c:v>
                </c:pt>
                <c:pt idx="274">
                  <c:v>7.513205532185836</c:v>
                </c:pt>
                <c:pt idx="275">
                  <c:v>7.5309258748846428</c:v>
                </c:pt>
                <c:pt idx="276">
                  <c:v>7.548646217583431</c:v>
                </c:pt>
                <c:pt idx="277">
                  <c:v>7.5663665602822308</c:v>
                </c:pt>
                <c:pt idx="278">
                  <c:v>7.5840869029810278</c:v>
                </c:pt>
                <c:pt idx="279">
                  <c:v>7.6018072456798347</c:v>
                </c:pt>
                <c:pt idx="280">
                  <c:v>7.6195275883786246</c:v>
                </c:pt>
                <c:pt idx="281">
                  <c:v>7.6372479310774226</c:v>
                </c:pt>
                <c:pt idx="282">
                  <c:v>7.6549682737762295</c:v>
                </c:pt>
                <c:pt idx="283">
                  <c:v>7.6726886164750274</c:v>
                </c:pt>
                <c:pt idx="284">
                  <c:v>7.6904089591738245</c:v>
                </c:pt>
                <c:pt idx="285">
                  <c:v>7.7081293018726145</c:v>
                </c:pt>
                <c:pt idx="286">
                  <c:v>7.7258496445714213</c:v>
                </c:pt>
                <c:pt idx="287">
                  <c:v>7.7435699872702193</c:v>
                </c:pt>
                <c:pt idx="288">
                  <c:v>7.7612903299690164</c:v>
                </c:pt>
                <c:pt idx="289">
                  <c:v>7.7790106726678063</c:v>
                </c:pt>
                <c:pt idx="290">
                  <c:v>7.7967310153666132</c:v>
                </c:pt>
                <c:pt idx="291">
                  <c:v>7.8144513580654111</c:v>
                </c:pt>
                <c:pt idx="292">
                  <c:v>7.8321717007642082</c:v>
                </c:pt>
                <c:pt idx="293">
                  <c:v>7.8498920434629982</c:v>
                </c:pt>
                <c:pt idx="294">
                  <c:v>7.8676123861618041</c:v>
                </c:pt>
                <c:pt idx="295">
                  <c:v>7.885332728860603</c:v>
                </c:pt>
                <c:pt idx="296">
                  <c:v>7.903053071559401</c:v>
                </c:pt>
                <c:pt idx="297">
                  <c:v>7.92077341425819</c:v>
                </c:pt>
                <c:pt idx="298">
                  <c:v>7.9384937569569978</c:v>
                </c:pt>
                <c:pt idx="299">
                  <c:v>7.9562140996557948</c:v>
                </c:pt>
                <c:pt idx="300">
                  <c:v>7.9739344423545928</c:v>
                </c:pt>
                <c:pt idx="301">
                  <c:v>7.991654785053381</c:v>
                </c:pt>
                <c:pt idx="302">
                  <c:v>8.0093751277521879</c:v>
                </c:pt>
                <c:pt idx="303">
                  <c:v>8.0270954704509876</c:v>
                </c:pt>
                <c:pt idx="304">
                  <c:v>8.0448158131497838</c:v>
                </c:pt>
                <c:pt idx="305">
                  <c:v>8.0625361558485746</c:v>
                </c:pt>
                <c:pt idx="306">
                  <c:v>8.0802564985473815</c:v>
                </c:pt>
                <c:pt idx="307">
                  <c:v>8.0979768412461794</c:v>
                </c:pt>
                <c:pt idx="308">
                  <c:v>8.1156971839449774</c:v>
                </c:pt>
                <c:pt idx="309">
                  <c:v>8.1334175266437736</c:v>
                </c:pt>
                <c:pt idx="310">
                  <c:v>8.1511378693425716</c:v>
                </c:pt>
                <c:pt idx="311">
                  <c:v>8.1688582120413713</c:v>
                </c:pt>
                <c:pt idx="312">
                  <c:v>8.1865785547401693</c:v>
                </c:pt>
                <c:pt idx="313">
                  <c:v>8.2042988974389655</c:v>
                </c:pt>
                <c:pt idx="314">
                  <c:v>8.2220192401377652</c:v>
                </c:pt>
                <c:pt idx="315">
                  <c:v>8.2397395828365632</c:v>
                </c:pt>
                <c:pt idx="316">
                  <c:v>8.2574599255353611</c:v>
                </c:pt>
                <c:pt idx="317">
                  <c:v>8.2751802682341591</c:v>
                </c:pt>
                <c:pt idx="318">
                  <c:v>8.2929006109329553</c:v>
                </c:pt>
                <c:pt idx="319">
                  <c:v>8.3106209536317532</c:v>
                </c:pt>
                <c:pt idx="320">
                  <c:v>8.328341296330553</c:v>
                </c:pt>
                <c:pt idx="321">
                  <c:v>8.3460616390293509</c:v>
                </c:pt>
                <c:pt idx="322">
                  <c:v>8.3637819817281489</c:v>
                </c:pt>
                <c:pt idx="323">
                  <c:v>8.3815023244269469</c:v>
                </c:pt>
                <c:pt idx="324">
                  <c:v>8.3992226671257448</c:v>
                </c:pt>
                <c:pt idx="325">
                  <c:v>8.4169430098245428</c:v>
                </c:pt>
                <c:pt idx="326">
                  <c:v>8.434663352523339</c:v>
                </c:pt>
                <c:pt idx="327">
                  <c:v>8.452383695222137</c:v>
                </c:pt>
                <c:pt idx="328">
                  <c:v>8.4701040379209367</c:v>
                </c:pt>
                <c:pt idx="329">
                  <c:v>8.4878243806197347</c:v>
                </c:pt>
                <c:pt idx="330">
                  <c:v>8.5055447233185326</c:v>
                </c:pt>
                <c:pt idx="331">
                  <c:v>8.5232650660173306</c:v>
                </c:pt>
                <c:pt idx="332">
                  <c:v>8.5409854087161285</c:v>
                </c:pt>
                <c:pt idx="333">
                  <c:v>8.5587057514149265</c:v>
                </c:pt>
                <c:pt idx="334">
                  <c:v>8.5764260941137263</c:v>
                </c:pt>
                <c:pt idx="335">
                  <c:v>8.5941464368125224</c:v>
                </c:pt>
                <c:pt idx="336">
                  <c:v>8.6118667795113222</c:v>
                </c:pt>
                <c:pt idx="337">
                  <c:v>8.6295871222101201</c:v>
                </c:pt>
                <c:pt idx="338">
                  <c:v>8.6473074649089181</c:v>
                </c:pt>
                <c:pt idx="339">
                  <c:v>8.6650278076077143</c:v>
                </c:pt>
                <c:pt idx="340">
                  <c:v>8.6827481503065123</c:v>
                </c:pt>
                <c:pt idx="341">
                  <c:v>8.7004684930053102</c:v>
                </c:pt>
                <c:pt idx="342">
                  <c:v>8.7181888357041082</c:v>
                </c:pt>
                <c:pt idx="343">
                  <c:v>8.7359091784029062</c:v>
                </c:pt>
                <c:pt idx="344">
                  <c:v>8.7536295211017041</c:v>
                </c:pt>
                <c:pt idx="345">
                  <c:v>8.7713498638005039</c:v>
                </c:pt>
                <c:pt idx="346">
                  <c:v>8.7890702064993018</c:v>
                </c:pt>
                <c:pt idx="347">
                  <c:v>8.8067905491980998</c:v>
                </c:pt>
                <c:pt idx="348">
                  <c:v>8.824510891896896</c:v>
                </c:pt>
                <c:pt idx="349">
                  <c:v>8.8422312345956939</c:v>
                </c:pt>
                <c:pt idx="350">
                  <c:v>8.8599515772944919</c:v>
                </c:pt>
                <c:pt idx="351">
                  <c:v>8.8776719199932916</c:v>
                </c:pt>
                <c:pt idx="352">
                  <c:v>8.8953922626920878</c:v>
                </c:pt>
                <c:pt idx="353">
                  <c:v>8.9131126053908876</c:v>
                </c:pt>
                <c:pt idx="354">
                  <c:v>8.9308329480896855</c:v>
                </c:pt>
                <c:pt idx="355">
                  <c:v>8.9485532907884835</c:v>
                </c:pt>
                <c:pt idx="356">
                  <c:v>8.9662736334872815</c:v>
                </c:pt>
                <c:pt idx="357">
                  <c:v>8.9839939761860776</c:v>
                </c:pt>
                <c:pt idx="358">
                  <c:v>9.0017143188848756</c:v>
                </c:pt>
                <c:pt idx="359">
                  <c:v>9.0194346615836754</c:v>
                </c:pt>
                <c:pt idx="360">
                  <c:v>9.0371550042824733</c:v>
                </c:pt>
                <c:pt idx="361">
                  <c:v>9.0548753469812713</c:v>
                </c:pt>
                <c:pt idx="362">
                  <c:v>9.0725956896800692</c:v>
                </c:pt>
                <c:pt idx="363">
                  <c:v>9.0903160323788672</c:v>
                </c:pt>
                <c:pt idx="364">
                  <c:v>9.1080363750776652</c:v>
                </c:pt>
                <c:pt idx="365">
                  <c:v>9.1257567177764614</c:v>
                </c:pt>
                <c:pt idx="366">
                  <c:v>9.1434770604752593</c:v>
                </c:pt>
                <c:pt idx="367">
                  <c:v>9.1611974031740573</c:v>
                </c:pt>
                <c:pt idx="368">
                  <c:v>9.178917745872857</c:v>
                </c:pt>
                <c:pt idx="369">
                  <c:v>9.196638088571655</c:v>
                </c:pt>
                <c:pt idx="370">
                  <c:v>9.214358431270453</c:v>
                </c:pt>
                <c:pt idx="371">
                  <c:v>9.2320787739692509</c:v>
                </c:pt>
                <c:pt idx="372">
                  <c:v>9.2497991166680489</c:v>
                </c:pt>
                <c:pt idx="373">
                  <c:v>9.2675194593668468</c:v>
                </c:pt>
                <c:pt idx="374">
                  <c:v>9.285239802065643</c:v>
                </c:pt>
                <c:pt idx="375">
                  <c:v>9.302960144764441</c:v>
                </c:pt>
                <c:pt idx="376">
                  <c:v>9.3206804874632407</c:v>
                </c:pt>
                <c:pt idx="377">
                  <c:v>9.3384008301620387</c:v>
                </c:pt>
                <c:pt idx="378">
                  <c:v>9.3561211728608367</c:v>
                </c:pt>
                <c:pt idx="379">
                  <c:v>9.3738415155596346</c:v>
                </c:pt>
                <c:pt idx="380">
                  <c:v>9.3915618582584326</c:v>
                </c:pt>
                <c:pt idx="381">
                  <c:v>9.4092822009572306</c:v>
                </c:pt>
                <c:pt idx="382">
                  <c:v>9.4270025436560285</c:v>
                </c:pt>
                <c:pt idx="383">
                  <c:v>9.4447228863548247</c:v>
                </c:pt>
                <c:pt idx="384">
                  <c:v>9.4624432290536244</c:v>
                </c:pt>
                <c:pt idx="385">
                  <c:v>9.4801635717524224</c:v>
                </c:pt>
                <c:pt idx="386">
                  <c:v>9.4978839144512222</c:v>
                </c:pt>
                <c:pt idx="387">
                  <c:v>9.5156042571500183</c:v>
                </c:pt>
                <c:pt idx="388">
                  <c:v>9.5333245998488163</c:v>
                </c:pt>
                <c:pt idx="389">
                  <c:v>9.5510449425476143</c:v>
                </c:pt>
                <c:pt idx="390">
                  <c:v>9.5687652852464122</c:v>
                </c:pt>
                <c:pt idx="391">
                  <c:v>9.5864856279452102</c:v>
                </c:pt>
                <c:pt idx="392">
                  <c:v>9.6042059706440064</c:v>
                </c:pt>
                <c:pt idx="393">
                  <c:v>9.6219263133428061</c:v>
                </c:pt>
                <c:pt idx="394">
                  <c:v>9.6396466560416041</c:v>
                </c:pt>
                <c:pt idx="395">
                  <c:v>9.6573669987404038</c:v>
                </c:pt>
                <c:pt idx="396">
                  <c:v>9.6750873414392</c:v>
                </c:pt>
                <c:pt idx="397">
                  <c:v>9.692807684137998</c:v>
                </c:pt>
                <c:pt idx="398">
                  <c:v>9.7105280268367959</c:v>
                </c:pt>
                <c:pt idx="399">
                  <c:v>9.7282483695355939</c:v>
                </c:pt>
                <c:pt idx="400">
                  <c:v>9.7459687122343919</c:v>
                </c:pt>
                <c:pt idx="401">
                  <c:v>9.7636890549331898</c:v>
                </c:pt>
                <c:pt idx="402">
                  <c:v>9.7814093976319878</c:v>
                </c:pt>
                <c:pt idx="403">
                  <c:v>9.7991297403307875</c:v>
                </c:pt>
                <c:pt idx="404">
                  <c:v>9.8168500830295855</c:v>
                </c:pt>
                <c:pt idx="405">
                  <c:v>9.8345704257283817</c:v>
                </c:pt>
                <c:pt idx="406">
                  <c:v>9.8522907684271797</c:v>
                </c:pt>
                <c:pt idx="407">
                  <c:v>9.8700111111259776</c:v>
                </c:pt>
                <c:pt idx="408">
                  <c:v>9.8877314538247756</c:v>
                </c:pt>
                <c:pt idx="409">
                  <c:v>9.9054517965235735</c:v>
                </c:pt>
                <c:pt idx="410">
                  <c:v>9.9231721392223715</c:v>
                </c:pt>
                <c:pt idx="411">
                  <c:v>9.9408924819211713</c:v>
                </c:pt>
                <c:pt idx="412">
                  <c:v>9.9586128246199692</c:v>
                </c:pt>
                <c:pt idx="413">
                  <c:v>9.9763331673187654</c:v>
                </c:pt>
                <c:pt idx="414">
                  <c:v>9.9940535100175634</c:v>
                </c:pt>
                <c:pt idx="415">
                  <c:v>10.011773852716361</c:v>
                </c:pt>
                <c:pt idx="416">
                  <c:v>10.029494195415159</c:v>
                </c:pt>
                <c:pt idx="417">
                  <c:v>10.047214538113957</c:v>
                </c:pt>
                <c:pt idx="418">
                  <c:v>10.064934880812755</c:v>
                </c:pt>
                <c:pt idx="419">
                  <c:v>10.082655223511553</c:v>
                </c:pt>
                <c:pt idx="420">
                  <c:v>10.100375566210353</c:v>
                </c:pt>
                <c:pt idx="421">
                  <c:v>10.118095908909151</c:v>
                </c:pt>
                <c:pt idx="422">
                  <c:v>10.135816251607947</c:v>
                </c:pt>
                <c:pt idx="423">
                  <c:v>10.153536594306745</c:v>
                </c:pt>
                <c:pt idx="424">
                  <c:v>10.171256937005543</c:v>
                </c:pt>
                <c:pt idx="425">
                  <c:v>10.188977279704341</c:v>
                </c:pt>
                <c:pt idx="426">
                  <c:v>10.206697622403141</c:v>
                </c:pt>
                <c:pt idx="427">
                  <c:v>10.224417965101937</c:v>
                </c:pt>
                <c:pt idx="428">
                  <c:v>10.242138307800737</c:v>
                </c:pt>
                <c:pt idx="429">
                  <c:v>10.259858650499535</c:v>
                </c:pt>
                <c:pt idx="430">
                  <c:v>10.277578993198333</c:v>
                </c:pt>
                <c:pt idx="431">
                  <c:v>10.295299335897129</c:v>
                </c:pt>
                <c:pt idx="432">
                  <c:v>10.313019678595927</c:v>
                </c:pt>
                <c:pt idx="433">
                  <c:v>10.330740021294725</c:v>
                </c:pt>
                <c:pt idx="434">
                  <c:v>10.348460363993524</c:v>
                </c:pt>
                <c:pt idx="435">
                  <c:v>10.366180706692321</c:v>
                </c:pt>
                <c:pt idx="436">
                  <c:v>10.38390104939112</c:v>
                </c:pt>
                <c:pt idx="437">
                  <c:v>10.401621392089918</c:v>
                </c:pt>
                <c:pt idx="438">
                  <c:v>10.419341734788716</c:v>
                </c:pt>
                <c:pt idx="439">
                  <c:v>10.437062077487514</c:v>
                </c:pt>
                <c:pt idx="440">
                  <c:v>10.45478242018631</c:v>
                </c:pt>
                <c:pt idx="441">
                  <c:v>10.472502762885108</c:v>
                </c:pt>
                <c:pt idx="442">
                  <c:v>10.490223105583906</c:v>
                </c:pt>
                <c:pt idx="443">
                  <c:v>10.507943448282706</c:v>
                </c:pt>
                <c:pt idx="444">
                  <c:v>10.525663790981502</c:v>
                </c:pt>
                <c:pt idx="445">
                  <c:v>10.543384133680302</c:v>
                </c:pt>
                <c:pt idx="446">
                  <c:v>10.5611044763791</c:v>
                </c:pt>
                <c:pt idx="447">
                  <c:v>10.578824819077898</c:v>
                </c:pt>
                <c:pt idx="448">
                  <c:v>10.596545161776696</c:v>
                </c:pt>
                <c:pt idx="449">
                  <c:v>10.614265504475492</c:v>
                </c:pt>
                <c:pt idx="450">
                  <c:v>10.631985847174292</c:v>
                </c:pt>
              </c:numCache>
            </c:numRef>
          </c:xVal>
          <c:yVal>
            <c:numRef>
              <c:f>'fit_1NN_FCC&amp;BCC'!$H$19:$H$469</c:f>
              <c:numCache>
                <c:formatCode>0.0000</c:formatCode>
                <c:ptCount val="451"/>
                <c:pt idx="0">
                  <c:v>0.32694859113898445</c:v>
                </c:pt>
                <c:pt idx="1">
                  <c:v>5.7270824503888103E-2</c:v>
                </c:pt>
                <c:pt idx="2">
                  <c:v>-0.20111635028801642</c:v>
                </c:pt>
                <c:pt idx="3">
                  <c:v>-0.44858374143464075</c:v>
                </c:pt>
                <c:pt idx="4">
                  <c:v>-0.68549102410026652</c:v>
                </c:pt>
                <c:pt idx="5">
                  <c:v>-0.91218705904326947</c:v>
                </c:pt>
                <c:pt idx="6">
                  <c:v>-1.1290102024179285</c:v>
                </c:pt>
                <c:pt idx="7">
                  <c:v>-1.3362886069885529</c:v>
                </c:pt>
                <c:pt idx="8">
                  <c:v>-1.5343405149878306</c:v>
                </c:pt>
                <c:pt idx="9">
                  <c:v>-1.7234745428451954</c:v>
                </c:pt>
                <c:pt idx="10">
                  <c:v>-1.9039899580050466</c:v>
                </c:pt>
                <c:pt idx="11">
                  <c:v>-2.076176948048837</c:v>
                </c:pt>
                <c:pt idx="12">
                  <c:v>-2.2403168823293784</c:v>
                </c:pt>
                <c:pt idx="13">
                  <c:v>-2.3966825663202167</c:v>
                </c:pt>
                <c:pt idx="14">
                  <c:v>-2.5455384888775403</c:v>
                </c:pt>
                <c:pt idx="15">
                  <c:v>-2.6871410626068637</c:v>
                </c:pt>
                <c:pt idx="16">
                  <c:v>-2.8217388575216233</c:v>
                </c:pt>
                <c:pt idx="17">
                  <c:v>-2.9495728281758815</c:v>
                </c:pt>
                <c:pt idx="18">
                  <c:v>-3.070876534448451</c:v>
                </c:pt>
                <c:pt idx="19">
                  <c:v>-3.1858763561511103</c:v>
                </c:pt>
                <c:pt idx="20">
                  <c:v>-3.2947917016289399</c:v>
                </c:pt>
                <c:pt idx="21">
                  <c:v>-3.3978352105163623</c:v>
                </c:pt>
                <c:pt idx="22">
                  <c:v>-3.4952129508081198</c:v>
                </c:pt>
                <c:pt idx="23">
                  <c:v>-3.587124610400191</c:v>
                </c:pt>
                <c:pt idx="24">
                  <c:v>-3.6737636832514982</c:v>
                </c:pt>
                <c:pt idx="25">
                  <c:v>-3.755317650313263</c:v>
                </c:pt>
                <c:pt idx="26">
                  <c:v>-3.83196815536895</c:v>
                </c:pt>
                <c:pt idx="27">
                  <c:v>-3.9038911759239006</c:v>
                </c:pt>
                <c:pt idx="28">
                  <c:v>-3.9712571892800828</c:v>
                </c:pt>
                <c:pt idx="29">
                  <c:v>-4.0342313339277496</c:v>
                </c:pt>
                <c:pt idx="30">
                  <c:v>-4.0929735663822449</c:v>
                </c:pt>
                <c:pt idx="31">
                  <c:v>-4.1476388135908779</c:v>
                </c:pt>
                <c:pt idx="32">
                  <c:v>-4.1983771210312595</c:v>
                </c:pt>
                <c:pt idx="33">
                  <c:v>-4.24533379661945</c:v>
                </c:pt>
                <c:pt idx="34">
                  <c:v>-4.288649550542952</c:v>
                </c:pt>
                <c:pt idx="35">
                  <c:v>-4.3284606311305529</c:v>
                </c:pt>
                <c:pt idx="36">
                  <c:v>-4.3648989568680401</c:v>
                </c:pt>
                <c:pt idx="37">
                  <c:v>-4.3980922446658379</c:v>
                </c:pt>
                <c:pt idx="38">
                  <c:v>-4.4281641344817961</c:v>
                </c:pt>
                <c:pt idx="39">
                  <c:v>-4.4552343103996028</c:v>
                </c:pt>
                <c:pt idx="40">
                  <c:v>-4.4794186182605591</c:v>
                </c:pt>
                <c:pt idx="41">
                  <c:v>-4.5008291799438487</c:v>
                </c:pt>
                <c:pt idx="42">
                  <c:v>-4.5195745043878635</c:v>
                </c:pt>
                <c:pt idx="43">
                  <c:v>-4.535759595442669</c:v>
                </c:pt>
                <c:pt idx="44">
                  <c:v>-4.5494860566412552</c:v>
                </c:pt>
                <c:pt idx="45">
                  <c:v>-4.560852192974842</c:v>
                </c:pt>
                <c:pt idx="46">
                  <c:v>-4.5699531097552608</c:v>
                </c:pt>
                <c:pt idx="47">
                  <c:v>-4.5768808086451092</c:v>
                </c:pt>
                <c:pt idx="48">
                  <c:v>-4.5817242809342913</c:v>
                </c:pt>
                <c:pt idx="49">
                  <c:v>-4.5845695981393551</c:v>
                </c:pt>
                <c:pt idx="50">
                  <c:v>-4.5854999999999997</c:v>
                </c:pt>
                <c:pt idx="51">
                  <c:v>-4.5845959799451501</c:v>
                </c:pt>
                <c:pt idx="52">
                  <c:v>-4.5819353680989554</c:v>
                </c:pt>
                <c:pt idx="53">
                  <c:v>-4.577593411895247</c:v>
                </c:pt>
                <c:pt idx="54">
                  <c:v>-4.5716428543670684</c:v>
                </c:pt>
                <c:pt idx="55">
                  <c:v>-4.5641540101761278</c:v>
                </c:pt>
                <c:pt idx="56">
                  <c:v>-4.5551948394452326</c:v>
                </c:pt>
                <c:pt idx="57">
                  <c:v>-4.5448310194550805</c:v>
                </c:pt>
                <c:pt idx="58">
                  <c:v>-4.5331260142650729</c:v>
                </c:pt>
                <c:pt idx="59">
                  <c:v>-4.5201411423162599</c:v>
                </c:pt>
                <c:pt idx="60">
                  <c:v>-4.5059356420728536</c:v>
                </c:pt>
                <c:pt idx="61">
                  <c:v>-4.490566735757314</c:v>
                </c:pt>
                <c:pt idx="62">
                  <c:v>-4.4740896912324128</c:v>
                </c:pt>
                <c:pt idx="63">
                  <c:v>-4.4565578820823104</c:v>
                </c:pt>
                <c:pt idx="64">
                  <c:v>-4.4380228459431965</c:v>
                </c:pt>
                <c:pt idx="65">
                  <c:v>-4.4185343411326947</c:v>
                </c:pt>
                <c:pt idx="66">
                  <c:v>-4.3981404016258967</c:v>
                </c:pt>
                <c:pt idx="67">
                  <c:v>-4.3768873904245584</c:v>
                </c:pt>
                <c:pt idx="68">
                  <c:v>-4.3548200513647295</c:v>
                </c:pt>
                <c:pt idx="69">
                  <c:v>-4.3319815594068505</c:v>
                </c:pt>
                <c:pt idx="70">
                  <c:v>-4.3084135694511438</c:v>
                </c:pt>
                <c:pt idx="71">
                  <c:v>-4.2841562637199431</c:v>
                </c:pt>
                <c:pt idx="72">
                  <c:v>-4.2592483977474833</c:v>
                </c:pt>
                <c:pt idx="73">
                  <c:v>-4.2337273450165283</c:v>
                </c:pt>
                <c:pt idx="74">
                  <c:v>-4.2076291402801731</c:v>
                </c:pt>
                <c:pt idx="75">
                  <c:v>-4.1809885216060643</c:v>
                </c:pt>
                <c:pt idx="76">
                  <c:v>-4.1538389711792769</c:v>
                </c:pt>
                <c:pt idx="77">
                  <c:v>-4.1262127548991083</c:v>
                </c:pt>
                <c:pt idx="78">
                  <c:v>-4.0981409608040202</c:v>
                </c:pt>
                <c:pt idx="79">
                  <c:v>-4.0696535363580848</c:v>
                </c:pt>
                <c:pt idx="80">
                  <c:v>-4.0407793246313242</c:v>
                </c:pt>
                <c:pt idx="81">
                  <c:v>-4.0115460994054581</c:v>
                </c:pt>
                <c:pt idx="82">
                  <c:v>-3.9819805992356909</c:v>
                </c:pt>
                <c:pt idx="83">
                  <c:v>-3.9521085604983415</c:v>
                </c:pt>
                <c:pt idx="84">
                  <c:v>-3.9219547494532829</c:v>
                </c:pt>
                <c:pt idx="85">
                  <c:v>-3.8915429933493413</c:v>
                </c:pt>
                <c:pt idx="86">
                  <c:v>-3.8608962106000688</c:v>
                </c:pt>
                <c:pt idx="87">
                  <c:v>-3.8300364400564875</c:v>
                </c:pt>
                <c:pt idx="88">
                  <c:v>-3.798984869402716</c:v>
                </c:pt>
                <c:pt idx="89">
                  <c:v>-3.7677618626996279</c:v>
                </c:pt>
                <c:pt idx="90">
                  <c:v>-3.7363869871010293</c:v>
                </c:pt>
                <c:pt idx="91">
                  <c:v>-3.7048790387661326</c:v>
                </c:pt>
                <c:pt idx="92">
                  <c:v>-3.6732560679914514</c:v>
                </c:pt>
                <c:pt idx="93">
                  <c:v>-3.6415354035846184</c:v>
                </c:pt>
                <c:pt idx="94">
                  <c:v>-3.6097336765019552</c:v>
                </c:pt>
                <c:pt idx="95">
                  <c:v>-3.5778668427710629</c:v>
                </c:pt>
                <c:pt idx="96">
                  <c:v>-3.5459502057190777</c:v>
                </c:pt>
                <c:pt idx="97">
                  <c:v>-3.5139984375266669</c:v>
                </c:pt>
                <c:pt idx="98">
                  <c:v>-3.4820256001272831</c:v>
                </c:pt>
                <c:pt idx="99">
                  <c:v>-3.450045165470649</c:v>
                </c:pt>
                <c:pt idx="100">
                  <c:v>-3.4180700351689031</c:v>
                </c:pt>
                <c:pt idx="101">
                  <c:v>-3.3861125595433332</c:v>
                </c:pt>
                <c:pt idx="102">
                  <c:v>-3.3541845560891157</c:v>
                </c:pt>
                <c:pt idx="103">
                  <c:v>-3.3222973273749883</c:v>
                </c:pt>
                <c:pt idx="104">
                  <c:v>-3.2904616783943141</c:v>
                </c:pt>
                <c:pt idx="105">
                  <c:v>-3.2586879333835239</c:v>
                </c:pt>
                <c:pt idx="106">
                  <c:v>-3.2269859521234801</c:v>
                </c:pt>
                <c:pt idx="107">
                  <c:v>-3.1953651457388732</c:v>
                </c:pt>
                <c:pt idx="108">
                  <c:v>-3.1638344920103125</c:v>
                </c:pt>
                <c:pt idx="109">
                  <c:v>-3.1324025502133916</c:v>
                </c:pt>
                <c:pt idx="110">
                  <c:v>-3.1010774754985904</c:v>
                </c:pt>
                <c:pt idx="111">
                  <c:v>-3.0698670328254596</c:v>
                </c:pt>
                <c:pt idx="112">
                  <c:v>-3.0387786104642163</c:v>
                </c:pt>
                <c:pt idx="113">
                  <c:v>-3.0078192330774312</c:v>
                </c:pt>
                <c:pt idx="114">
                  <c:v>-2.9769955743941887</c:v>
                </c:pt>
                <c:pt idx="115">
                  <c:v>-2.9463139694887226</c:v>
                </c:pt>
                <c:pt idx="116">
                  <c:v>-2.9157804266751941</c:v>
                </c:pt>
                <c:pt idx="117">
                  <c:v>-2.8854006390299376</c:v>
                </c:pt>
                <c:pt idx="118">
                  <c:v>-2.8551799955522177</c:v>
                </c:pt>
                <c:pt idx="119">
                  <c:v>-2.8251235919741555</c:v>
                </c:pt>
                <c:pt idx="120">
                  <c:v>-2.7952362412302638</c:v>
                </c:pt>
                <c:pt idx="121">
                  <c:v>-2.7655224835966554</c:v>
                </c:pt>
                <c:pt idx="122">
                  <c:v>-2.7359865965097554</c:v>
                </c:pt>
                <c:pt idx="123">
                  <c:v>-2.7066326040740463</c:v>
                </c:pt>
                <c:pt idx="124">
                  <c:v>-2.6774642862681017</c:v>
                </c:pt>
                <c:pt idx="125">
                  <c:v>-2.6484851878578981</c:v>
                </c:pt>
                <c:pt idx="126">
                  <c:v>-2.6196986270261573</c:v>
                </c:pt>
                <c:pt idx="127">
                  <c:v>-2.591107703726188</c:v>
                </c:pt>
                <c:pt idx="128">
                  <c:v>-2.5627153077684808</c:v>
                </c:pt>
                <c:pt idx="129">
                  <c:v>-2.5345241266480598</c:v>
                </c:pt>
                <c:pt idx="130">
                  <c:v>-2.506536653120369</c:v>
                </c:pt>
                <c:pt idx="131">
                  <c:v>-2.4787551925332396</c:v>
                </c:pt>
                <c:pt idx="132">
                  <c:v>-2.4511818699222849</c:v>
                </c:pt>
                <c:pt idx="133">
                  <c:v>-2.4238186368768355</c:v>
                </c:pt>
                <c:pt idx="134">
                  <c:v>-2.3966672781833416</c:v>
                </c:pt>
                <c:pt idx="135">
                  <c:v>-2.3697294182529589</c:v>
                </c:pt>
                <c:pt idx="136">
                  <c:v>-2.3430065273398384</c:v>
                </c:pt>
                <c:pt idx="137">
                  <c:v>-2.3164999275564631</c:v>
                </c:pt>
                <c:pt idx="138">
                  <c:v>-2.2902107986921787</c:v>
                </c:pt>
                <c:pt idx="139">
                  <c:v>-2.2641401838408965</c:v>
                </c:pt>
                <c:pt idx="140">
                  <c:v>-2.2382889948437672</c:v>
                </c:pt>
                <c:pt idx="141">
                  <c:v>-2.2126580175524566</c:v>
                </c:pt>
                <c:pt idx="142">
                  <c:v>-2.1872479169184946</c:v>
                </c:pt>
                <c:pt idx="143">
                  <c:v>-2.162059241914013</c:v>
                </c:pt>
                <c:pt idx="144">
                  <c:v>-2.1370924302890035</c:v>
                </c:pt>
                <c:pt idx="145">
                  <c:v>-2.1123478131701385</c:v>
                </c:pt>
                <c:pt idx="146">
                  <c:v>-2.0878256195059799</c:v>
                </c:pt>
                <c:pt idx="147">
                  <c:v>-2.0635259803633024</c:v>
                </c:pt>
                <c:pt idx="148">
                  <c:v>-2.0394489330791234</c:v>
                </c:pt>
                <c:pt idx="149">
                  <c:v>-2.0155944252728641</c:v>
                </c:pt>
                <c:pt idx="150">
                  <c:v>-1.9919623187229698</c:v>
                </c:pt>
                <c:pt idx="151">
                  <c:v>-1.9685523931121702</c:v>
                </c:pt>
                <c:pt idx="152">
                  <c:v>-1.94536434964545</c:v>
                </c:pt>
                <c:pt idx="153">
                  <c:v>-1.9223978145446692</c:v>
                </c:pt>
                <c:pt idx="154">
                  <c:v>-1.8996523424236653</c:v>
                </c:pt>
                <c:pt idx="155">
                  <c:v>-1.8771274195475554</c:v>
                </c:pt>
                <c:pt idx="156">
                  <c:v>-1.854822466979841</c:v>
                </c:pt>
                <c:pt idx="157">
                  <c:v>-1.8327368436208176</c:v>
                </c:pt>
                <c:pt idx="158">
                  <c:v>-1.8108698491406863</c:v>
                </c:pt>
                <c:pt idx="159">
                  <c:v>-1.7892207268106612</c:v>
                </c:pt>
                <c:pt idx="160">
                  <c:v>-1.7677886662352753</c:v>
                </c:pt>
                <c:pt idx="161">
                  <c:v>-1.7465728059889809</c:v>
                </c:pt>
                <c:pt idx="162">
                  <c:v>-1.7255722361600663</c:v>
                </c:pt>
                <c:pt idx="163">
                  <c:v>-1.7047860008047993</c:v>
                </c:pt>
                <c:pt idx="164">
                  <c:v>-1.6842131003146399</c:v>
                </c:pt>
                <c:pt idx="165">
                  <c:v>-1.663852493699272</c:v>
                </c:pt>
                <c:pt idx="166">
                  <c:v>-1.643703100788118</c:v>
                </c:pt>
                <c:pt idx="167">
                  <c:v>-1.6237638043529268</c:v>
                </c:pt>
                <c:pt idx="168">
                  <c:v>-1.6040334521539492</c:v>
                </c:pt>
                <c:pt idx="169">
                  <c:v>-1.5845108589121326</c:v>
                </c:pt>
                <c:pt idx="170">
                  <c:v>-1.5651948082096976</c:v>
                </c:pt>
                <c:pt idx="171">
                  <c:v>-1.5460840543213925</c:v>
                </c:pt>
                <c:pt idx="172">
                  <c:v>-1.527177323978643</c:v>
                </c:pt>
                <c:pt idx="173">
                  <c:v>-1.5084733180687608</c:v>
                </c:pt>
                <c:pt idx="174">
                  <c:v>-1.489970713271288</c:v>
                </c:pt>
                <c:pt idx="175">
                  <c:v>-1.4716681636335258</c:v>
                </c:pt>
                <c:pt idx="176">
                  <c:v>-1.453564302087194</c:v>
                </c:pt>
                <c:pt idx="177">
                  <c:v>-1.4356577419081402</c:v>
                </c:pt>
                <c:pt idx="178">
                  <c:v>-1.4179470781209456</c:v>
                </c:pt>
                <c:pt idx="179">
                  <c:v>-1.4004308888502177</c:v>
                </c:pt>
                <c:pt idx="180">
                  <c:v>-1.3831077366203124</c:v>
                </c:pt>
                <c:pt idx="181">
                  <c:v>-1.3659761696051687</c:v>
                </c:pt>
                <c:pt idx="182">
                  <c:v>-1.3490347228298918</c:v>
                </c:pt>
                <c:pt idx="183">
                  <c:v>-1.3322819193256694</c:v>
                </c:pt>
                <c:pt idx="184">
                  <c:v>-1.3157162712395534</c:v>
                </c:pt>
                <c:pt idx="185">
                  <c:v>-1.2993362809006039</c:v>
                </c:pt>
                <c:pt idx="186">
                  <c:v>-1.2831404418438332</c:v>
                </c:pt>
                <c:pt idx="187">
                  <c:v>-1.2671272397933491</c:v>
                </c:pt>
                <c:pt idx="188">
                  <c:v>-1.2512951536060553</c:v>
                </c:pt>
                <c:pt idx="189">
                  <c:v>-1.2356426561772245</c:v>
                </c:pt>
                <c:pt idx="190">
                  <c:v>-1.2201682153092188</c:v>
                </c:pt>
                <c:pt idx="191">
                  <c:v>-1.2048702945445868</c:v>
                </c:pt>
                <c:pt idx="192">
                  <c:v>-1.1897473539647379</c:v>
                </c:pt>
                <c:pt idx="193">
                  <c:v>-1.1747978509553565</c:v>
                </c:pt>
                <c:pt idx="194">
                  <c:v>-1.160020240939672</c:v>
                </c:pt>
                <c:pt idx="195">
                  <c:v>-1.1454129780806812</c:v>
                </c:pt>
                <c:pt idx="196">
                  <c:v>-1.1309745159533708</c:v>
                </c:pt>
                <c:pt idx="197">
                  <c:v>-1.1167033081879671</c:v>
                </c:pt>
                <c:pt idx="198">
                  <c:v>-1.1025978090852013</c:v>
                </c:pt>
                <c:pt idx="199">
                  <c:v>-1.0886564742045495</c:v>
                </c:pt>
                <c:pt idx="200">
                  <c:v>-1.0748777609263755</c:v>
                </c:pt>
                <c:pt idx="201">
                  <c:v>-1.0612601289888779</c:v>
                </c:pt>
                <c:pt idx="202">
                  <c:v>-1.0478020410007138</c:v>
                </c:pt>
                <c:pt idx="203">
                  <c:v>-1.0345019629301422</c:v>
                </c:pt>
                <c:pt idx="204">
                  <c:v>-1.021358364571501</c:v>
                </c:pt>
                <c:pt idx="205">
                  <c:v>-1.0083697199898214</c:v>
                </c:pt>
                <c:pt idx="206">
                  <c:v>-0.99553450794433029</c:v>
                </c:pt>
                <c:pt idx="207">
                  <c:v>-0.98285121229159733</c:v>
                </c:pt>
                <c:pt idx="208">
                  <c:v>-0.97031832236903715</c:v>
                </c:pt>
                <c:pt idx="209">
                  <c:v>-0.95793433335946598</c:v>
                </c:pt>
                <c:pt idx="210">
                  <c:v>-0.94569774663738837</c:v>
                </c:pt>
                <c:pt idx="211">
                  <c:v>-0.93360707009766031</c:v>
                </c:pt>
                <c:pt idx="212">
                  <c:v>-0.92166081846716896</c:v>
                </c:pt>
                <c:pt idx="213">
                  <c:v>-0.90985751360013267</c:v>
                </c:pt>
                <c:pt idx="214">
                  <c:v>-0.89819568475761713</c:v>
                </c:pt>
                <c:pt idx="215">
                  <c:v>-0.88667386887184185</c:v>
                </c:pt>
                <c:pt idx="216">
                  <c:v>-0.87529061079582349</c:v>
                </c:pt>
                <c:pt idx="217">
                  <c:v>-0.86404446353890463</c:v>
                </c:pt>
                <c:pt idx="218">
                  <c:v>-0.85293398848867497</c:v>
                </c:pt>
                <c:pt idx="219">
                  <c:v>-0.84195775561979491</c:v>
                </c:pt>
                <c:pt idx="220">
                  <c:v>-0.83111434369020476</c:v>
                </c:pt>
                <c:pt idx="221">
                  <c:v>-0.820402340425189</c:v>
                </c:pt>
                <c:pt idx="222">
                  <c:v>-0.80982034268975289</c:v>
                </c:pt>
                <c:pt idx="223">
                  <c:v>-0.79936695664974877</c:v>
                </c:pt>
                <c:pt idx="224">
                  <c:v>-0.78904079792217729</c:v>
                </c:pt>
                <c:pt idx="225">
                  <c:v>-0.77884049171507896</c:v>
                </c:pt>
                <c:pt idx="226">
                  <c:v>-0.76876467295740991</c:v>
                </c:pt>
                <c:pt idx="227">
                  <c:v>-0.7588119864192876</c:v>
                </c:pt>
                <c:pt idx="228">
                  <c:v>-0.74898108682297948</c:v>
                </c:pt>
                <c:pt idx="229">
                  <c:v>-0.73927063894499523</c:v>
                </c:pt>
                <c:pt idx="230">
                  <c:v>-0.72967931770962891</c:v>
                </c:pt>
                <c:pt idx="231">
                  <c:v>-0.72020580827428582</c:v>
                </c:pt>
                <c:pt idx="232">
                  <c:v>-0.71084880610692369</c:v>
                </c:pt>
                <c:pt idx="233">
                  <c:v>-0.70160701705591799</c:v>
                </c:pt>
                <c:pt idx="234">
                  <c:v>-0.69247915741265809</c:v>
                </c:pt>
                <c:pt idx="235">
                  <c:v>-0.68346395396716464</c:v>
                </c:pt>
                <c:pt idx="236">
                  <c:v>-0.67456014405701448</c:v>
                </c:pt>
                <c:pt idx="237">
                  <c:v>-0.66576647560984625</c:v>
                </c:pt>
                <c:pt idx="238">
                  <c:v>-0.65708170717971059</c:v>
                </c:pt>
                <c:pt idx="239">
                  <c:v>-0.64850460797752063</c:v>
                </c:pt>
                <c:pt idx="240">
                  <c:v>-0.64003395789585182</c:v>
                </c:pt>
                <c:pt idx="241">
                  <c:v>-0.63166854752832613</c:v>
                </c:pt>
                <c:pt idx="242">
                  <c:v>-0.62340717818381419</c:v>
                </c:pt>
                <c:pt idx="243">
                  <c:v>-0.61524866189567629</c:v>
                </c:pt>
                <c:pt idx="244">
                  <c:v>-0.60719182142625694</c:v>
                </c:pt>
                <c:pt idx="245">
                  <c:v>-0.59923549026684042</c:v>
                </c:pt>
                <c:pt idx="246">
                  <c:v>-0.59137851263326791</c:v>
                </c:pt>
                <c:pt idx="247">
                  <c:v>-0.58361974345740986</c:v>
                </c:pt>
                <c:pt idx="248">
                  <c:v>-0.5759580483746779</c:v>
                </c:pt>
                <c:pt idx="249">
                  <c:v>-0.56839230370775884</c:v>
                </c:pt>
                <c:pt idx="250">
                  <c:v>-0.56092139644674199</c:v>
                </c:pt>
                <c:pt idx="251">
                  <c:v>-0.55354422422581007</c:v>
                </c:pt>
                <c:pt idx="252">
                  <c:v>-0.54625969529665119</c:v>
                </c:pt>
                <c:pt idx="253">
                  <c:v>-0.53906672849875381</c:v>
                </c:pt>
                <c:pt idx="254">
                  <c:v>-0.53196425322672636</c:v>
                </c:pt>
                <c:pt idx="255">
                  <c:v>-0.52495120939479656</c:v>
                </c:pt>
                <c:pt idx="256">
                  <c:v>-0.51802654739862009</c:v>
                </c:pt>
                <c:pt idx="257">
                  <c:v>-0.51118922807454314</c:v>
                </c:pt>
                <c:pt idx="258">
                  <c:v>-0.50443822265643801</c:v>
                </c:pt>
                <c:pt idx="259">
                  <c:v>-0.49777251273024459</c:v>
                </c:pt>
                <c:pt idx="260">
                  <c:v>-0.49119109018635204</c:v>
                </c:pt>
                <c:pt idx="261">
                  <c:v>-0.48469295716987315</c:v>
                </c:pt>
                <c:pt idx="262">
                  <c:v>-0.47827712602903566</c:v>
                </c:pt>
                <c:pt idx="263">
                  <c:v>-0.47194261926168446</c:v>
                </c:pt>
                <c:pt idx="264">
                  <c:v>-0.46568846946007991</c:v>
                </c:pt>
                <c:pt idx="265">
                  <c:v>-0.45951371925401663</c:v>
                </c:pt>
                <c:pt idx="266">
                  <c:v>-0.45341742125245799</c:v>
                </c:pt>
                <c:pt idx="267">
                  <c:v>-0.44739863798367918</c:v>
                </c:pt>
                <c:pt idx="268">
                  <c:v>-0.441456441834082</c:v>
                </c:pt>
                <c:pt idx="269">
                  <c:v>-0.43558991498569544</c:v>
                </c:pt>
                <c:pt idx="270">
                  <c:v>-0.42979814935253879</c:v>
                </c:pt>
                <c:pt idx="271">
                  <c:v>-0.42408024651583132</c:v>
                </c:pt>
                <c:pt idx="272">
                  <c:v>-0.41843531765819714</c:v>
                </c:pt>
                <c:pt idx="273">
                  <c:v>-0.41286248349686711</c:v>
                </c:pt>
                <c:pt idx="274">
                  <c:v>-0.40736087421604161</c:v>
                </c:pt>
                <c:pt idx="275">
                  <c:v>-0.401929629398388</c:v>
                </c:pt>
                <c:pt idx="276">
                  <c:v>-0.39656789795580843</c:v>
                </c:pt>
                <c:pt idx="277">
                  <c:v>-0.39127483805947216</c:v>
                </c:pt>
                <c:pt idx="278">
                  <c:v>-0.38604961706926233</c:v>
                </c:pt>
                <c:pt idx="279">
                  <c:v>-0.38089141146260047</c:v>
                </c:pt>
                <c:pt idx="280">
                  <c:v>-0.37579940676278134</c:v>
                </c:pt>
                <c:pt idx="281">
                  <c:v>-0.3707727974667922</c:v>
                </c:pt>
                <c:pt idx="282">
                  <c:v>-0.36581078697276442</c:v>
                </c:pt>
                <c:pt idx="283">
                  <c:v>-0.36091258750702437</c:v>
                </c:pt>
                <c:pt idx="284">
                  <c:v>-0.3560774200508115</c:v>
                </c:pt>
                <c:pt idx="285">
                  <c:v>-0.35130451426674231</c:v>
                </c:pt>
                <c:pt idx="286">
                  <c:v>-0.34659310842500768</c:v>
                </c:pt>
                <c:pt idx="287">
                  <c:v>-0.34194244932941487</c:v>
                </c:pt>
                <c:pt idx="288">
                  <c:v>-0.33735179224322326</c:v>
                </c:pt>
                <c:pt idx="289">
                  <c:v>-0.33282040081489978</c:v>
                </c:pt>
                <c:pt idx="290">
                  <c:v>-0.32834754700376362</c:v>
                </c:pt>
                <c:pt idx="291">
                  <c:v>-0.3239325110056156</c:v>
                </c:pt>
                <c:pt idx="292">
                  <c:v>-0.31957458117831072</c:v>
                </c:pt>
                <c:pt idx="293">
                  <c:v>-0.31527305396737715</c:v>
                </c:pt>
                <c:pt idx="294">
                  <c:v>-0.31102723383165887</c:v>
                </c:pt>
                <c:pt idx="295">
                  <c:v>-0.30683643316906156</c:v>
                </c:pt>
                <c:pt idx="296">
                  <c:v>-0.30269997224236211</c:v>
                </c:pt>
                <c:pt idx="297">
                  <c:v>-0.29861717910517455</c:v>
                </c:pt>
                <c:pt idx="298">
                  <c:v>-0.29458738952804708</c:v>
                </c:pt>
                <c:pt idx="299">
                  <c:v>-0.2906099469247635</c:v>
                </c:pt>
                <c:pt idx="300">
                  <c:v>-0.28668420227880614</c:v>
                </c:pt>
                <c:pt idx="301">
                  <c:v>-0.28280951407006688</c:v>
                </c:pt>
                <c:pt idx="302">
                  <c:v>-0.27898524820177628</c:v>
                </c:pt>
                <c:pt idx="303">
                  <c:v>-0.27521077792772292</c:v>
                </c:pt>
                <c:pt idx="304">
                  <c:v>-0.27148548377971049</c:v>
                </c:pt>
                <c:pt idx="305">
                  <c:v>-0.26780875349534072</c:v>
                </c:pt>
                <c:pt idx="306">
                  <c:v>-0.2641799819460855</c:v>
                </c:pt>
                <c:pt idx="307">
                  <c:v>-0.26059857106571527</c:v>
                </c:pt>
                <c:pt idx="308">
                  <c:v>-0.25706392977903203</c:v>
                </c:pt>
                <c:pt idx="309">
                  <c:v>-0.25357547393098467</c:v>
                </c:pt>
                <c:pt idx="310">
                  <c:v>-0.25013262621614429</c:v>
                </c:pt>
                <c:pt idx="311">
                  <c:v>-0.24673481610855963</c:v>
                </c:pt>
                <c:pt idx="312">
                  <c:v>-0.24338147979200786</c:v>
                </c:pt>
                <c:pt idx="313">
                  <c:v>-0.24007206009064716</c:v>
                </c:pt>
                <c:pt idx="314">
                  <c:v>-0.23680600640008451</c:v>
                </c:pt>
                <c:pt idx="315">
                  <c:v>-0.23358277461886767</c:v>
                </c:pt>
                <c:pt idx="316">
                  <c:v>-0.23040182708040829</c:v>
                </c:pt>
                <c:pt idx="317">
                  <c:v>-0.22726263248534853</c:v>
                </c:pt>
                <c:pt idx="318">
                  <c:v>-0.22416466583437478</c:v>
                </c:pt>
                <c:pt idx="319">
                  <c:v>-0.22110740836148976</c:v>
                </c:pt>
                <c:pt idx="320">
                  <c:v>-0.2180903474677465</c:v>
                </c:pt>
                <c:pt idx="321">
                  <c:v>-0.21511297665545345</c:v>
                </c:pt>
                <c:pt idx="322">
                  <c:v>-0.21217479546285314</c:v>
                </c:pt>
                <c:pt idx="323">
                  <c:v>-0.20927530939928421</c:v>
                </c:pt>
                <c:pt idx="324">
                  <c:v>-0.20641402988082627</c:v>
                </c:pt>
                <c:pt idx="325">
                  <c:v>-0.20359047416643841</c:v>
                </c:pt>
                <c:pt idx="326">
                  <c:v>-0.20080416529458828</c:v>
                </c:pt>
                <c:pt idx="327">
                  <c:v>-0.19805463202038248</c:v>
                </c:pt>
                <c:pt idx="328">
                  <c:v>-0.195341408753196</c:v>
                </c:pt>
                <c:pt idx="329">
                  <c:v>-0.19266403549480712</c:v>
                </c:pt>
                <c:pt idx="330">
                  <c:v>-0.19002205777803804</c:v>
                </c:pt>
                <c:pt idx="331">
                  <c:v>-0.18741502660590614</c:v>
                </c:pt>
                <c:pt idx="332">
                  <c:v>-0.184842498391284</c:v>
                </c:pt>
                <c:pt idx="333">
                  <c:v>-0.18230403489707442</c:v>
                </c:pt>
                <c:pt idx="334">
                  <c:v>-0.17979920317689729</c:v>
                </c:pt>
                <c:pt idx="335">
                  <c:v>-0.17732757551629311</c:v>
                </c:pt>
                <c:pt idx="336">
                  <c:v>-0.17488872937444086</c:v>
                </c:pt>
                <c:pt idx="337">
                  <c:v>-0.17248224732639372</c:v>
                </c:pt>
                <c:pt idx="338">
                  <c:v>-0.17010771700582972</c:v>
                </c:pt>
                <c:pt idx="339">
                  <c:v>-0.16776473104832046</c:v>
                </c:pt>
                <c:pt idx="340">
                  <c:v>-0.16545288703511601</c:v>
                </c:pt>
                <c:pt idx="341">
                  <c:v>-0.16317178743744509</c:v>
                </c:pt>
                <c:pt idx="342">
                  <c:v>-0.16092103956133222</c:v>
                </c:pt>
                <c:pt idx="343">
                  <c:v>-0.15870025549292829</c:v>
                </c:pt>
                <c:pt idx="344">
                  <c:v>-0.15650905204435639</c:v>
                </c:pt>
                <c:pt idx="345">
                  <c:v>-0.15434705070006868</c:v>
                </c:pt>
                <c:pt idx="346">
                  <c:v>-0.15221387756371679</c:v>
                </c:pt>
                <c:pt idx="347">
                  <c:v>-0.15010916330552992</c:v>
                </c:pt>
                <c:pt idx="348">
                  <c:v>-0.14803254311020358</c:v>
                </c:pt>
                <c:pt idx="349">
                  <c:v>-0.14598365662529303</c:v>
                </c:pt>
                <c:pt idx="350">
                  <c:v>-0.14396214791011308</c:v>
                </c:pt>
                <c:pt idx="351">
                  <c:v>-0.14196766538513952</c:v>
                </c:pt>
                <c:pt idx="352">
                  <c:v>-0.13999986178191234</c:v>
                </c:pt>
                <c:pt idx="353">
                  <c:v>-0.13805839409343595</c:v>
                </c:pt>
                <c:pt idx="354">
                  <c:v>-0.13614292352507729</c:v>
                </c:pt>
                <c:pt idx="355">
                  <c:v>-0.13425311544595581</c:v>
                </c:pt>
                <c:pt idx="356">
                  <c:v>-0.13238863934082618</c:v>
                </c:pt>
                <c:pt idx="357">
                  <c:v>-0.13054916876244807</c:v>
                </c:pt>
                <c:pt idx="358">
                  <c:v>-0.12873438128444295</c:v>
                </c:pt>
                <c:pt idx="359">
                  <c:v>-0.1269439584546328</c:v>
                </c:pt>
                <c:pt idx="360">
                  <c:v>-0.1251775857488599</c:v>
                </c:pt>
                <c:pt idx="361">
                  <c:v>-0.12343495252528287</c:v>
                </c:pt>
                <c:pt idx="362">
                  <c:v>-0.12171575197914797</c:v>
                </c:pt>
                <c:pt idx="363">
                  <c:v>-0.12001968109803021</c:v>
                </c:pt>
                <c:pt idx="364">
                  <c:v>-0.11834644061754344</c:v>
                </c:pt>
                <c:pt idx="365">
                  <c:v>-0.11669573497751505</c:v>
                </c:pt>
                <c:pt idx="366">
                  <c:v>-0.1150672722786218</c:v>
                </c:pt>
                <c:pt idx="367">
                  <c:v>-0.11346076423948455</c:v>
                </c:pt>
                <c:pt idx="368">
                  <c:v>-0.11187592615421732</c:v>
                </c:pt>
                <c:pt idx="369">
                  <c:v>-0.11031247685042891</c:v>
                </c:pt>
                <c:pt idx="370">
                  <c:v>-0.10877013864767161</c:v>
                </c:pt>
                <c:pt idx="371">
                  <c:v>-0.10724863731633587</c:v>
                </c:pt>
                <c:pt idx="372">
                  <c:v>-0.10574770203698539</c:v>
                </c:pt>
                <c:pt idx="373">
                  <c:v>-0.10426706536013108</c:v>
                </c:pt>
                <c:pt idx="374">
                  <c:v>-0.10280646316643831</c:v>
                </c:pt>
                <c:pt idx="375">
                  <c:v>-0.10136563462736629</c:v>
                </c:pt>
                <c:pt idx="376">
                  <c:v>-9.9944322166233543E-2</c:v>
                </c:pt>
                <c:pt idx="377">
                  <c:v>-9.8542271419708394E-2</c:v>
                </c:pt>
                <c:pt idx="378">
                  <c:v>-9.715923119971849E-2</c:v>
                </c:pt>
                <c:pt idx="379">
                  <c:v>-9.5794953455778278E-2</c:v>
                </c:pt>
                <c:pt idx="380">
                  <c:v>-9.4449193237728213E-2</c:v>
                </c:pt>
                <c:pt idx="381">
                  <c:v>-9.3121708658884611E-2</c:v>
                </c:pt>
                <c:pt idx="382">
                  <c:v>-9.1812260859594333E-2</c:v>
                </c:pt>
                <c:pt idx="383">
                  <c:v>-9.0520613971192945E-2</c:v>
                </c:pt>
                <c:pt idx="384">
                  <c:v>-8.9246535080360165E-2</c:v>
                </c:pt>
                <c:pt idx="385">
                  <c:v>-8.7989794193871526E-2</c:v>
                </c:pt>
                <c:pt idx="386">
                  <c:v>-8.6750164203740848E-2</c:v>
                </c:pt>
                <c:pt idx="387">
                  <c:v>-8.5527420852751043E-2</c:v>
                </c:pt>
                <c:pt idx="388">
                  <c:v>-8.4321342700368368E-2</c:v>
                </c:pt>
                <c:pt idx="389">
                  <c:v>-8.3131711089038454E-2</c:v>
                </c:pt>
                <c:pt idx="390">
                  <c:v>-8.1958310110858648E-2</c:v>
                </c:pt>
                <c:pt idx="391">
                  <c:v>-8.0800926574623996E-2</c:v>
                </c:pt>
                <c:pt idx="392">
                  <c:v>-7.965934997324349E-2</c:v>
                </c:pt>
                <c:pt idx="393">
                  <c:v>-7.8533372451522254E-2</c:v>
                </c:pt>
                <c:pt idx="394">
                  <c:v>-7.7422788774307194E-2</c:v>
                </c:pt>
                <c:pt idx="395">
                  <c:v>-7.6327396294991134E-2</c:v>
                </c:pt>
                <c:pt idx="396">
                  <c:v>-7.5246994924373894E-2</c:v>
                </c:pt>
                <c:pt idx="397">
                  <c:v>-7.4181387099874374E-2</c:v>
                </c:pt>
                <c:pt idx="398">
                  <c:v>-7.3130377755092693E-2</c:v>
                </c:pt>
                <c:pt idx="399">
                  <c:v>-7.2093774289716764E-2</c:v>
                </c:pt>
                <c:pt idx="400">
                  <c:v>-7.1071386539771492E-2</c:v>
                </c:pt>
                <c:pt idx="401">
                  <c:v>-7.0063026748205734E-2</c:v>
                </c:pt>
                <c:pt idx="402">
                  <c:v>-6.9068509535815059E-2</c:v>
                </c:pt>
                <c:pt idx="403">
                  <c:v>-6.8087651872495519E-2</c:v>
                </c:pt>
                <c:pt idx="404">
                  <c:v>-6.7120273048826229E-2</c:v>
                </c:pt>
                <c:pt idx="405">
                  <c:v>-6.6166194647976462E-2</c:v>
                </c:pt>
                <c:pt idx="406">
                  <c:v>-6.5225240517934671E-2</c:v>
                </c:pt>
                <c:pt idx="407">
                  <c:v>-6.4297236744055519E-2</c:v>
                </c:pt>
                <c:pt idx="408">
                  <c:v>-6.338201162192221E-2</c:v>
                </c:pt>
                <c:pt idx="409">
                  <c:v>-6.2479395630520039E-2</c:v>
                </c:pt>
                <c:pt idx="410">
                  <c:v>-6.1589221405719125E-2</c:v>
                </c:pt>
                <c:pt idx="411">
                  <c:v>-6.0711323714061557E-2</c:v>
                </c:pt>
                <c:pt idx="412">
                  <c:v>-5.9845539426851405E-2</c:v>
                </c:pt>
                <c:pt idx="413">
                  <c:v>-5.8991707494542883E-2</c:v>
                </c:pt>
                <c:pt idx="414">
                  <c:v>-5.814966892142464E-2</c:v>
                </c:pt>
                <c:pt idx="415">
                  <c:v>-5.7319266740596626E-2</c:v>
                </c:pt>
                <c:pt idx="416">
                  <c:v>-5.6500345989236041E-2</c:v>
                </c:pt>
                <c:pt idx="417">
                  <c:v>-5.5692753684150255E-2</c:v>
                </c:pt>
                <c:pt idx="418">
                  <c:v>-5.489633879761243E-2</c:v>
                </c:pt>
                <c:pt idx="419">
                  <c:v>-5.411095223347797E-2</c:v>
                </c:pt>
                <c:pt idx="420">
                  <c:v>-5.3336446803577839E-2</c:v>
                </c:pt>
                <c:pt idx="421">
                  <c:v>-5.2572677204386561E-2</c:v>
                </c:pt>
                <c:pt idx="422">
                  <c:v>-5.1819499993961092E-2</c:v>
                </c:pt>
                <c:pt idx="423">
                  <c:v>-5.107677356914863E-2</c:v>
                </c:pt>
                <c:pt idx="424">
                  <c:v>-5.0344358143059445E-2</c:v>
                </c:pt>
                <c:pt idx="425">
                  <c:v>-4.9622115722802701E-2</c:v>
                </c:pt>
                <c:pt idx="426">
                  <c:v>-4.8909910087481696E-2</c:v>
                </c:pt>
                <c:pt idx="427">
                  <c:v>-4.8207606766446406E-2</c:v>
                </c:pt>
                <c:pt idx="428">
                  <c:v>-4.7515073017799746E-2</c:v>
                </c:pt>
                <c:pt idx="429">
                  <c:v>-4.6832177807155574E-2</c:v>
                </c:pt>
                <c:pt idx="430">
                  <c:v>-4.6158791786644789E-2</c:v>
                </c:pt>
                <c:pt idx="431">
                  <c:v>-4.5494787274167926E-2</c:v>
                </c:pt>
                <c:pt idx="432">
                  <c:v>-4.4840038232890143E-2</c:v>
                </c:pt>
                <c:pt idx="433">
                  <c:v>-4.4194420250977445E-2</c:v>
                </c:pt>
                <c:pt idx="434">
                  <c:v>-4.3557810521569998E-2</c:v>
                </c:pt>
                <c:pt idx="435">
                  <c:v>-4.2930087822991292E-2</c:v>
                </c:pt>
                <c:pt idx="436">
                  <c:v>-4.2311132499189254E-2</c:v>
                </c:pt>
                <c:pt idx="437">
                  <c:v>-4.170082644040797E-2</c:v>
                </c:pt>
                <c:pt idx="438">
                  <c:v>-4.1099053064086337E-2</c:v>
                </c:pt>
                <c:pt idx="439">
                  <c:v>-4.0505697295981878E-2</c:v>
                </c:pt>
                <c:pt idx="440">
                  <c:v>-3.9920645551517114E-2</c:v>
                </c:pt>
                <c:pt idx="441">
                  <c:v>-3.9343785717345453E-2</c:v>
                </c:pt>
                <c:pt idx="442">
                  <c:v>-3.8775007133135073E-2</c:v>
                </c:pt>
                <c:pt idx="443">
                  <c:v>-3.8214200573567302E-2</c:v>
                </c:pt>
                <c:pt idx="444">
                  <c:v>-3.7661258230548215E-2</c:v>
                </c:pt>
                <c:pt idx="445">
                  <c:v>-3.7116073695629928E-2</c:v>
                </c:pt>
                <c:pt idx="446">
                  <c:v>-3.6578541942640333E-2</c:v>
                </c:pt>
                <c:pt idx="447">
                  <c:v>-3.6048559310517876E-2</c:v>
                </c:pt>
                <c:pt idx="448">
                  <c:v>-3.5526023486350145E-2</c:v>
                </c:pt>
                <c:pt idx="449">
                  <c:v>-3.5010833488612829E-2</c:v>
                </c:pt>
                <c:pt idx="450">
                  <c:v>-3.4502889650607965E-2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32-4916-B9FB-D2A6732BAD04}"/>
            </c:ext>
          </c:extLst>
        </c:ser>
        <c:ser>
          <c:idx val="1"/>
          <c:order val="1"/>
          <c:tx>
            <c:strRef>
              <c:f>'fit_1NN_FCC&amp;BCC'!$J$18</c:f>
              <c:strCache>
                <c:ptCount val="1"/>
                <c:pt idx="0">
                  <c:v>Eu2(r) [eV/atom]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'fit_1NN_FCC&amp;BCC'!$I$19:$I$469</c:f>
              <c:numCache>
                <c:formatCode>General</c:formatCode>
                <c:ptCount val="451"/>
                <c:pt idx="0">
                  <c:v>2.6183199301066149</c:v>
                </c:pt>
                <c:pt idx="1">
                  <c:v>2.6352579289096587</c:v>
                </c:pt>
                <c:pt idx="2">
                  <c:v>2.6521959277127021</c:v>
                </c:pt>
                <c:pt idx="3">
                  <c:v>2.6691339265157454</c:v>
                </c:pt>
                <c:pt idx="4">
                  <c:v>2.6860719253187892</c:v>
                </c:pt>
                <c:pt idx="5">
                  <c:v>2.7030099241218326</c:v>
                </c:pt>
                <c:pt idx="6">
                  <c:v>2.7199479229248764</c:v>
                </c:pt>
                <c:pt idx="7">
                  <c:v>2.7368859217279198</c:v>
                </c:pt>
                <c:pt idx="8">
                  <c:v>2.7538239205309636</c:v>
                </c:pt>
                <c:pt idx="9">
                  <c:v>2.770761919334007</c:v>
                </c:pt>
                <c:pt idx="10">
                  <c:v>2.7876999181370503</c:v>
                </c:pt>
                <c:pt idx="11">
                  <c:v>2.8046379169400941</c:v>
                </c:pt>
                <c:pt idx="12">
                  <c:v>2.8215759157431375</c:v>
                </c:pt>
                <c:pt idx="13">
                  <c:v>2.8385139145461813</c:v>
                </c:pt>
                <c:pt idx="14">
                  <c:v>2.8554519133492251</c:v>
                </c:pt>
                <c:pt idx="15">
                  <c:v>2.8723899121522685</c:v>
                </c:pt>
                <c:pt idx="16">
                  <c:v>2.8893279109553118</c:v>
                </c:pt>
                <c:pt idx="17">
                  <c:v>2.9062659097583552</c:v>
                </c:pt>
                <c:pt idx="18">
                  <c:v>2.923203908561399</c:v>
                </c:pt>
                <c:pt idx="19">
                  <c:v>2.9401419073644424</c:v>
                </c:pt>
                <c:pt idx="20">
                  <c:v>2.9570799061674862</c:v>
                </c:pt>
                <c:pt idx="21">
                  <c:v>2.97401790497053</c:v>
                </c:pt>
                <c:pt idx="22">
                  <c:v>2.9909559037735733</c:v>
                </c:pt>
                <c:pt idx="23">
                  <c:v>3.0078939025766167</c:v>
                </c:pt>
                <c:pt idx="24">
                  <c:v>3.0248319013796601</c:v>
                </c:pt>
                <c:pt idx="25">
                  <c:v>3.0417699001827039</c:v>
                </c:pt>
                <c:pt idx="26">
                  <c:v>3.0587078989857472</c:v>
                </c:pt>
                <c:pt idx="27">
                  <c:v>3.075645897788791</c:v>
                </c:pt>
                <c:pt idx="28">
                  <c:v>3.0925838965918344</c:v>
                </c:pt>
                <c:pt idx="29">
                  <c:v>3.1095218953948791</c:v>
                </c:pt>
                <c:pt idx="30">
                  <c:v>3.1264598941979225</c:v>
                </c:pt>
                <c:pt idx="31">
                  <c:v>3.1433978930009663</c:v>
                </c:pt>
                <c:pt idx="32">
                  <c:v>3.1603358918040096</c:v>
                </c:pt>
                <c:pt idx="33">
                  <c:v>3.177273890607053</c:v>
                </c:pt>
                <c:pt idx="34">
                  <c:v>3.1942118894100968</c:v>
                </c:pt>
                <c:pt idx="35">
                  <c:v>3.2111498882131402</c:v>
                </c:pt>
                <c:pt idx="36">
                  <c:v>3.228087887016184</c:v>
                </c:pt>
                <c:pt idx="37">
                  <c:v>3.2450258858192274</c:v>
                </c:pt>
                <c:pt idx="38">
                  <c:v>3.2619638846222712</c:v>
                </c:pt>
                <c:pt idx="39">
                  <c:v>3.2789018834253145</c:v>
                </c:pt>
                <c:pt idx="40">
                  <c:v>3.2958398822283579</c:v>
                </c:pt>
                <c:pt idx="41">
                  <c:v>3.3127778810314017</c:v>
                </c:pt>
                <c:pt idx="42">
                  <c:v>3.3297158798344451</c:v>
                </c:pt>
                <c:pt idx="43">
                  <c:v>3.3466538786374889</c:v>
                </c:pt>
                <c:pt idx="44">
                  <c:v>3.3635918774405322</c:v>
                </c:pt>
                <c:pt idx="45">
                  <c:v>3.380529876243576</c:v>
                </c:pt>
                <c:pt idx="46">
                  <c:v>3.3974678750466194</c:v>
                </c:pt>
                <c:pt idx="47">
                  <c:v>3.4144058738496628</c:v>
                </c:pt>
                <c:pt idx="48">
                  <c:v>3.4313438726527066</c:v>
                </c:pt>
                <c:pt idx="49">
                  <c:v>3.4482818714557499</c:v>
                </c:pt>
                <c:pt idx="50">
                  <c:v>3.4652198702587929</c:v>
                </c:pt>
                <c:pt idx="51">
                  <c:v>3.4821578690618362</c:v>
                </c:pt>
                <c:pt idx="52">
                  <c:v>3.49909586786488</c:v>
                </c:pt>
                <c:pt idx="53">
                  <c:v>3.5160338666679234</c:v>
                </c:pt>
                <c:pt idx="54">
                  <c:v>3.5329718654709672</c:v>
                </c:pt>
                <c:pt idx="55">
                  <c:v>3.5499098642740106</c:v>
                </c:pt>
                <c:pt idx="56">
                  <c:v>3.5668478630770544</c:v>
                </c:pt>
                <c:pt idx="57">
                  <c:v>3.5837858618800977</c:v>
                </c:pt>
                <c:pt idx="58">
                  <c:v>3.6007238606831415</c:v>
                </c:pt>
                <c:pt idx="59">
                  <c:v>3.6176618594861849</c:v>
                </c:pt>
                <c:pt idx="60">
                  <c:v>3.6345998582892283</c:v>
                </c:pt>
                <c:pt idx="61">
                  <c:v>3.6515378570922721</c:v>
                </c:pt>
                <c:pt idx="62">
                  <c:v>3.6684758558953154</c:v>
                </c:pt>
                <c:pt idx="63">
                  <c:v>3.6854138546983592</c:v>
                </c:pt>
                <c:pt idx="64">
                  <c:v>3.7023518535014026</c:v>
                </c:pt>
                <c:pt idx="65">
                  <c:v>3.7192898523044464</c:v>
                </c:pt>
                <c:pt idx="66">
                  <c:v>3.7362278511074898</c:v>
                </c:pt>
                <c:pt idx="67">
                  <c:v>3.7531658499105331</c:v>
                </c:pt>
                <c:pt idx="68">
                  <c:v>3.770103848713577</c:v>
                </c:pt>
                <c:pt idx="69">
                  <c:v>3.7870418475166203</c:v>
                </c:pt>
                <c:pt idx="70">
                  <c:v>3.8039798463196641</c:v>
                </c:pt>
                <c:pt idx="71">
                  <c:v>3.8209178451227075</c:v>
                </c:pt>
                <c:pt idx="72">
                  <c:v>3.8378558439257513</c:v>
                </c:pt>
                <c:pt idx="73">
                  <c:v>3.8547938427287947</c:v>
                </c:pt>
                <c:pt idx="74">
                  <c:v>3.871731841531838</c:v>
                </c:pt>
                <c:pt idx="75">
                  <c:v>3.8886698403348818</c:v>
                </c:pt>
                <c:pt idx="76">
                  <c:v>3.9056078391379252</c:v>
                </c:pt>
                <c:pt idx="77">
                  <c:v>3.922545837940969</c:v>
                </c:pt>
                <c:pt idx="78">
                  <c:v>3.9394838367440124</c:v>
                </c:pt>
                <c:pt idx="79">
                  <c:v>3.9564218355470562</c:v>
                </c:pt>
                <c:pt idx="80">
                  <c:v>3.9733598343500995</c:v>
                </c:pt>
                <c:pt idx="81">
                  <c:v>3.9902978331531429</c:v>
                </c:pt>
                <c:pt idx="82">
                  <c:v>4.0072358319561872</c:v>
                </c:pt>
                <c:pt idx="83">
                  <c:v>4.0241738307592296</c:v>
                </c:pt>
                <c:pt idx="84">
                  <c:v>4.0411118295622739</c:v>
                </c:pt>
                <c:pt idx="85">
                  <c:v>4.0580498283653172</c:v>
                </c:pt>
                <c:pt idx="86">
                  <c:v>4.0749878271683615</c:v>
                </c:pt>
                <c:pt idx="87">
                  <c:v>4.0919258259714049</c:v>
                </c:pt>
                <c:pt idx="88">
                  <c:v>4.1088638247744473</c:v>
                </c:pt>
                <c:pt idx="89">
                  <c:v>4.1258018235774916</c:v>
                </c:pt>
                <c:pt idx="90">
                  <c:v>4.1427398223805358</c:v>
                </c:pt>
                <c:pt idx="91">
                  <c:v>4.1596778211835792</c:v>
                </c:pt>
                <c:pt idx="92">
                  <c:v>4.1766158199866217</c:v>
                </c:pt>
                <c:pt idx="93">
                  <c:v>4.1935538187896659</c:v>
                </c:pt>
                <c:pt idx="94">
                  <c:v>4.2104918175927093</c:v>
                </c:pt>
                <c:pt idx="95">
                  <c:v>4.2274298163957535</c:v>
                </c:pt>
                <c:pt idx="96">
                  <c:v>4.2443678151987969</c:v>
                </c:pt>
                <c:pt idx="97">
                  <c:v>4.2613058140018394</c:v>
                </c:pt>
                <c:pt idx="98">
                  <c:v>4.2782438128048836</c:v>
                </c:pt>
                <c:pt idx="99">
                  <c:v>4.295181811607927</c:v>
                </c:pt>
                <c:pt idx="100">
                  <c:v>4.3121198104109713</c:v>
                </c:pt>
                <c:pt idx="101">
                  <c:v>4.3290578092140137</c:v>
                </c:pt>
                <c:pt idx="102">
                  <c:v>4.345995808017058</c:v>
                </c:pt>
                <c:pt idx="103">
                  <c:v>4.3629338068201013</c:v>
                </c:pt>
                <c:pt idx="104">
                  <c:v>4.3798718056231456</c:v>
                </c:pt>
                <c:pt idx="105">
                  <c:v>4.396809804426189</c:v>
                </c:pt>
                <c:pt idx="106">
                  <c:v>4.4137478032292314</c:v>
                </c:pt>
                <c:pt idx="107">
                  <c:v>4.4306858020322757</c:v>
                </c:pt>
                <c:pt idx="108">
                  <c:v>4.4476238008353191</c:v>
                </c:pt>
                <c:pt idx="109">
                  <c:v>4.4645617996383624</c:v>
                </c:pt>
                <c:pt idx="110">
                  <c:v>4.4814997984414067</c:v>
                </c:pt>
                <c:pt idx="111">
                  <c:v>4.49843779724445</c:v>
                </c:pt>
                <c:pt idx="112">
                  <c:v>4.5153757960474934</c:v>
                </c:pt>
                <c:pt idx="113">
                  <c:v>4.5323137948505368</c:v>
                </c:pt>
                <c:pt idx="114">
                  <c:v>4.549251793653581</c:v>
                </c:pt>
                <c:pt idx="115">
                  <c:v>4.5661897924566235</c:v>
                </c:pt>
                <c:pt idx="116">
                  <c:v>4.5831277912596677</c:v>
                </c:pt>
                <c:pt idx="117">
                  <c:v>4.6000657900627111</c:v>
                </c:pt>
                <c:pt idx="118">
                  <c:v>4.6170037888657554</c:v>
                </c:pt>
                <c:pt idx="119">
                  <c:v>4.6339417876687987</c:v>
                </c:pt>
                <c:pt idx="120">
                  <c:v>4.6508797864718412</c:v>
                </c:pt>
                <c:pt idx="121">
                  <c:v>4.6678177852748854</c:v>
                </c:pt>
                <c:pt idx="122">
                  <c:v>4.6847557840779288</c:v>
                </c:pt>
                <c:pt idx="123">
                  <c:v>4.7016937828809731</c:v>
                </c:pt>
                <c:pt idx="124">
                  <c:v>4.7186317816840164</c:v>
                </c:pt>
                <c:pt idx="125">
                  <c:v>4.7355697804870598</c:v>
                </c:pt>
                <c:pt idx="126">
                  <c:v>4.7525077792901032</c:v>
                </c:pt>
                <c:pt idx="127">
                  <c:v>4.7694457780931465</c:v>
                </c:pt>
                <c:pt idx="128">
                  <c:v>4.7863837768961908</c:v>
                </c:pt>
                <c:pt idx="129">
                  <c:v>4.8033217756992341</c:v>
                </c:pt>
                <c:pt idx="130">
                  <c:v>4.8202597745022775</c:v>
                </c:pt>
                <c:pt idx="131">
                  <c:v>4.8371977733053209</c:v>
                </c:pt>
                <c:pt idx="132">
                  <c:v>4.8541357721083651</c:v>
                </c:pt>
                <c:pt idx="133">
                  <c:v>4.8710737709114085</c:v>
                </c:pt>
                <c:pt idx="134">
                  <c:v>4.8880117697144509</c:v>
                </c:pt>
                <c:pt idx="135">
                  <c:v>4.9049497685174952</c:v>
                </c:pt>
                <c:pt idx="136">
                  <c:v>4.9218877673205395</c:v>
                </c:pt>
                <c:pt idx="137">
                  <c:v>4.9388257661235828</c:v>
                </c:pt>
                <c:pt idx="138">
                  <c:v>4.9557637649266262</c:v>
                </c:pt>
                <c:pt idx="139">
                  <c:v>4.9727017637296695</c:v>
                </c:pt>
                <c:pt idx="140">
                  <c:v>4.9896397625327129</c:v>
                </c:pt>
                <c:pt idx="141">
                  <c:v>5.0065777613357572</c:v>
                </c:pt>
                <c:pt idx="142">
                  <c:v>5.0235157601388005</c:v>
                </c:pt>
                <c:pt idx="143">
                  <c:v>5.0404537589418439</c:v>
                </c:pt>
                <c:pt idx="144">
                  <c:v>5.0573917577448873</c:v>
                </c:pt>
                <c:pt idx="145">
                  <c:v>5.0743297565479306</c:v>
                </c:pt>
                <c:pt idx="146">
                  <c:v>5.0912677553509749</c:v>
                </c:pt>
                <c:pt idx="147">
                  <c:v>5.1082057541540182</c:v>
                </c:pt>
                <c:pt idx="148">
                  <c:v>5.1251437529570607</c:v>
                </c:pt>
                <c:pt idx="149">
                  <c:v>5.142081751760105</c:v>
                </c:pt>
                <c:pt idx="150">
                  <c:v>5.1590197505631492</c:v>
                </c:pt>
                <c:pt idx="151">
                  <c:v>5.1759577493661926</c:v>
                </c:pt>
                <c:pt idx="152">
                  <c:v>5.192895748169235</c:v>
                </c:pt>
                <c:pt idx="153">
                  <c:v>5.2098337469722793</c:v>
                </c:pt>
                <c:pt idx="154">
                  <c:v>5.2267717457753236</c:v>
                </c:pt>
                <c:pt idx="155">
                  <c:v>5.2437097445783669</c:v>
                </c:pt>
                <c:pt idx="156">
                  <c:v>5.2606477433814103</c:v>
                </c:pt>
                <c:pt idx="157">
                  <c:v>5.2775857421844536</c:v>
                </c:pt>
                <c:pt idx="158">
                  <c:v>5.294523740987497</c:v>
                </c:pt>
                <c:pt idx="159">
                  <c:v>5.3114617397905404</c:v>
                </c:pt>
                <c:pt idx="160">
                  <c:v>5.3283997385935846</c:v>
                </c:pt>
                <c:pt idx="161">
                  <c:v>5.345337737396628</c:v>
                </c:pt>
                <c:pt idx="162">
                  <c:v>5.3622757361996713</c:v>
                </c:pt>
                <c:pt idx="163">
                  <c:v>5.3792137350027147</c:v>
                </c:pt>
                <c:pt idx="164">
                  <c:v>5.396151733805759</c:v>
                </c:pt>
                <c:pt idx="165">
                  <c:v>5.4130897326088023</c:v>
                </c:pt>
                <c:pt idx="166">
                  <c:v>5.4300277314118448</c:v>
                </c:pt>
                <c:pt idx="167">
                  <c:v>5.4469657302148891</c:v>
                </c:pt>
                <c:pt idx="168">
                  <c:v>5.4639037290179324</c:v>
                </c:pt>
                <c:pt idx="169">
                  <c:v>5.4808417278209758</c:v>
                </c:pt>
                <c:pt idx="170">
                  <c:v>5.49777972662402</c:v>
                </c:pt>
                <c:pt idx="171">
                  <c:v>5.5147177254270634</c:v>
                </c:pt>
                <c:pt idx="172">
                  <c:v>5.5316557242301068</c:v>
                </c:pt>
                <c:pt idx="173">
                  <c:v>5.5485937230331501</c:v>
                </c:pt>
                <c:pt idx="174">
                  <c:v>5.5655317218361944</c:v>
                </c:pt>
                <c:pt idx="175">
                  <c:v>5.5824697206392377</c:v>
                </c:pt>
                <c:pt idx="176">
                  <c:v>5.5994077194422811</c:v>
                </c:pt>
                <c:pt idx="177">
                  <c:v>5.6163457182453245</c:v>
                </c:pt>
                <c:pt idx="178">
                  <c:v>5.6332837170483687</c:v>
                </c:pt>
                <c:pt idx="179">
                  <c:v>5.6502217158514121</c:v>
                </c:pt>
                <c:pt idx="180">
                  <c:v>5.6671597146544546</c:v>
                </c:pt>
                <c:pt idx="181">
                  <c:v>5.6840977134574988</c:v>
                </c:pt>
                <c:pt idx="182">
                  <c:v>5.7010357122605431</c:v>
                </c:pt>
                <c:pt idx="183">
                  <c:v>5.7179737110635864</c:v>
                </c:pt>
                <c:pt idx="184">
                  <c:v>5.7349117098666298</c:v>
                </c:pt>
                <c:pt idx="185">
                  <c:v>5.7518497086696732</c:v>
                </c:pt>
                <c:pt idx="186">
                  <c:v>5.7687877074727174</c:v>
                </c:pt>
                <c:pt idx="187">
                  <c:v>5.7857257062757608</c:v>
                </c:pt>
                <c:pt idx="188">
                  <c:v>5.8026637050788041</c:v>
                </c:pt>
                <c:pt idx="189">
                  <c:v>5.8196017038818475</c:v>
                </c:pt>
                <c:pt idx="190">
                  <c:v>5.8365397026848909</c:v>
                </c:pt>
                <c:pt idx="191">
                  <c:v>5.8534777014879342</c:v>
                </c:pt>
                <c:pt idx="192">
                  <c:v>5.8704157002909785</c:v>
                </c:pt>
                <c:pt idx="193">
                  <c:v>5.8873536990940218</c:v>
                </c:pt>
                <c:pt idx="194">
                  <c:v>5.9042916978970643</c:v>
                </c:pt>
                <c:pt idx="195">
                  <c:v>5.9212296967001086</c:v>
                </c:pt>
                <c:pt idx="196">
                  <c:v>5.9381676955031528</c:v>
                </c:pt>
                <c:pt idx="197">
                  <c:v>5.9551056943061962</c:v>
                </c:pt>
                <c:pt idx="198">
                  <c:v>5.9720436931092395</c:v>
                </c:pt>
                <c:pt idx="199">
                  <c:v>5.9889816919122829</c:v>
                </c:pt>
                <c:pt idx="200">
                  <c:v>6.0059196907153272</c:v>
                </c:pt>
                <c:pt idx="201">
                  <c:v>6.0228576895183705</c:v>
                </c:pt>
                <c:pt idx="202">
                  <c:v>6.0397956883214139</c:v>
                </c:pt>
                <c:pt idx="203">
                  <c:v>6.0567336871244573</c:v>
                </c:pt>
                <c:pt idx="204">
                  <c:v>6.0736716859275006</c:v>
                </c:pt>
                <c:pt idx="205">
                  <c:v>6.090609684730544</c:v>
                </c:pt>
                <c:pt idx="206">
                  <c:v>6.1075476835335882</c:v>
                </c:pt>
                <c:pt idx="207">
                  <c:v>6.1244856823366316</c:v>
                </c:pt>
                <c:pt idx="208">
                  <c:v>6.141423681139675</c:v>
                </c:pt>
                <c:pt idx="209">
                  <c:v>6.1583616799427183</c:v>
                </c:pt>
                <c:pt idx="210">
                  <c:v>6.1752996787457626</c:v>
                </c:pt>
                <c:pt idx="211">
                  <c:v>6.1922376775488068</c:v>
                </c:pt>
                <c:pt idx="212">
                  <c:v>6.2091756763518493</c:v>
                </c:pt>
                <c:pt idx="213">
                  <c:v>6.2261136751548927</c:v>
                </c:pt>
                <c:pt idx="214">
                  <c:v>6.243051673957936</c:v>
                </c:pt>
                <c:pt idx="215">
                  <c:v>6.2599896727609794</c:v>
                </c:pt>
                <c:pt idx="216">
                  <c:v>6.2769276715640236</c:v>
                </c:pt>
                <c:pt idx="217">
                  <c:v>6.293865670367067</c:v>
                </c:pt>
                <c:pt idx="218">
                  <c:v>6.3108036691701104</c:v>
                </c:pt>
                <c:pt idx="219">
                  <c:v>6.3277416679731537</c:v>
                </c:pt>
                <c:pt idx="220">
                  <c:v>6.344679666776198</c:v>
                </c:pt>
                <c:pt idx="221">
                  <c:v>6.3616176655792414</c:v>
                </c:pt>
                <c:pt idx="222">
                  <c:v>6.3785556643822847</c:v>
                </c:pt>
                <c:pt idx="223">
                  <c:v>6.3954936631853281</c:v>
                </c:pt>
                <c:pt idx="224">
                  <c:v>6.4124316619883723</c:v>
                </c:pt>
                <c:pt idx="225">
                  <c:v>6.4293696607914157</c:v>
                </c:pt>
                <c:pt idx="226">
                  <c:v>6.4463076595944591</c:v>
                </c:pt>
                <c:pt idx="227">
                  <c:v>6.4632456583975024</c:v>
                </c:pt>
                <c:pt idx="228">
                  <c:v>6.4801836572005467</c:v>
                </c:pt>
                <c:pt idx="229">
                  <c:v>6.49712165600359</c:v>
                </c:pt>
                <c:pt idx="230">
                  <c:v>6.5140596548066334</c:v>
                </c:pt>
                <c:pt idx="231">
                  <c:v>6.5309976536096768</c:v>
                </c:pt>
                <c:pt idx="232">
                  <c:v>6.547935652412721</c:v>
                </c:pt>
                <c:pt idx="233">
                  <c:v>6.5648736512157644</c:v>
                </c:pt>
                <c:pt idx="234">
                  <c:v>6.5818116500188077</c:v>
                </c:pt>
                <c:pt idx="235">
                  <c:v>6.5987496488218511</c:v>
                </c:pt>
                <c:pt idx="236">
                  <c:v>6.6156876476248945</c:v>
                </c:pt>
                <c:pt idx="237">
                  <c:v>6.6326256464279378</c:v>
                </c:pt>
                <c:pt idx="238">
                  <c:v>6.6495636452309821</c:v>
                </c:pt>
                <c:pt idx="239">
                  <c:v>6.6665016440340255</c:v>
                </c:pt>
                <c:pt idx="240">
                  <c:v>6.6834396428370688</c:v>
                </c:pt>
                <c:pt idx="241">
                  <c:v>6.7003776416401122</c:v>
                </c:pt>
                <c:pt idx="242">
                  <c:v>6.7173156404431564</c:v>
                </c:pt>
                <c:pt idx="243">
                  <c:v>6.7342536392461998</c:v>
                </c:pt>
                <c:pt idx="244">
                  <c:v>6.7511916380492432</c:v>
                </c:pt>
                <c:pt idx="245">
                  <c:v>6.7681296368522865</c:v>
                </c:pt>
                <c:pt idx="246">
                  <c:v>6.7850676356553299</c:v>
                </c:pt>
                <c:pt idx="247">
                  <c:v>6.8020056344583733</c:v>
                </c:pt>
                <c:pt idx="248">
                  <c:v>6.8189436332614175</c:v>
                </c:pt>
                <c:pt idx="249">
                  <c:v>6.8358816320644609</c:v>
                </c:pt>
                <c:pt idx="250">
                  <c:v>6.8528196308675042</c:v>
                </c:pt>
                <c:pt idx="251">
                  <c:v>6.8697576296705476</c:v>
                </c:pt>
                <c:pt idx="252">
                  <c:v>6.8866956284735918</c:v>
                </c:pt>
                <c:pt idx="253">
                  <c:v>6.9036336272766352</c:v>
                </c:pt>
                <c:pt idx="254">
                  <c:v>6.9205716260796786</c:v>
                </c:pt>
                <c:pt idx="255">
                  <c:v>6.9375096248827219</c:v>
                </c:pt>
                <c:pt idx="256">
                  <c:v>6.9544476236857662</c:v>
                </c:pt>
                <c:pt idx="257">
                  <c:v>6.9713856224888104</c:v>
                </c:pt>
                <c:pt idx="258">
                  <c:v>6.9883236212918538</c:v>
                </c:pt>
                <c:pt idx="259">
                  <c:v>7.0052616200949043</c:v>
                </c:pt>
                <c:pt idx="260">
                  <c:v>7.0221996188979405</c:v>
                </c:pt>
                <c:pt idx="261">
                  <c:v>7.039137617700983</c:v>
                </c:pt>
                <c:pt idx="262">
                  <c:v>7.0560756165040273</c:v>
                </c:pt>
                <c:pt idx="263">
                  <c:v>7.0730136153070786</c:v>
                </c:pt>
                <c:pt idx="264">
                  <c:v>7.0899516141101149</c:v>
                </c:pt>
                <c:pt idx="265">
                  <c:v>7.1068896129131574</c:v>
                </c:pt>
                <c:pt idx="266">
                  <c:v>7.1238276117162016</c:v>
                </c:pt>
                <c:pt idx="267">
                  <c:v>7.140765610519253</c:v>
                </c:pt>
                <c:pt idx="268">
                  <c:v>7.1577036093222874</c:v>
                </c:pt>
                <c:pt idx="269">
                  <c:v>7.1746416081253317</c:v>
                </c:pt>
                <c:pt idx="270">
                  <c:v>7.1915796069283759</c:v>
                </c:pt>
                <c:pt idx="271">
                  <c:v>7.2085176057314273</c:v>
                </c:pt>
                <c:pt idx="272">
                  <c:v>7.2254556045344636</c:v>
                </c:pt>
                <c:pt idx="273">
                  <c:v>7.242393603337506</c:v>
                </c:pt>
                <c:pt idx="274">
                  <c:v>7.2593316021405503</c:v>
                </c:pt>
                <c:pt idx="275">
                  <c:v>7.2762696009436016</c:v>
                </c:pt>
                <c:pt idx="276">
                  <c:v>7.293207599746637</c:v>
                </c:pt>
                <c:pt idx="277">
                  <c:v>7.3101455985496804</c:v>
                </c:pt>
                <c:pt idx="278">
                  <c:v>7.3270835973527246</c:v>
                </c:pt>
                <c:pt idx="279">
                  <c:v>7.344021596155776</c:v>
                </c:pt>
                <c:pt idx="280">
                  <c:v>7.3609595949588114</c:v>
                </c:pt>
                <c:pt idx="281">
                  <c:v>7.3778975937618547</c:v>
                </c:pt>
                <c:pt idx="282">
                  <c:v>7.394835592564907</c:v>
                </c:pt>
                <c:pt idx="283">
                  <c:v>7.4117735913679512</c:v>
                </c:pt>
                <c:pt idx="284">
                  <c:v>7.4287115901709946</c:v>
                </c:pt>
                <c:pt idx="285">
                  <c:v>7.44564958897403</c:v>
                </c:pt>
                <c:pt idx="286">
                  <c:v>7.4625875877770813</c:v>
                </c:pt>
                <c:pt idx="287">
                  <c:v>7.4795255865801238</c:v>
                </c:pt>
                <c:pt idx="288">
                  <c:v>7.496463585383168</c:v>
                </c:pt>
                <c:pt idx="289">
                  <c:v>7.5134015841862025</c:v>
                </c:pt>
                <c:pt idx="290">
                  <c:v>7.5303395829892557</c:v>
                </c:pt>
                <c:pt idx="291">
                  <c:v>7.5472775817922999</c:v>
                </c:pt>
                <c:pt idx="292">
                  <c:v>7.5642155805953424</c:v>
                </c:pt>
                <c:pt idx="293">
                  <c:v>7.5811535793983786</c:v>
                </c:pt>
                <c:pt idx="294">
                  <c:v>7.5980915782014282</c:v>
                </c:pt>
                <c:pt idx="295">
                  <c:v>7.6150295770044725</c:v>
                </c:pt>
                <c:pt idx="296">
                  <c:v>7.6319675758075167</c:v>
                </c:pt>
                <c:pt idx="297">
                  <c:v>7.6489055746105512</c:v>
                </c:pt>
                <c:pt idx="298">
                  <c:v>7.6658435734136043</c:v>
                </c:pt>
                <c:pt idx="299">
                  <c:v>7.6827815722166486</c:v>
                </c:pt>
                <c:pt idx="300">
                  <c:v>7.6997195710196911</c:v>
                </c:pt>
                <c:pt idx="301">
                  <c:v>7.7166575698227255</c:v>
                </c:pt>
                <c:pt idx="302">
                  <c:v>7.7335955686257778</c:v>
                </c:pt>
                <c:pt idx="303">
                  <c:v>7.7505335674288212</c:v>
                </c:pt>
                <c:pt idx="304">
                  <c:v>7.7674715662318654</c:v>
                </c:pt>
                <c:pt idx="305">
                  <c:v>7.7844095650348999</c:v>
                </c:pt>
                <c:pt idx="306">
                  <c:v>7.8013475638379521</c:v>
                </c:pt>
                <c:pt idx="307">
                  <c:v>7.8182855626409955</c:v>
                </c:pt>
                <c:pt idx="308">
                  <c:v>7.835223561444038</c:v>
                </c:pt>
                <c:pt idx="309">
                  <c:v>7.8521615602470822</c:v>
                </c:pt>
                <c:pt idx="310">
                  <c:v>7.8690995590501265</c:v>
                </c:pt>
                <c:pt idx="311">
                  <c:v>7.8860375578531707</c:v>
                </c:pt>
                <c:pt idx="312">
                  <c:v>7.9029755566562141</c:v>
                </c:pt>
                <c:pt idx="313">
                  <c:v>7.9199135554592566</c:v>
                </c:pt>
                <c:pt idx="314">
                  <c:v>7.9368515542623008</c:v>
                </c:pt>
                <c:pt idx="315">
                  <c:v>7.9537895530653433</c:v>
                </c:pt>
                <c:pt idx="316">
                  <c:v>7.9707275518683876</c:v>
                </c:pt>
                <c:pt idx="317">
                  <c:v>7.9876655506714309</c:v>
                </c:pt>
                <c:pt idx="318">
                  <c:v>8.0046035494744761</c:v>
                </c:pt>
                <c:pt idx="319">
                  <c:v>8.0215415482775185</c:v>
                </c:pt>
                <c:pt idx="320">
                  <c:v>8.0384795470805628</c:v>
                </c:pt>
                <c:pt idx="321">
                  <c:v>8.0554175458836053</c:v>
                </c:pt>
                <c:pt idx="322">
                  <c:v>8.0723555446866495</c:v>
                </c:pt>
                <c:pt idx="323">
                  <c:v>8.089293543489692</c:v>
                </c:pt>
                <c:pt idx="324">
                  <c:v>8.1062315422927362</c:v>
                </c:pt>
                <c:pt idx="325">
                  <c:v>8.1231695410957805</c:v>
                </c:pt>
                <c:pt idx="326">
                  <c:v>8.1401075398988247</c:v>
                </c:pt>
                <c:pt idx="327">
                  <c:v>8.1570455387018672</c:v>
                </c:pt>
                <c:pt idx="328">
                  <c:v>8.1739835375049097</c:v>
                </c:pt>
                <c:pt idx="329">
                  <c:v>8.1909215363079522</c:v>
                </c:pt>
                <c:pt idx="330">
                  <c:v>8.2078595351109964</c:v>
                </c:pt>
                <c:pt idx="331">
                  <c:v>8.2247975339140407</c:v>
                </c:pt>
                <c:pt idx="332">
                  <c:v>8.2417355327170849</c:v>
                </c:pt>
                <c:pt idx="333">
                  <c:v>8.2586735315201292</c:v>
                </c:pt>
                <c:pt idx="334">
                  <c:v>8.2756115303231734</c:v>
                </c:pt>
                <c:pt idx="335">
                  <c:v>8.2925495291262159</c:v>
                </c:pt>
                <c:pt idx="336">
                  <c:v>8.3094875279292602</c:v>
                </c:pt>
                <c:pt idx="337">
                  <c:v>8.3264255267323026</c:v>
                </c:pt>
                <c:pt idx="338">
                  <c:v>8.3433635255353451</c:v>
                </c:pt>
                <c:pt idx="339">
                  <c:v>8.3603015243383894</c:v>
                </c:pt>
                <c:pt idx="340">
                  <c:v>8.3772395231414336</c:v>
                </c:pt>
                <c:pt idx="341">
                  <c:v>8.3941775219444779</c:v>
                </c:pt>
                <c:pt idx="342">
                  <c:v>8.4111155207475203</c:v>
                </c:pt>
                <c:pt idx="343">
                  <c:v>8.4280535195505646</c:v>
                </c:pt>
                <c:pt idx="344">
                  <c:v>8.4449915183536071</c:v>
                </c:pt>
                <c:pt idx="345">
                  <c:v>8.4619295171566513</c:v>
                </c:pt>
                <c:pt idx="346">
                  <c:v>8.4788675159596956</c:v>
                </c:pt>
                <c:pt idx="347">
                  <c:v>8.495805514762738</c:v>
                </c:pt>
                <c:pt idx="348">
                  <c:v>8.5127435135657805</c:v>
                </c:pt>
                <c:pt idx="349">
                  <c:v>8.5296815123688248</c:v>
                </c:pt>
                <c:pt idx="350">
                  <c:v>8.5466195111718672</c:v>
                </c:pt>
                <c:pt idx="351">
                  <c:v>8.5635575099749115</c:v>
                </c:pt>
                <c:pt idx="352">
                  <c:v>8.5804955087779557</c:v>
                </c:pt>
                <c:pt idx="353">
                  <c:v>8.597433507581</c:v>
                </c:pt>
                <c:pt idx="354">
                  <c:v>8.6143715063840443</c:v>
                </c:pt>
                <c:pt idx="355">
                  <c:v>8.6313095051870867</c:v>
                </c:pt>
                <c:pt idx="356">
                  <c:v>8.6482475039901292</c:v>
                </c:pt>
                <c:pt idx="357">
                  <c:v>8.6651855027931735</c:v>
                </c:pt>
                <c:pt idx="358">
                  <c:v>8.6821235015962159</c:v>
                </c:pt>
                <c:pt idx="359">
                  <c:v>8.6990615003992602</c:v>
                </c:pt>
                <c:pt idx="360">
                  <c:v>8.7159994992023044</c:v>
                </c:pt>
                <c:pt idx="361">
                  <c:v>8.7329374980053487</c:v>
                </c:pt>
                <c:pt idx="362">
                  <c:v>8.7498754968083929</c:v>
                </c:pt>
                <c:pt idx="363">
                  <c:v>8.7668134956114354</c:v>
                </c:pt>
                <c:pt idx="364">
                  <c:v>8.7837514944144797</c:v>
                </c:pt>
                <c:pt idx="365">
                  <c:v>8.8006894932175221</c:v>
                </c:pt>
                <c:pt idx="366">
                  <c:v>8.8176274920205646</c:v>
                </c:pt>
                <c:pt idx="367">
                  <c:v>8.8345654908236089</c:v>
                </c:pt>
                <c:pt idx="368">
                  <c:v>8.8515034896266531</c:v>
                </c:pt>
                <c:pt idx="369">
                  <c:v>8.8684414884296974</c:v>
                </c:pt>
                <c:pt idx="370">
                  <c:v>8.8853794872327398</c:v>
                </c:pt>
                <c:pt idx="371">
                  <c:v>8.9023174860357823</c:v>
                </c:pt>
                <c:pt idx="372">
                  <c:v>8.9192554848388266</c:v>
                </c:pt>
                <c:pt idx="373">
                  <c:v>8.9361934836418708</c:v>
                </c:pt>
                <c:pt idx="374">
                  <c:v>8.9531314824449133</c:v>
                </c:pt>
                <c:pt idx="375">
                  <c:v>8.9700694812479576</c:v>
                </c:pt>
                <c:pt idx="376">
                  <c:v>8.9870074800510018</c:v>
                </c:pt>
                <c:pt idx="377">
                  <c:v>9.0039454788540443</c:v>
                </c:pt>
                <c:pt idx="378">
                  <c:v>9.0208834776570885</c:v>
                </c:pt>
                <c:pt idx="379">
                  <c:v>9.037821476460131</c:v>
                </c:pt>
                <c:pt idx="380">
                  <c:v>9.0547594752631753</c:v>
                </c:pt>
                <c:pt idx="381">
                  <c:v>9.0716974740662195</c:v>
                </c:pt>
                <c:pt idx="382">
                  <c:v>9.0886354728692638</c:v>
                </c:pt>
                <c:pt idx="383">
                  <c:v>9.1055734716723062</c:v>
                </c:pt>
                <c:pt idx="384">
                  <c:v>9.1225114704753505</c:v>
                </c:pt>
                <c:pt idx="385">
                  <c:v>9.139449469278393</c:v>
                </c:pt>
                <c:pt idx="386">
                  <c:v>9.1563874680814372</c:v>
                </c:pt>
                <c:pt idx="387">
                  <c:v>9.1733254668844797</c:v>
                </c:pt>
                <c:pt idx="388">
                  <c:v>9.1902634656875239</c:v>
                </c:pt>
                <c:pt idx="389">
                  <c:v>9.2072014644905682</c:v>
                </c:pt>
                <c:pt idx="390">
                  <c:v>9.2241394632936125</c:v>
                </c:pt>
                <c:pt idx="391">
                  <c:v>9.2410774620966567</c:v>
                </c:pt>
                <c:pt idx="392">
                  <c:v>9.2580154608996974</c:v>
                </c:pt>
                <c:pt idx="393">
                  <c:v>9.2749534597027417</c:v>
                </c:pt>
                <c:pt idx="394">
                  <c:v>9.2918914585057841</c:v>
                </c:pt>
                <c:pt idx="395">
                  <c:v>9.3088294573088284</c:v>
                </c:pt>
                <c:pt idx="396">
                  <c:v>9.3257674561118726</c:v>
                </c:pt>
                <c:pt idx="397">
                  <c:v>9.3427054549149169</c:v>
                </c:pt>
                <c:pt idx="398">
                  <c:v>9.3596434537179594</c:v>
                </c:pt>
                <c:pt idx="399">
                  <c:v>9.3765814525210036</c:v>
                </c:pt>
                <c:pt idx="400">
                  <c:v>9.3935194513240461</c:v>
                </c:pt>
                <c:pt idx="401">
                  <c:v>9.4104574501270903</c:v>
                </c:pt>
                <c:pt idx="402">
                  <c:v>9.4273954489301328</c:v>
                </c:pt>
                <c:pt idx="403">
                  <c:v>9.4443334477331771</c:v>
                </c:pt>
                <c:pt idx="404">
                  <c:v>9.4612714465362213</c:v>
                </c:pt>
                <c:pt idx="405">
                  <c:v>9.4782094453392656</c:v>
                </c:pt>
                <c:pt idx="406">
                  <c:v>9.495147444142308</c:v>
                </c:pt>
                <c:pt idx="407">
                  <c:v>9.5120854429453523</c:v>
                </c:pt>
                <c:pt idx="408">
                  <c:v>9.5290234417483948</c:v>
                </c:pt>
                <c:pt idx="409">
                  <c:v>9.545961440551439</c:v>
                </c:pt>
                <c:pt idx="410">
                  <c:v>9.5628994393544833</c:v>
                </c:pt>
                <c:pt idx="411">
                  <c:v>9.5798374381575258</c:v>
                </c:pt>
                <c:pt idx="412">
                  <c:v>9.59677543696057</c:v>
                </c:pt>
                <c:pt idx="413">
                  <c:v>9.6137134357636125</c:v>
                </c:pt>
                <c:pt idx="414">
                  <c:v>9.630651434566655</c:v>
                </c:pt>
                <c:pt idx="415">
                  <c:v>9.6475894333696992</c:v>
                </c:pt>
                <c:pt idx="416">
                  <c:v>9.6645274321727435</c:v>
                </c:pt>
                <c:pt idx="417">
                  <c:v>9.6814654309757877</c:v>
                </c:pt>
                <c:pt idx="418">
                  <c:v>9.698403429778832</c:v>
                </c:pt>
                <c:pt idx="419">
                  <c:v>9.7153414285818744</c:v>
                </c:pt>
                <c:pt idx="420">
                  <c:v>9.7322794273849187</c:v>
                </c:pt>
                <c:pt idx="421">
                  <c:v>9.7492174261879612</c:v>
                </c:pt>
                <c:pt idx="422">
                  <c:v>9.7661554249910036</c:v>
                </c:pt>
                <c:pt idx="423">
                  <c:v>9.7830934237940479</c:v>
                </c:pt>
                <c:pt idx="424">
                  <c:v>9.8000314225970921</c:v>
                </c:pt>
                <c:pt idx="425">
                  <c:v>9.8169694214001364</c:v>
                </c:pt>
                <c:pt idx="426">
                  <c:v>9.8339074202031806</c:v>
                </c:pt>
                <c:pt idx="427">
                  <c:v>9.8508454190062231</c:v>
                </c:pt>
                <c:pt idx="428">
                  <c:v>9.8677834178092674</c:v>
                </c:pt>
                <c:pt idx="429">
                  <c:v>9.8847214166123099</c:v>
                </c:pt>
                <c:pt idx="430">
                  <c:v>9.9016594154153523</c:v>
                </c:pt>
                <c:pt idx="431">
                  <c:v>9.9185974142183966</c:v>
                </c:pt>
                <c:pt idx="432">
                  <c:v>9.9355354130214408</c:v>
                </c:pt>
                <c:pt idx="433">
                  <c:v>9.9524734118244851</c:v>
                </c:pt>
                <c:pt idx="434">
                  <c:v>9.9694114106275293</c:v>
                </c:pt>
                <c:pt idx="435">
                  <c:v>9.9863494094305718</c:v>
                </c:pt>
                <c:pt idx="436">
                  <c:v>10.003287408233614</c:v>
                </c:pt>
                <c:pt idx="437">
                  <c:v>10.020225407036659</c:v>
                </c:pt>
                <c:pt idx="438">
                  <c:v>10.037163405839703</c:v>
                </c:pt>
                <c:pt idx="439">
                  <c:v>10.054101404642745</c:v>
                </c:pt>
                <c:pt idx="440">
                  <c:v>10.071039403445788</c:v>
                </c:pt>
                <c:pt idx="441">
                  <c:v>10.087977402248832</c:v>
                </c:pt>
                <c:pt idx="442">
                  <c:v>10.104915401051874</c:v>
                </c:pt>
                <c:pt idx="443">
                  <c:v>10.121853399854919</c:v>
                </c:pt>
                <c:pt idx="444">
                  <c:v>10.138791398657963</c:v>
                </c:pt>
                <c:pt idx="445">
                  <c:v>10.155729397461007</c:v>
                </c:pt>
                <c:pt idx="446">
                  <c:v>10.172667396264051</c:v>
                </c:pt>
                <c:pt idx="447">
                  <c:v>10.189605395067096</c:v>
                </c:pt>
                <c:pt idx="448">
                  <c:v>10.206543393870138</c:v>
                </c:pt>
                <c:pt idx="449">
                  <c:v>10.223481392673181</c:v>
                </c:pt>
                <c:pt idx="450">
                  <c:v>10.240419391476225</c:v>
                </c:pt>
              </c:numCache>
            </c:numRef>
          </c:xVal>
          <c:yVal>
            <c:numRef>
              <c:f>'fit_1NN_FCC&amp;BCC'!$J$19:$J$469</c:f>
              <c:numCache>
                <c:formatCode>0.0000</c:formatCode>
                <c:ptCount val="451"/>
                <c:pt idx="0">
                  <c:v>0.3179861142212721</c:v>
                </c:pt>
                <c:pt idx="1">
                  <c:v>5.5700888261354317E-2</c:v>
                </c:pt>
                <c:pt idx="2">
                  <c:v>-0.19560324915810615</c:v>
                </c:pt>
                <c:pt idx="3">
                  <c:v>-0.43628694145681191</c:v>
                </c:pt>
                <c:pt idx="4">
                  <c:v>-0.66670000420507458</c:v>
                </c:pt>
                <c:pt idx="5">
                  <c:v>-0.88718173501715702</c:v>
                </c:pt>
                <c:pt idx="6">
                  <c:v>-1.098061214860643</c:v>
                </c:pt>
                <c:pt idx="7">
                  <c:v>-1.2996576010135317</c:v>
                </c:pt>
                <c:pt idx="8">
                  <c:v>-1.4922804118946087</c:v>
                </c:pt>
                <c:pt idx="9">
                  <c:v>-1.6762298039866983</c:v>
                </c:pt>
                <c:pt idx="10">
                  <c:v>-1.851796841066603</c:v>
                </c:pt>
                <c:pt idx="11">
                  <c:v>-2.0192637559498867</c:v>
                </c:pt>
                <c:pt idx="12">
                  <c:v>-2.1789042049531275</c:v>
                </c:pt>
                <c:pt idx="13">
                  <c:v>-2.3309835152709417</c:v>
                </c:pt>
                <c:pt idx="14">
                  <c:v>-2.4757589254598313</c:v>
                </c:pt>
                <c:pt idx="15">
                  <c:v>-2.6134798192158089</c:v>
                </c:pt>
                <c:pt idx="16">
                  <c:v>-2.744387952627835</c:v>
                </c:pt>
                <c:pt idx="17">
                  <c:v>-2.8687176750842434</c:v>
                </c:pt>
                <c:pt idx="18">
                  <c:v>-2.9866961440046236</c:v>
                </c:pt>
                <c:pt idx="19">
                  <c:v>-3.0985435335650906</c:v>
                </c:pt>
                <c:pt idx="20">
                  <c:v>-3.2044732375803617</c:v>
                </c:pt>
                <c:pt idx="21">
                  <c:v>-3.3046920667017501</c:v>
                </c:pt>
                <c:pt idx="22">
                  <c:v>-3.3994004400859348</c:v>
                </c:pt>
                <c:pt idx="23">
                  <c:v>-3.4887925716852632</c:v>
                </c:pt>
                <c:pt idx="24">
                  <c:v>-3.5730566513062985</c:v>
                </c:pt>
                <c:pt idx="25">
                  <c:v>-3.6523750205794552</c:v>
                </c:pt>
                <c:pt idx="26">
                  <c:v>-3.7269243439787259</c:v>
                </c:pt>
                <c:pt idx="27">
                  <c:v>-3.796875775026805</c:v>
                </c:pt>
                <c:pt idx="28">
                  <c:v>-3.8623951178173193</c:v>
                </c:pt>
                <c:pt idx="29">
                  <c:v>-3.9236429839823308</c:v>
                </c:pt>
                <c:pt idx="30">
                  <c:v>-3.980774945229864</c:v>
                </c:pt>
                <c:pt idx="31">
                  <c:v>-4.033941681572915</c:v>
                </c:pt>
                <c:pt idx="32">
                  <c:v>-4.0832891253680543</c:v>
                </c:pt>
                <c:pt idx="33">
                  <c:v>-4.128958601278689</c:v>
                </c:pt>
                <c:pt idx="34">
                  <c:v>-4.1710869622748792</c:v>
                </c:pt>
                <c:pt idx="35">
                  <c:v>-4.2098067217786594</c:v>
                </c:pt>
                <c:pt idx="36">
                  <c:v>-4.2452461820608631</c:v>
                </c:pt>
                <c:pt idx="37">
                  <c:v>-4.2775295589926303</c:v>
                </c:pt>
                <c:pt idx="38">
                  <c:v>-4.3067771032519717</c:v>
                </c:pt>
                <c:pt idx="39">
                  <c:v>-4.3331052180831211</c:v>
                </c:pt>
                <c:pt idx="40">
                  <c:v>-4.3566265737037275</c:v>
                </c:pt>
                <c:pt idx="41">
                  <c:v>-4.377450218452422</c:v>
                </c:pt>
                <c:pt idx="42">
                  <c:v>-4.3956816867667641</c:v>
                </c:pt>
                <c:pt idx="43">
                  <c:v>-4.4114231040792102</c:v>
                </c:pt>
                <c:pt idx="44">
                  <c:v>-4.4247732887163167</c:v>
                </c:pt>
                <c:pt idx="45">
                  <c:v>-4.4358278508841362</c:v>
                </c:pt>
                <c:pt idx="46">
                  <c:v>-4.4446792888205247</c:v>
                </c:pt>
                <c:pt idx="47">
                  <c:v>-4.4514170821928829</c:v>
                </c:pt>
                <c:pt idx="48">
                  <c:v>-4.4561277828177426</c:v>
                </c:pt>
                <c:pt idx="49">
                  <c:v>-4.4588951027765562</c:v>
                </c:pt>
                <c:pt idx="50">
                  <c:v>-4.4598000000000004</c:v>
                </c:pt>
                <c:pt idx="51">
                  <c:v>-4.4589207613912079</c:v>
                </c:pt>
                <c:pt idx="52">
                  <c:v>-4.4563330835563679</c:v>
                </c:pt>
                <c:pt idx="53">
                  <c:v>-4.4521101512093395</c:v>
                </c:pt>
                <c:pt idx="54">
                  <c:v>-4.4463227133150705</c:v>
                </c:pt>
                <c:pt idx="55">
                  <c:v>-4.4390391570348919</c:v>
                </c:pt>
                <c:pt idx="56">
                  <c:v>-4.4303255795350243</c:v>
                </c:pt>
                <c:pt idx="57">
                  <c:v>-4.4202458577179744</c:v>
                </c:pt>
                <c:pt idx="58">
                  <c:v>-4.4088617159348757</c:v>
                </c:pt>
                <c:pt idx="59">
                  <c:v>-4.3962327917352653</c:v>
                </c:pt>
                <c:pt idx="60">
                  <c:v>-4.3824166997091947</c:v>
                </c:pt>
                <c:pt idx="61">
                  <c:v>-4.3674690934751865</c:v>
                </c:pt>
                <c:pt idx="62">
                  <c:v>-4.3514437258659502</c:v>
                </c:pt>
                <c:pt idx="63">
                  <c:v>-4.3343925073624883</c:v>
                </c:pt>
                <c:pt idx="64">
                  <c:v>-4.3163655628257498</c:v>
                </c:pt>
                <c:pt idx="65">
                  <c:v>-4.2974112865736771</c:v>
                </c:pt>
                <c:pt idx="66">
                  <c:v>-4.2775763958502191</c:v>
                </c:pt>
                <c:pt idx="67">
                  <c:v>-4.2569059827315341</c:v>
                </c:pt>
                <c:pt idx="68">
                  <c:v>-4.2354435645134494</c:v>
                </c:pt>
                <c:pt idx="69">
                  <c:v>-4.2132311326229805</c:v>
                </c:pt>
                <c:pt idx="70">
                  <c:v>-4.1903092000955651</c:v>
                </c:pt>
                <c:pt idx="71">
                  <c:v>-4.1667168476585346</c:v>
                </c:pt>
                <c:pt idx="72">
                  <c:v>-4.1424917684601956</c:v>
                </c:pt>
                <c:pt idx="73">
                  <c:v>-4.1176703114828737</c:v>
                </c:pt>
                <c:pt idx="74">
                  <c:v>-4.0922875236771397</c:v>
                </c:pt>
                <c:pt idx="75">
                  <c:v>-4.0663771908535002</c:v>
                </c:pt>
                <c:pt idx="76">
                  <c:v>-4.0399718773667743</c:v>
                </c:pt>
                <c:pt idx="77">
                  <c:v>-4.0131029646274223</c:v>
                </c:pt>
                <c:pt idx="78">
                  <c:v>-3.9858006884731809</c:v>
                </c:pt>
                <c:pt idx="79">
                  <c:v>-3.9580941754333847</c:v>
                </c:pt>
                <c:pt idx="80">
                  <c:v>-3.9300114779175188</c:v>
                </c:pt>
                <c:pt idx="81">
                  <c:v>-3.9015796083586229</c:v>
                </c:pt>
                <c:pt idx="82">
                  <c:v>-3.8728245723413668</c:v>
                </c:pt>
                <c:pt idx="83">
                  <c:v>-3.8437714007437589</c:v>
                </c:pt>
                <c:pt idx="84">
                  <c:v>-3.8144441809206748</c:v>
                </c:pt>
                <c:pt idx="85">
                  <c:v>-3.7848660869565793</c:v>
                </c:pt>
                <c:pt idx="86">
                  <c:v>-3.7550594090141076</c:v>
                </c:pt>
                <c:pt idx="87">
                  <c:v>-3.7250455818043671</c:v>
                </c:pt>
                <c:pt idx="88">
                  <c:v>-3.6948452122041733</c:v>
                </c:pt>
                <c:pt idx="89">
                  <c:v>-3.6644781060446632</c:v>
                </c:pt>
                <c:pt idx="90">
                  <c:v>-3.6339632940951203</c:v>
                </c:pt>
                <c:pt idx="91">
                  <c:v>-3.6033190572651184</c:v>
                </c:pt>
                <c:pt idx="92">
                  <c:v>-3.5725629510474932</c:v>
                </c:pt>
                <c:pt idx="93">
                  <c:v>-3.5417118292240075</c:v>
                </c:pt>
                <c:pt idx="94">
                  <c:v>-3.5107818668549609</c:v>
                </c:pt>
                <c:pt idx="95">
                  <c:v>-3.4797885825734136</c:v>
                </c:pt>
                <c:pt idx="96">
                  <c:v>-3.4487468602041096</c:v>
                </c:pt>
                <c:pt idx="97">
                  <c:v>-3.4176709697266232</c:v>
                </c:pt>
                <c:pt idx="98">
                  <c:v>-3.3865745876017139</c:v>
                </c:pt>
                <c:pt idx="99">
                  <c:v>-3.3554708164793379</c:v>
                </c:pt>
                <c:pt idx="100">
                  <c:v>-3.3243722043062429</c:v>
                </c:pt>
                <c:pt idx="101">
                  <c:v>-3.2932907628505856</c:v>
                </c:pt>
                <c:pt idx="102">
                  <c:v>-3.2622379856605037</c:v>
                </c:pt>
                <c:pt idx="103">
                  <c:v>-3.2312248654731164</c:v>
                </c:pt>
                <c:pt idx="104">
                  <c:v>-3.2002619110899495</c:v>
                </c:pt>
                <c:pt idx="105">
                  <c:v>-3.1693591637343452</c:v>
                </c:pt>
                <c:pt idx="106">
                  <c:v>-3.1385262129059646</c:v>
                </c:pt>
                <c:pt idx="107">
                  <c:v>-3.1077722117470787</c:v>
                </c:pt>
                <c:pt idx="108">
                  <c:v>-3.0771058919349237</c:v>
                </c:pt>
                <c:pt idx="109">
                  <c:v>-3.0465355781139869</c:v>
                </c:pt>
                <c:pt idx="110">
                  <c:v>-3.0160692018817179</c:v>
                </c:pt>
                <c:pt idx="111">
                  <c:v>-2.9857143153407453</c:v>
                </c:pt>
                <c:pt idx="112">
                  <c:v>-2.9554781042303597</c:v>
                </c:pt>
                <c:pt idx="113">
                  <c:v>-2.9253674006495975</c:v>
                </c:pt>
                <c:pt idx="114">
                  <c:v>-2.8953886953839723</c:v>
                </c:pt>
                <c:pt idx="115">
                  <c:v>-2.865548149847521</c:v>
                </c:pt>
                <c:pt idx="116">
                  <c:v>-2.835851607651517</c:v>
                </c:pt>
                <c:pt idx="117">
                  <c:v>-2.8063046058108641</c:v>
                </c:pt>
                <c:pt idx="118">
                  <c:v>-2.776912385598906</c:v>
                </c:pt>
                <c:pt idx="119">
                  <c:v>-2.7476799030610271</c:v>
                </c:pt>
                <c:pt idx="120">
                  <c:v>-2.7186118391971936</c:v>
                </c:pt>
                <c:pt idx="121">
                  <c:v>-2.6897126098232182</c:v>
                </c:pt>
                <c:pt idx="122">
                  <c:v>-2.660986375120316</c:v>
                </c:pt>
                <c:pt idx="123">
                  <c:v>-2.6324370488822231</c:v>
                </c:pt>
                <c:pt idx="124">
                  <c:v>-2.6040683074688658</c:v>
                </c:pt>
                <c:pt idx="125">
                  <c:v>-2.5758835984753365</c:v>
                </c:pt>
                <c:pt idx="126">
                  <c:v>-2.5478861491246882</c:v>
                </c:pt>
                <c:pt idx="127">
                  <c:v>-2.5200789743927721</c:v>
                </c:pt>
                <c:pt idx="128">
                  <c:v>-2.4924648848731592</c:v>
                </c:pt>
                <c:pt idx="129">
                  <c:v>-2.4650464943899291</c:v>
                </c:pt>
                <c:pt idx="130">
                  <c:v>-2.4378262273658757</c:v>
                </c:pt>
                <c:pt idx="131">
                  <c:v>-2.4108063259534935</c:v>
                </c:pt>
                <c:pt idx="132">
                  <c:v>-2.3839888569358649</c:v>
                </c:pt>
                <c:pt idx="133">
                  <c:v>-2.3573757184043864</c:v>
                </c:pt>
                <c:pt idx="134">
                  <c:v>-2.3309686462200561</c:v>
                </c:pt>
                <c:pt idx="135">
                  <c:v>-2.3047692202648671</c:v>
                </c:pt>
                <c:pt idx="136">
                  <c:v>-2.2787788704896332</c:v>
                </c:pt>
                <c:pt idx="137">
                  <c:v>-2.2529988827644352</c:v>
                </c:pt>
                <c:pt idx="138">
                  <c:v>-2.227430404537647</c:v>
                </c:pt>
                <c:pt idx="139">
                  <c:v>-2.2020744503093734</c:v>
                </c:pt>
                <c:pt idx="140">
                  <c:v>-2.1769319069249229</c:v>
                </c:pt>
                <c:pt idx="141">
                  <c:v>-2.1520035386938061</c:v>
                </c:pt>
                <c:pt idx="142">
                  <c:v>-2.1272899923395716</c:v>
                </c:pt>
                <c:pt idx="143">
                  <c:v>-2.1027918017856537</c:v>
                </c:pt>
                <c:pt idx="144">
                  <c:v>-2.0785093927822262</c:v>
                </c:pt>
                <c:pt idx="145">
                  <c:v>-2.0544430873789525</c:v>
                </c:pt>
                <c:pt idx="146">
                  <c:v>-2.0305931082483415</c:v>
                </c:pt>
                <c:pt idx="147">
                  <c:v>-2.0069595828643023</c:v>
                </c:pt>
                <c:pt idx="148">
                  <c:v>-1.9835425475403503</c:v>
                </c:pt>
                <c:pt idx="149">
                  <c:v>-1.9603419513317897</c:v>
                </c:pt>
                <c:pt idx="150">
                  <c:v>-1.9373576598060629</c:v>
                </c:pt>
                <c:pt idx="151">
                  <c:v>-1.9145894586853469</c:v>
                </c:pt>
                <c:pt idx="152">
                  <c:v>-1.8920370573653429</c:v>
                </c:pt>
                <c:pt idx="153">
                  <c:v>-1.8697000923141025</c:v>
                </c:pt>
                <c:pt idx="154">
                  <c:v>-1.8475781303546099</c:v>
                </c:pt>
                <c:pt idx="155">
                  <c:v>-1.8256706718347375</c:v>
                </c:pt>
                <c:pt idx="156">
                  <c:v>-1.8039771536880809</c:v>
                </c:pt>
                <c:pt idx="157">
                  <c:v>-1.7824969523890795</c:v>
                </c:pt>
                <c:pt idx="158">
                  <c:v>-1.7612293868057209</c:v>
                </c:pt>
                <c:pt idx="159">
                  <c:v>-1.7401737209530452</c:v>
                </c:pt>
                <c:pt idx="160">
                  <c:v>-1.7193291666505468</c:v>
                </c:pt>
                <c:pt idx="161">
                  <c:v>-1.6986948860865028</c:v>
                </c:pt>
                <c:pt idx="162">
                  <c:v>-1.6782699942921524</c:v>
                </c:pt>
                <c:pt idx="163">
                  <c:v>-1.6580535615285674</c:v>
                </c:pt>
                <c:pt idx="164">
                  <c:v>-1.6380446155889723</c:v>
                </c:pt>
                <c:pt idx="165">
                  <c:v>-1.6182421440191941</c:v>
                </c:pt>
                <c:pt idx="166">
                  <c:v>-1.5986450962588266</c:v>
                </c:pt>
                <c:pt idx="167">
                  <c:v>-1.5792523857056338</c:v>
                </c:pt>
                <c:pt idx="168">
                  <c:v>-1.5600628917056338</c:v>
                </c:pt>
                <c:pt idx="169">
                  <c:v>-1.5410754614712312</c:v>
                </c:pt>
                <c:pt idx="170">
                  <c:v>-1.5222889119296938</c:v>
                </c:pt>
                <c:pt idx="171">
                  <c:v>-1.5037020315042082</c:v>
                </c:pt>
                <c:pt idx="172">
                  <c:v>-1.4853135818296705</c:v>
                </c:pt>
                <c:pt idx="173">
                  <c:v>-1.4671222994053124</c:v>
                </c:pt>
                <c:pt idx="174">
                  <c:v>-1.4491268971861937</c:v>
                </c:pt>
                <c:pt idx="175">
                  <c:v>-1.431326066115538</c:v>
                </c:pt>
                <c:pt idx="176">
                  <c:v>-1.4137184765998188</c:v>
                </c:pt>
                <c:pt idx="177">
                  <c:v>-1.3963027799284538</c:v>
                </c:pt>
                <c:pt idx="178">
                  <c:v>-1.3790776096399071</c:v>
                </c:pt>
                <c:pt idx="179">
                  <c:v>-1.3620415828359398</c:v>
                </c:pt>
                <c:pt idx="180">
                  <c:v>-1.3451933014457029</c:v>
                </c:pt>
                <c:pt idx="181">
                  <c:v>-1.3285313534413112</c:v>
                </c:pt>
                <c:pt idx="182">
                  <c:v>-1.3120543140064886</c:v>
                </c:pt>
                <c:pt idx="183">
                  <c:v>-1.2957607466598235</c:v>
                </c:pt>
                <c:pt idx="184">
                  <c:v>-1.2796492043341317</c:v>
                </c:pt>
                <c:pt idx="185">
                  <c:v>-1.2637182304133716</c:v>
                </c:pt>
                <c:pt idx="186">
                  <c:v>-1.2479663597285202</c:v>
                </c:pt>
                <c:pt idx="187">
                  <c:v>-1.232392119513767</c:v>
                </c:pt>
                <c:pt idx="188">
                  <c:v>-1.2169940303243454</c:v>
                </c:pt>
                <c:pt idx="189">
                  <c:v>-1.2017706069172798</c:v>
                </c:pt>
                <c:pt idx="190">
                  <c:v>-1.186720359096294</c:v>
                </c:pt>
                <c:pt idx="191">
                  <c:v>-1.1718417925220694</c:v>
                </c:pt>
                <c:pt idx="192">
                  <c:v>-1.1571334094890282</c:v>
                </c:pt>
                <c:pt idx="193">
                  <c:v>-1.1425937096697631</c:v>
                </c:pt>
                <c:pt idx="194">
                  <c:v>-1.1282211908282083</c:v>
                </c:pt>
                <c:pt idx="195">
                  <c:v>-1.1140143495026111</c:v>
                </c:pt>
                <c:pt idx="196">
                  <c:v>-1.099971681659327</c:v>
                </c:pt>
                <c:pt idx="197">
                  <c:v>-1.0860916833184378</c:v>
                </c:pt>
                <c:pt idx="198">
                  <c:v>-1.0723728511521495</c:v>
                </c:pt>
                <c:pt idx="199">
                  <c:v>-1.0588136830569079</c:v>
                </c:pt>
                <c:pt idx="200">
                  <c:v>-1.045412678700131</c:v>
                </c:pt>
                <c:pt idx="201">
                  <c:v>-1.0321683400424377</c:v>
                </c:pt>
                <c:pt idx="202">
                  <c:v>-1.0190791718362195</c:v>
                </c:pt>
                <c:pt idx="203">
                  <c:v>-1.0061436821013736</c:v>
                </c:pt>
                <c:pt idx="204">
                  <c:v>-0.99336038257899473</c:v>
                </c:pt>
                <c:pt idx="205">
                  <c:v>-0.9807277891638001</c:v>
                </c:pt>
                <c:pt idx="206">
                  <c:v>-0.96824442231602326</c:v>
                </c:pt>
                <c:pt idx="207">
                  <c:v>-0.95590880745350926</c:v>
                </c:pt>
                <c:pt idx="208">
                  <c:v>-0.94371947532470446</c:v>
                </c:pt>
                <c:pt idx="209">
                  <c:v>-0.93167496236322034</c:v>
                </c:pt>
                <c:pt idx="210">
                  <c:v>-0.91977381102462663</c:v>
                </c:pt>
                <c:pt idx="211">
                  <c:v>-0.90801457010610531</c:v>
                </c:pt>
                <c:pt idx="212">
                  <c:v>-0.89639579504958689</c:v>
                </c:pt>
                <c:pt idx="213">
                  <c:v>-0.88491604822895475</c:v>
                </c:pt>
                <c:pt idx="214">
                  <c:v>-0.87357389922189987</c:v>
                </c:pt>
                <c:pt idx="215">
                  <c:v>-0.86236792506698079</c:v>
                </c:pt>
                <c:pt idx="216">
                  <c:v>-0.85129671050642552</c:v>
                </c:pt>
                <c:pt idx="217">
                  <c:v>-0.84035884821520168</c:v>
                </c:pt>
                <c:pt idx="218">
                  <c:v>-0.82955293901685601</c:v>
                </c:pt>
                <c:pt idx="219">
                  <c:v>-0.81887759208661248</c:v>
                </c:pt>
                <c:pt idx="220">
                  <c:v>-0.8083314251422038</c:v>
                </c:pt>
                <c:pt idx="221">
                  <c:v>-0.79791306462288913</c:v>
                </c:pt>
                <c:pt idx="222">
                  <c:v>-0.78762114585710619</c:v>
                </c:pt>
                <c:pt idx="223">
                  <c:v>-0.7774543132191799</c:v>
                </c:pt>
                <c:pt idx="224">
                  <c:v>-0.76741122027550468</c:v>
                </c:pt>
                <c:pt idx="225">
                  <c:v>-0.75749052992059973</c:v>
                </c:pt>
                <c:pt idx="226">
                  <c:v>-0.74769091450342551</c:v>
                </c:pt>
                <c:pt idx="227">
                  <c:v>-0.73801105594433303</c:v>
                </c:pt>
                <c:pt idx="228">
                  <c:v>-0.72844964584301042</c:v>
                </c:pt>
                <c:pt idx="229">
                  <c:v>-0.71900538557777571</c:v>
                </c:pt>
                <c:pt idx="230">
                  <c:v>-0.70967698639655519</c:v>
                </c:pt>
                <c:pt idx="231">
                  <c:v>-0.70046316949987142</c:v>
                </c:pt>
                <c:pt idx="232">
                  <c:v>-0.69136266611616159</c:v>
                </c:pt>
                <c:pt idx="233">
                  <c:v>-0.68237421756972705</c:v>
                </c:pt>
                <c:pt idx="234">
                  <c:v>-0.67349657534161445</c:v>
                </c:pt>
                <c:pt idx="235">
                  <c:v>-0.66472850112370763</c:v>
                </c:pt>
                <c:pt idx="236">
                  <c:v>-0.65606876686631199</c:v>
                </c:pt>
                <c:pt idx="237">
                  <c:v>-0.64751615481949465</c:v>
                </c:pt>
                <c:pt idx="238">
                  <c:v>-0.63906945756843836</c:v>
                </c:pt>
                <c:pt idx="239">
                  <c:v>-0.63072747806305685</c:v>
                </c:pt>
                <c:pt idx="240">
                  <c:v>-0.62248902964211539</c:v>
                </c:pt>
                <c:pt idx="241">
                  <c:v>-0.61435293605208363</c:v>
                </c:pt>
                <c:pt idx="242">
                  <c:v>-0.60631803146094754</c:v>
                </c:pt>
                <c:pt idx="243">
                  <c:v>-0.59838316046719819</c:v>
                </c:pt>
                <c:pt idx="244">
                  <c:v>-0.59054717810420265</c:v>
                </c:pt>
                <c:pt idx="245">
                  <c:v>-0.5828089498401603</c:v>
                </c:pt>
                <c:pt idx="246">
                  <c:v>-0.57516735157384113</c:v>
                </c:pt>
                <c:pt idx="247">
                  <c:v>-0.56762126962629089</c:v>
                </c:pt>
                <c:pt idx="248">
                  <c:v>-0.56016960072868593</c:v>
                </c:pt>
                <c:pt idx="249">
                  <c:v>-0.5528112520065126</c:v>
                </c:pt>
                <c:pt idx="250">
                  <c:v>-0.54554514096023987</c:v>
                </c:pt>
                <c:pt idx="251">
                  <c:v>-0.53837019544264919</c:v>
                </c:pt>
                <c:pt idx="252">
                  <c:v>-0.53128535363297469</c:v>
                </c:pt>
                <c:pt idx="253">
                  <c:v>-0.52428956400801274</c:v>
                </c:pt>
                <c:pt idx="254">
                  <c:v>-0.51738178531033796</c:v>
                </c:pt>
                <c:pt idx="255">
                  <c:v>-0.51056098651377479</c:v>
                </c:pt>
                <c:pt idx="256">
                  <c:v>-0.5038261467862537</c:v>
                </c:pt>
                <c:pt idx="257">
                  <c:v>-0.4971762554501904</c:v>
                </c:pt>
                <c:pt idx="258">
                  <c:v>-0.49061031194050431</c:v>
                </c:pt>
                <c:pt idx="259">
                  <c:v>-0.48412732576040673</c:v>
                </c:pt>
                <c:pt idx="260">
                  <c:v>-0.47772631643508751</c:v>
                </c:pt>
                <c:pt idx="261">
                  <c:v>-0.47140631346335199</c:v>
                </c:pt>
                <c:pt idx="262">
                  <c:v>-0.46516635626742858</c:v>
                </c:pt>
                <c:pt idx="263">
                  <c:v>-0.45900549414093572</c:v>
                </c:pt>
                <c:pt idx="264">
                  <c:v>-0.45292278619519455</c:v>
                </c:pt>
                <c:pt idx="265">
                  <c:v>-0.44691730130390656</c:v>
                </c:pt>
                <c:pt idx="266">
                  <c:v>-0.44098811804638804</c:v>
                </c:pt>
                <c:pt idx="267">
                  <c:v>-0.43513432464935403</c:v>
                </c:pt>
                <c:pt idx="268">
                  <c:v>-0.42935501892741013</c:v>
                </c:pt>
                <c:pt idx="269">
                  <c:v>-0.42364930822226693</c:v>
                </c:pt>
                <c:pt idx="270">
                  <c:v>-0.41801630934084677</c:v>
                </c:pt>
                <c:pt idx="271">
                  <c:v>-0.41245514849227016</c:v>
                </c:pt>
                <c:pt idx="272">
                  <c:v>-0.40696496122386383</c:v>
                </c:pt>
                <c:pt idx="273">
                  <c:v>-0.40154489235619412</c:v>
                </c:pt>
                <c:pt idx="274">
                  <c:v>-0.39619409591728333</c:v>
                </c:pt>
                <c:pt idx="275">
                  <c:v>-0.39091173507598542</c:v>
                </c:pt>
                <c:pt idx="276">
                  <c:v>-0.38569698207465164</c:v>
                </c:pt>
                <c:pt idx="277">
                  <c:v>-0.38054901816108039</c:v>
                </c:pt>
                <c:pt idx="278">
                  <c:v>-0.37546703351989896</c:v>
                </c:pt>
                <c:pt idx="279">
                  <c:v>-0.37045022720333792</c:v>
                </c:pt>
                <c:pt idx="280">
                  <c:v>-0.3654978070615314</c:v>
                </c:pt>
                <c:pt idx="281">
                  <c:v>-0.36060898967231497</c:v>
                </c:pt>
                <c:pt idx="282">
                  <c:v>-0.35578300027066517</c:v>
                </c:pt>
                <c:pt idx="283">
                  <c:v>-0.35101907267775112</c:v>
                </c:pt>
                <c:pt idx="284">
                  <c:v>-0.34631644922966076</c:v>
                </c:pt>
                <c:pt idx="285">
                  <c:v>-0.34167438070588108</c:v>
                </c:pt>
                <c:pt idx="286">
                  <c:v>-0.33709212625751811</c:v>
                </c:pt>
                <c:pt idx="287">
                  <c:v>-0.33256895333536685</c:v>
                </c:pt>
                <c:pt idx="288">
                  <c:v>-0.32810413761777935</c:v>
                </c:pt>
                <c:pt idx="289">
                  <c:v>-0.32369696293845607</c:v>
                </c:pt>
                <c:pt idx="290">
                  <c:v>-0.31934672121412827</c:v>
                </c:pt>
                <c:pt idx="291">
                  <c:v>-0.31505271237222648</c:v>
                </c:pt>
                <c:pt idx="292">
                  <c:v>-0.31081424427849319</c:v>
                </c:pt>
                <c:pt idx="293">
                  <c:v>-0.30663063266464047</c:v>
                </c:pt>
                <c:pt idx="294">
                  <c:v>-0.30250120105603151</c:v>
                </c:pt>
                <c:pt idx="295">
                  <c:v>-0.29842528069946156</c:v>
                </c:pt>
                <c:pt idx="296">
                  <c:v>-0.2944022104910014</c:v>
                </c:pt>
                <c:pt idx="297">
                  <c:v>-0.29043133690399253</c:v>
                </c:pt>
                <c:pt idx="298">
                  <c:v>-0.28651201391717029</c:v>
                </c:pt>
                <c:pt idx="299">
                  <c:v>-0.28264360294298557</c:v>
                </c:pt>
                <c:pt idx="300">
                  <c:v>-0.27882547275608327</c:v>
                </c:pt>
                <c:pt idx="301">
                  <c:v>-0.27505699942202261</c:v>
                </c:pt>
                <c:pt idx="302">
                  <c:v>-0.27133756622620914</c:v>
                </c:pt>
                <c:pt idx="303">
                  <c:v>-0.26766656360310953</c:v>
                </c:pt>
                <c:pt idx="304">
                  <c:v>-0.26404338906569691</c:v>
                </c:pt>
                <c:pt idx="305">
                  <c:v>-0.2604674471352133</c:v>
                </c:pt>
                <c:pt idx="306">
                  <c:v>-0.25693814927121411</c:v>
                </c:pt>
                <c:pt idx="307">
                  <c:v>-0.25345491380195773</c:v>
                </c:pt>
                <c:pt idx="308">
                  <c:v>-0.25001716585509259</c:v>
                </c:pt>
                <c:pt idx="309">
                  <c:v>-0.24662433728871566</c:v>
                </c:pt>
                <c:pt idx="310">
                  <c:v>-0.24327586662278058</c:v>
                </c:pt>
                <c:pt idx="311">
                  <c:v>-0.23997119897087654</c:v>
                </c:pt>
                <c:pt idx="312">
                  <c:v>-0.23670978597239051</c:v>
                </c:pt>
                <c:pt idx="313">
                  <c:v>-0.23349108572506125</c:v>
                </c:pt>
                <c:pt idx="314">
                  <c:v>-0.23031456271793635</c:v>
                </c:pt>
                <c:pt idx="315">
                  <c:v>-0.2271796877647424</c:v>
                </c:pt>
                <c:pt idx="316">
                  <c:v>-0.22408593793767423</c:v>
                </c:pt>
                <c:pt idx="317">
                  <c:v>-0.22103279650161542</c:v>
                </c:pt>
                <c:pt idx="318">
                  <c:v>-0.21801975284879394</c:v>
                </c:pt>
                <c:pt idx="319">
                  <c:v>-0.21504630243388337</c:v>
                </c:pt>
                <c:pt idx="320">
                  <c:v>-0.21211194670955316</c:v>
                </c:pt>
                <c:pt idx="321">
                  <c:v>-0.20921619306247768</c:v>
                </c:pt>
                <c:pt idx="322">
                  <c:v>-0.20635855474980536</c:v>
                </c:pt>
                <c:pt idx="323">
                  <c:v>-0.20353855083609809</c:v>
                </c:pt>
                <c:pt idx="324">
                  <c:v>-0.2007557061307402</c:v>
                </c:pt>
                <c:pt idx="325">
                  <c:v>-0.19800955112582752</c:v>
                </c:pt>
                <c:pt idx="326">
                  <c:v>-0.19529962193453382</c:v>
                </c:pt>
                <c:pt idx="327">
                  <c:v>-0.19262546022996443</c:v>
                </c:pt>
                <c:pt idx="328">
                  <c:v>-0.18998661318449539</c:v>
                </c:pt>
                <c:pt idx="329">
                  <c:v>-0.18738263340960437</c:v>
                </c:pt>
                <c:pt idx="330">
                  <c:v>-0.18481307889619328</c:v>
                </c:pt>
                <c:pt idx="331">
                  <c:v>-0.18227751295540734</c:v>
                </c:pt>
                <c:pt idx="332">
                  <c:v>-0.17977550415994953</c:v>
                </c:pt>
                <c:pt idx="333">
                  <c:v>-0.17730662628589525</c:v>
                </c:pt>
                <c:pt idx="334">
                  <c:v>-0.17487045825500527</c:v>
                </c:pt>
                <c:pt idx="335">
                  <c:v>-0.17246658407754098</c:v>
                </c:pt>
                <c:pt idx="336">
                  <c:v>-0.17009459279557987</c:v>
                </c:pt>
                <c:pt idx="337">
                  <c:v>-0.16775407842683476</c:v>
                </c:pt>
                <c:pt idx="338">
                  <c:v>-0.16544463990897382</c:v>
                </c:pt>
                <c:pt idx="339">
                  <c:v>-0.16316588104444438</c:v>
                </c:pt>
                <c:pt idx="340">
                  <c:v>-0.16091741044579885</c:v>
                </c:pt>
                <c:pt idx="341">
                  <c:v>-0.15869884148152169</c:v>
                </c:pt>
                <c:pt idx="342">
                  <c:v>-0.15650979222235953</c:v>
                </c:pt>
                <c:pt idx="343">
                  <c:v>-0.15434988538814998</c:v>
                </c:pt>
                <c:pt idx="344">
                  <c:v>-0.15221874829515225</c:v>
                </c:pt>
                <c:pt idx="345">
                  <c:v>-0.15011601280387449</c:v>
                </c:pt>
                <c:pt idx="346">
                  <c:v>-0.14804131526740033</c:v>
                </c:pt>
                <c:pt idx="347">
                  <c:v>-0.1459942964802099</c:v>
                </c:pt>
                <c:pt idx="348">
                  <c:v>-0.1439746016274967</c:v>
                </c:pt>
                <c:pt idx="349">
                  <c:v>-0.1419818802349759</c:v>
                </c:pt>
                <c:pt idx="350">
                  <c:v>-0.14001578611918492</c:v>
                </c:pt>
                <c:pt idx="351">
                  <c:v>-0.13807597733827182</c:v>
                </c:pt>
                <c:pt idx="352">
                  <c:v>-0.13616211614327178</c:v>
                </c:pt>
                <c:pt idx="353">
                  <c:v>-0.13427386892986712</c:v>
                </c:pt>
                <c:pt idx="354">
                  <c:v>-0.13241090619063128</c:v>
                </c:pt>
                <c:pt idx="355">
                  <c:v>-0.13057290246775136</c:v>
                </c:pt>
                <c:pt idx="356">
                  <c:v>-0.1287595363062298</c:v>
                </c:pt>
                <c:pt idx="357">
                  <c:v>-0.12697049020755991</c:v>
                </c:pt>
                <c:pt idx="358">
                  <c:v>-0.125205450583875</c:v>
                </c:pt>
                <c:pt idx="359">
                  <c:v>-0.12346410771256601</c:v>
                </c:pt>
                <c:pt idx="360">
                  <c:v>-0.12174615569136744</c:v>
                </c:pt>
                <c:pt idx="361">
                  <c:v>-0.12005129239390615</c:v>
                </c:pt>
                <c:pt idx="362">
                  <c:v>-0.11837921942571239</c:v>
                </c:pt>
                <c:pt idx="363">
                  <c:v>-0.11672964208068808</c:v>
                </c:pt>
                <c:pt idx="364">
                  <c:v>-0.11510226929803082</c:v>
                </c:pt>
                <c:pt idx="365">
                  <c:v>-0.11349681361961</c:v>
                </c:pt>
                <c:pt idx="366">
                  <c:v>-0.11191299114779142</c:v>
                </c:pt>
                <c:pt idx="367">
                  <c:v>-0.11035052150370804</c:v>
                </c:pt>
                <c:pt idx="368">
                  <c:v>-0.10880912778597285</c:v>
                </c:pt>
                <c:pt idx="369">
                  <c:v>-0.10728853652983163</c:v>
                </c:pt>
                <c:pt idx="370">
                  <c:v>-0.10578847766675083</c:v>
                </c:pt>
                <c:pt idx="371">
                  <c:v>-0.10430868448443895</c:v>
                </c:pt>
                <c:pt idx="372">
                  <c:v>-0.10284889358729636</c:v>
                </c:pt>
                <c:pt idx="373">
                  <c:v>-0.10140884485729205</c:v>
                </c:pt>
                <c:pt idx="374">
                  <c:v>-9.9988281415261504E-2</c:v>
                </c:pt>
                <c:pt idx="375">
                  <c:v>-9.8586949582625288E-2</c:v>
                </c:pt>
                <c:pt idx="376">
                  <c:v>-9.7204598843521631E-2</c:v>
                </c:pt>
                <c:pt idx="377">
                  <c:v>-9.5840981807352635E-2</c:v>
                </c:pt>
                <c:pt idx="378">
                  <c:v>-9.4495854171737989E-2</c:v>
                </c:pt>
                <c:pt idx="379">
                  <c:v>-9.3168974685875039E-2</c:v>
                </c:pt>
                <c:pt idx="380">
                  <c:v>-9.1860105114299498E-2</c:v>
                </c:pt>
                <c:pt idx="381">
                  <c:v>-9.0569010201045394E-2</c:v>
                </c:pt>
                <c:pt idx="382">
                  <c:v>-8.9295457634198883E-2</c:v>
                </c:pt>
                <c:pt idx="383">
                  <c:v>-8.8039218010844272E-2</c:v>
                </c:pt>
                <c:pt idx="384">
                  <c:v>-8.6800064802396742E-2</c:v>
                </c:pt>
                <c:pt idx="385">
                  <c:v>-8.5577774320320196E-2</c:v>
                </c:pt>
                <c:pt idx="386">
                  <c:v>-8.4372125682225185E-2</c:v>
                </c:pt>
                <c:pt idx="387">
                  <c:v>-8.3182900778344587E-2</c:v>
                </c:pt>
                <c:pt idx="388">
                  <c:v>-8.2009884238382499E-2</c:v>
                </c:pt>
                <c:pt idx="389">
                  <c:v>-8.0852863398733779E-2</c:v>
                </c:pt>
                <c:pt idx="390">
                  <c:v>-7.971162827007032E-2</c:v>
                </c:pt>
                <c:pt idx="391">
                  <c:v>-7.8585971505290189E-2</c:v>
                </c:pt>
                <c:pt idx="392">
                  <c:v>-7.7475688367827145E-2</c:v>
                </c:pt>
                <c:pt idx="393">
                  <c:v>-7.6380576700316005E-2</c:v>
                </c:pt>
                <c:pt idx="394">
                  <c:v>-7.5300436893611433E-2</c:v>
                </c:pt>
                <c:pt idx="395">
                  <c:v>-7.4235071856155604E-2</c:v>
                </c:pt>
                <c:pt idx="396">
                  <c:v>-7.318428698369267E-2</c:v>
                </c:pt>
                <c:pt idx="397">
                  <c:v>-7.2147890129324987E-2</c:v>
                </c:pt>
                <c:pt idx="398">
                  <c:v>-7.1125691573909591E-2</c:v>
                </c:pt>
                <c:pt idx="399">
                  <c:v>-7.0117503996789635E-2</c:v>
                </c:pt>
                <c:pt idx="400">
                  <c:v>-6.9123142446859229E-2</c:v>
                </c:pt>
                <c:pt idx="401">
                  <c:v>-6.814242431395659E-2</c:v>
                </c:pt>
                <c:pt idx="402">
                  <c:v>-6.7175169300584037E-2</c:v>
                </c:pt>
                <c:pt idx="403">
                  <c:v>-6.622119939394952E-2</c:v>
                </c:pt>
                <c:pt idx="404">
                  <c:v>-6.5280338838328483E-2</c:v>
                </c:pt>
                <c:pt idx="405">
                  <c:v>-6.4352414107740813E-2</c:v>
                </c:pt>
                <c:pt idx="406">
                  <c:v>-6.3437253878941238E-2</c:v>
                </c:pt>
                <c:pt idx="407">
                  <c:v>-6.253468900471898E-2</c:v>
                </c:pt>
                <c:pt idx="408">
                  <c:v>-6.1644552487503806E-2</c:v>
                </c:pt>
                <c:pt idx="409">
                  <c:v>-6.0766679453275171E-2</c:v>
                </c:pt>
                <c:pt idx="410">
                  <c:v>-5.9900907125771716E-2</c:v>
                </c:pt>
                <c:pt idx="411">
                  <c:v>-5.904707480099701E-2</c:v>
                </c:pt>
                <c:pt idx="412">
                  <c:v>-5.8205023822019829E-2</c:v>
                </c:pt>
                <c:pt idx="413">
                  <c:v>-5.7374597554064419E-2</c:v>
                </c:pt>
                <c:pt idx="414">
                  <c:v>-5.6555641359888706E-2</c:v>
                </c:pt>
                <c:pt idx="415">
                  <c:v>-5.5748002575447146E-2</c:v>
                </c:pt>
                <c:pt idx="416">
                  <c:v>-5.495153048583469E-2</c:v>
                </c:pt>
                <c:pt idx="417">
                  <c:v>-5.4166076301509838E-2</c:v>
                </c:pt>
                <c:pt idx="418">
                  <c:v>-5.3391493134792703E-2</c:v>
                </c:pt>
                <c:pt idx="419">
                  <c:v>-5.2627635976636153E-2</c:v>
                </c:pt>
                <c:pt idx="420">
                  <c:v>-5.1874361673666235E-2</c:v>
                </c:pt>
                <c:pt idx="421">
                  <c:v>-5.1131528905489748E-2</c:v>
                </c:pt>
                <c:pt idx="422">
                  <c:v>-5.039899816226534E-2</c:v>
                </c:pt>
                <c:pt idx="423">
                  <c:v>-4.9676631722536065E-2</c:v>
                </c:pt>
                <c:pt idx="424">
                  <c:v>-4.8964293631319718E-2</c:v>
                </c:pt>
                <c:pt idx="425">
                  <c:v>-4.8261849678455024E-2</c:v>
                </c:pt>
                <c:pt idx="426">
                  <c:v>-4.7569167377200065E-2</c:v>
                </c:pt>
                <c:pt idx="427">
                  <c:v>-4.688611594308096E-2</c:v>
                </c:pt>
                <c:pt idx="428">
                  <c:v>-4.6212566272987317E-2</c:v>
                </c:pt>
                <c:pt idx="429">
                  <c:v>-4.5548390924512586E-2</c:v>
                </c:pt>
                <c:pt idx="430">
                  <c:v>-4.4893464095535594E-2</c:v>
                </c:pt>
                <c:pt idx="431">
                  <c:v>-4.4247661604041907E-2</c:v>
                </c:pt>
                <c:pt idx="432">
                  <c:v>-4.3610860868180897E-2</c:v>
                </c:pt>
                <c:pt idx="433">
                  <c:v>-4.2982940886557457E-2</c:v>
                </c:pt>
                <c:pt idx="434">
                  <c:v>-4.2363782218754316E-2</c:v>
                </c:pt>
                <c:pt idx="435">
                  <c:v>-4.1753266966083655E-2</c:v>
                </c:pt>
                <c:pt idx="436">
                  <c:v>-4.1151278752564441E-2</c:v>
                </c:pt>
                <c:pt idx="437">
                  <c:v>-4.055770270612398E-2</c:v>
                </c:pt>
                <c:pt idx="438">
                  <c:v>-3.9972425440020123E-2</c:v>
                </c:pt>
                <c:pt idx="439">
                  <c:v>-3.9395335034482608E-2</c:v>
                </c:pt>
                <c:pt idx="440">
                  <c:v>-3.8826321018570725E-2</c:v>
                </c:pt>
                <c:pt idx="441">
                  <c:v>-3.8265274352244527E-2</c:v>
                </c:pt>
                <c:pt idx="442">
                  <c:v>-3.7712087408648093E-2</c:v>
                </c:pt>
                <c:pt idx="443">
                  <c:v>-3.7166653956601355E-2</c:v>
                </c:pt>
                <c:pt idx="444">
                  <c:v>-3.6628869143299297E-2</c:v>
                </c:pt>
                <c:pt idx="445">
                  <c:v>-3.6098629477215219E-2</c:v>
                </c:pt>
                <c:pt idx="446">
                  <c:v>-3.5575832811206493E-2</c:v>
                </c:pt>
                <c:pt idx="447">
                  <c:v>-3.5060378325820013E-2</c:v>
                </c:pt>
                <c:pt idx="448">
                  <c:v>-3.4552166512795641E-2</c:v>
                </c:pt>
                <c:pt idx="449">
                  <c:v>-3.4051099158764697E-2</c:v>
                </c:pt>
                <c:pt idx="450">
                  <c:v>-3.3557079329142175E-2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32-4916-B9FB-D2A6732BAD04}"/>
            </c:ext>
          </c:extLst>
        </c:ser>
        <c:ser>
          <c:idx val="3"/>
          <c:order val="2"/>
          <c:tx>
            <c:strRef>
              <c:f>'fit_1NN_FCC&amp;BCC'!$K$18</c:f>
              <c:strCache>
                <c:ptCount val="1"/>
                <c:pt idx="0">
                  <c:v>E1(fit)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'fit_1NN_FCC&amp;BCC'!$G$19:$G$469</c:f>
              <c:numCache>
                <c:formatCode>General</c:formatCode>
                <c:ptCount val="451"/>
                <c:pt idx="0">
                  <c:v>2.6578316327151881</c:v>
                </c:pt>
                <c:pt idx="1">
                  <c:v>2.6755519754139856</c:v>
                </c:pt>
                <c:pt idx="2">
                  <c:v>2.693272318112784</c:v>
                </c:pt>
                <c:pt idx="3">
                  <c:v>2.7109926608115815</c:v>
                </c:pt>
                <c:pt idx="4">
                  <c:v>2.7287130035103795</c:v>
                </c:pt>
                <c:pt idx="5">
                  <c:v>2.7464333462091775</c:v>
                </c:pt>
                <c:pt idx="6">
                  <c:v>2.7641536889079754</c:v>
                </c:pt>
                <c:pt idx="7">
                  <c:v>2.7818740316067734</c:v>
                </c:pt>
                <c:pt idx="8">
                  <c:v>2.7995943743055713</c:v>
                </c:pt>
                <c:pt idx="9">
                  <c:v>2.8173147170043698</c:v>
                </c:pt>
                <c:pt idx="10">
                  <c:v>2.8350350597031677</c:v>
                </c:pt>
                <c:pt idx="11">
                  <c:v>2.8527554024019657</c:v>
                </c:pt>
                <c:pt idx="12">
                  <c:v>2.8704757451007636</c:v>
                </c:pt>
                <c:pt idx="13">
                  <c:v>2.8881960877995616</c:v>
                </c:pt>
                <c:pt idx="14">
                  <c:v>2.9059164304983596</c:v>
                </c:pt>
                <c:pt idx="15">
                  <c:v>2.9236367731971575</c:v>
                </c:pt>
                <c:pt idx="16">
                  <c:v>2.9413571158959555</c:v>
                </c:pt>
                <c:pt idx="17">
                  <c:v>2.9590774585947535</c:v>
                </c:pt>
                <c:pt idx="18">
                  <c:v>2.9767978012935514</c:v>
                </c:pt>
                <c:pt idx="19">
                  <c:v>2.9945181439923494</c:v>
                </c:pt>
                <c:pt idx="20">
                  <c:v>3.0122384866911474</c:v>
                </c:pt>
                <c:pt idx="21">
                  <c:v>3.0299588293899458</c:v>
                </c:pt>
                <c:pt idx="22">
                  <c:v>3.0476791720887437</c:v>
                </c:pt>
                <c:pt idx="23">
                  <c:v>3.0653995147875417</c:v>
                </c:pt>
                <c:pt idx="24">
                  <c:v>3.0831198574863397</c:v>
                </c:pt>
                <c:pt idx="25">
                  <c:v>3.1008402001851376</c:v>
                </c:pt>
                <c:pt idx="26">
                  <c:v>3.1185605428839356</c:v>
                </c:pt>
                <c:pt idx="27">
                  <c:v>3.1362808855827335</c:v>
                </c:pt>
                <c:pt idx="28">
                  <c:v>3.1540012282815315</c:v>
                </c:pt>
                <c:pt idx="29">
                  <c:v>3.1717215709803304</c:v>
                </c:pt>
                <c:pt idx="30">
                  <c:v>3.1894419136791283</c:v>
                </c:pt>
                <c:pt idx="31">
                  <c:v>3.2071622563779263</c:v>
                </c:pt>
                <c:pt idx="32">
                  <c:v>3.2248825990767243</c:v>
                </c:pt>
                <c:pt idx="33">
                  <c:v>3.2426029417755222</c:v>
                </c:pt>
                <c:pt idx="34">
                  <c:v>3.2603232844743202</c:v>
                </c:pt>
                <c:pt idx="35">
                  <c:v>3.2780436271731181</c:v>
                </c:pt>
                <c:pt idx="36">
                  <c:v>3.2957639698719166</c:v>
                </c:pt>
                <c:pt idx="37">
                  <c:v>3.3134843125707145</c:v>
                </c:pt>
                <c:pt idx="38">
                  <c:v>3.3312046552695125</c:v>
                </c:pt>
                <c:pt idx="39">
                  <c:v>3.3489249979683104</c:v>
                </c:pt>
                <c:pt idx="40">
                  <c:v>3.366645340667108</c:v>
                </c:pt>
                <c:pt idx="41">
                  <c:v>3.3843656833659064</c:v>
                </c:pt>
                <c:pt idx="42">
                  <c:v>3.4020860260647039</c:v>
                </c:pt>
                <c:pt idx="43">
                  <c:v>3.4198063687635023</c:v>
                </c:pt>
                <c:pt idx="44">
                  <c:v>3.4375267114622998</c:v>
                </c:pt>
                <c:pt idx="45">
                  <c:v>3.4552470541610978</c:v>
                </c:pt>
                <c:pt idx="46">
                  <c:v>3.4729673968598958</c:v>
                </c:pt>
                <c:pt idx="47">
                  <c:v>3.4906877395586942</c:v>
                </c:pt>
                <c:pt idx="48">
                  <c:v>3.5084080822574921</c:v>
                </c:pt>
                <c:pt idx="49">
                  <c:v>3.5261284249562901</c:v>
                </c:pt>
                <c:pt idx="50">
                  <c:v>3.5438487676550872</c:v>
                </c:pt>
                <c:pt idx="51">
                  <c:v>3.5615691103538847</c:v>
                </c:pt>
                <c:pt idx="52">
                  <c:v>3.5792894530526831</c:v>
                </c:pt>
                <c:pt idx="53">
                  <c:v>3.5970097957514815</c:v>
                </c:pt>
                <c:pt idx="54">
                  <c:v>3.614730138450279</c:v>
                </c:pt>
                <c:pt idx="55">
                  <c:v>3.632450481149077</c:v>
                </c:pt>
                <c:pt idx="56">
                  <c:v>3.6501708238478749</c:v>
                </c:pt>
                <c:pt idx="57">
                  <c:v>3.6678911665466729</c:v>
                </c:pt>
                <c:pt idx="58">
                  <c:v>3.6856115092454713</c:v>
                </c:pt>
                <c:pt idx="59">
                  <c:v>3.7033318519442688</c:v>
                </c:pt>
                <c:pt idx="60">
                  <c:v>3.7210521946430672</c:v>
                </c:pt>
                <c:pt idx="61">
                  <c:v>3.7387725373418648</c:v>
                </c:pt>
                <c:pt idx="62">
                  <c:v>3.7564928800406632</c:v>
                </c:pt>
                <c:pt idx="63">
                  <c:v>3.7742132227394607</c:v>
                </c:pt>
                <c:pt idx="64">
                  <c:v>3.7919335654382591</c:v>
                </c:pt>
                <c:pt idx="65">
                  <c:v>3.8096539081370566</c:v>
                </c:pt>
                <c:pt idx="66">
                  <c:v>3.827374250835855</c:v>
                </c:pt>
                <c:pt idx="67">
                  <c:v>3.8450945935346525</c:v>
                </c:pt>
                <c:pt idx="68">
                  <c:v>3.862814936233451</c:v>
                </c:pt>
                <c:pt idx="69">
                  <c:v>3.8805352789322489</c:v>
                </c:pt>
                <c:pt idx="70">
                  <c:v>3.8982556216310473</c:v>
                </c:pt>
                <c:pt idx="71">
                  <c:v>3.9159759643298448</c:v>
                </c:pt>
                <c:pt idx="72">
                  <c:v>3.9336963070286433</c:v>
                </c:pt>
                <c:pt idx="73">
                  <c:v>3.9514166497274408</c:v>
                </c:pt>
                <c:pt idx="74">
                  <c:v>3.9691369924262392</c:v>
                </c:pt>
                <c:pt idx="75">
                  <c:v>3.9868573351250367</c:v>
                </c:pt>
                <c:pt idx="76">
                  <c:v>4.0045776778238356</c:v>
                </c:pt>
                <c:pt idx="77">
                  <c:v>4.0222980205226326</c:v>
                </c:pt>
                <c:pt idx="78">
                  <c:v>4.0400183632214315</c:v>
                </c:pt>
                <c:pt idx="79">
                  <c:v>4.0577387059202286</c:v>
                </c:pt>
                <c:pt idx="80">
                  <c:v>4.0754590486190265</c:v>
                </c:pt>
                <c:pt idx="81">
                  <c:v>4.0931793913178245</c:v>
                </c:pt>
                <c:pt idx="82">
                  <c:v>4.1108997340166233</c:v>
                </c:pt>
                <c:pt idx="83">
                  <c:v>4.1286200767154204</c:v>
                </c:pt>
                <c:pt idx="84">
                  <c:v>4.1463404194142184</c:v>
                </c:pt>
                <c:pt idx="85">
                  <c:v>4.1640607621130163</c:v>
                </c:pt>
                <c:pt idx="86">
                  <c:v>4.1817811048118152</c:v>
                </c:pt>
                <c:pt idx="87">
                  <c:v>4.1995014475106132</c:v>
                </c:pt>
                <c:pt idx="88">
                  <c:v>4.2172217902094102</c:v>
                </c:pt>
                <c:pt idx="89">
                  <c:v>4.2349421329082091</c:v>
                </c:pt>
                <c:pt idx="90">
                  <c:v>4.2526624756070071</c:v>
                </c:pt>
                <c:pt idx="91">
                  <c:v>4.270382818305805</c:v>
                </c:pt>
                <c:pt idx="92">
                  <c:v>4.2881031610046021</c:v>
                </c:pt>
                <c:pt idx="93">
                  <c:v>4.3058235037034009</c:v>
                </c:pt>
                <c:pt idx="94">
                  <c:v>4.323543846402198</c:v>
                </c:pt>
                <c:pt idx="95">
                  <c:v>4.3412641891009969</c:v>
                </c:pt>
                <c:pt idx="96">
                  <c:v>4.3589845317997939</c:v>
                </c:pt>
                <c:pt idx="97">
                  <c:v>4.3767048744985928</c:v>
                </c:pt>
                <c:pt idx="98">
                  <c:v>4.3944252171973908</c:v>
                </c:pt>
                <c:pt idx="99">
                  <c:v>4.4121455598961887</c:v>
                </c:pt>
                <c:pt idx="100">
                  <c:v>4.4298659025949867</c:v>
                </c:pt>
                <c:pt idx="101">
                  <c:v>4.4475862452937847</c:v>
                </c:pt>
                <c:pt idx="102">
                  <c:v>4.4653065879925826</c:v>
                </c:pt>
                <c:pt idx="103">
                  <c:v>4.4830269306913806</c:v>
                </c:pt>
                <c:pt idx="104">
                  <c:v>4.5007472733901785</c:v>
                </c:pt>
                <c:pt idx="105">
                  <c:v>4.5184676160889765</c:v>
                </c:pt>
                <c:pt idx="106">
                  <c:v>4.5361879587877745</c:v>
                </c:pt>
                <c:pt idx="107">
                  <c:v>4.5539083014865724</c:v>
                </c:pt>
                <c:pt idx="108">
                  <c:v>4.5716286441853704</c:v>
                </c:pt>
                <c:pt idx="109">
                  <c:v>4.5893489868841684</c:v>
                </c:pt>
                <c:pt idx="110">
                  <c:v>4.6070693295829663</c:v>
                </c:pt>
                <c:pt idx="111">
                  <c:v>4.6247896722817652</c:v>
                </c:pt>
                <c:pt idx="112">
                  <c:v>4.6425100149805623</c:v>
                </c:pt>
                <c:pt idx="113">
                  <c:v>4.6602303576793602</c:v>
                </c:pt>
                <c:pt idx="114">
                  <c:v>4.6779507003781582</c:v>
                </c:pt>
                <c:pt idx="115">
                  <c:v>4.695671043076957</c:v>
                </c:pt>
                <c:pt idx="116">
                  <c:v>4.7133913857757541</c:v>
                </c:pt>
                <c:pt idx="117">
                  <c:v>4.7311117284745521</c:v>
                </c:pt>
                <c:pt idx="118">
                  <c:v>4.74883207117335</c:v>
                </c:pt>
                <c:pt idx="119">
                  <c:v>4.766552413872148</c:v>
                </c:pt>
                <c:pt idx="120">
                  <c:v>4.784272756570946</c:v>
                </c:pt>
                <c:pt idx="121">
                  <c:v>4.8019930992697439</c:v>
                </c:pt>
                <c:pt idx="122">
                  <c:v>4.8197134419685428</c:v>
                </c:pt>
                <c:pt idx="123">
                  <c:v>4.8374337846673408</c:v>
                </c:pt>
                <c:pt idx="124">
                  <c:v>4.8551541273661387</c:v>
                </c:pt>
                <c:pt idx="125">
                  <c:v>4.8728744700649358</c:v>
                </c:pt>
                <c:pt idx="126">
                  <c:v>4.8905948127637346</c:v>
                </c:pt>
                <c:pt idx="127">
                  <c:v>4.9083151554625326</c:v>
                </c:pt>
                <c:pt idx="128">
                  <c:v>4.9260354981613306</c:v>
                </c:pt>
                <c:pt idx="129">
                  <c:v>4.9437558408601276</c:v>
                </c:pt>
                <c:pt idx="130">
                  <c:v>4.9614761835589265</c:v>
                </c:pt>
                <c:pt idx="131">
                  <c:v>4.9791965262577245</c:v>
                </c:pt>
                <c:pt idx="132">
                  <c:v>4.9969168689565224</c:v>
                </c:pt>
                <c:pt idx="133">
                  <c:v>5.0146372116553204</c:v>
                </c:pt>
                <c:pt idx="134">
                  <c:v>5.0323575543541184</c:v>
                </c:pt>
                <c:pt idx="135">
                  <c:v>5.0500778970529163</c:v>
                </c:pt>
                <c:pt idx="136">
                  <c:v>5.0677982397517143</c:v>
                </c:pt>
                <c:pt idx="137">
                  <c:v>5.0855185824505122</c:v>
                </c:pt>
                <c:pt idx="138">
                  <c:v>5.1032389251493102</c:v>
                </c:pt>
                <c:pt idx="139">
                  <c:v>5.1209592678481082</c:v>
                </c:pt>
                <c:pt idx="140">
                  <c:v>5.1386796105469061</c:v>
                </c:pt>
                <c:pt idx="141">
                  <c:v>5.1563999532457041</c:v>
                </c:pt>
                <c:pt idx="142">
                  <c:v>5.1741202959445021</c:v>
                </c:pt>
                <c:pt idx="143">
                  <c:v>5.1918406386433</c:v>
                </c:pt>
                <c:pt idx="144">
                  <c:v>5.209560981342098</c:v>
                </c:pt>
                <c:pt idx="145">
                  <c:v>5.227281324040896</c:v>
                </c:pt>
                <c:pt idx="146">
                  <c:v>5.2450016667396939</c:v>
                </c:pt>
                <c:pt idx="147">
                  <c:v>5.2627220094384919</c:v>
                </c:pt>
                <c:pt idx="148">
                  <c:v>5.2804423521372907</c:v>
                </c:pt>
                <c:pt idx="149">
                  <c:v>5.2981626948360878</c:v>
                </c:pt>
                <c:pt idx="150">
                  <c:v>5.3158830375348858</c:v>
                </c:pt>
                <c:pt idx="151">
                  <c:v>5.3336033802336837</c:v>
                </c:pt>
                <c:pt idx="152">
                  <c:v>5.3513237229324826</c:v>
                </c:pt>
                <c:pt idx="153">
                  <c:v>5.3690440656312797</c:v>
                </c:pt>
                <c:pt idx="154">
                  <c:v>5.3867644083300776</c:v>
                </c:pt>
                <c:pt idx="155">
                  <c:v>5.4044847510288756</c:v>
                </c:pt>
                <c:pt idx="156">
                  <c:v>5.4222050937276745</c:v>
                </c:pt>
                <c:pt idx="157">
                  <c:v>5.4399254364264715</c:v>
                </c:pt>
                <c:pt idx="158">
                  <c:v>5.4576457791252695</c:v>
                </c:pt>
                <c:pt idx="159">
                  <c:v>5.4753661218240683</c:v>
                </c:pt>
                <c:pt idx="160">
                  <c:v>5.4930864645228663</c:v>
                </c:pt>
                <c:pt idx="161">
                  <c:v>5.5108068072216643</c:v>
                </c:pt>
                <c:pt idx="162">
                  <c:v>5.5285271499204613</c:v>
                </c:pt>
                <c:pt idx="163">
                  <c:v>5.5462474926192593</c:v>
                </c:pt>
                <c:pt idx="164">
                  <c:v>5.5639678353180573</c:v>
                </c:pt>
                <c:pt idx="165">
                  <c:v>5.5816881780168561</c:v>
                </c:pt>
                <c:pt idx="166">
                  <c:v>5.5994085207156532</c:v>
                </c:pt>
                <c:pt idx="167">
                  <c:v>5.6171288634144512</c:v>
                </c:pt>
                <c:pt idx="168">
                  <c:v>5.6348492061132491</c:v>
                </c:pt>
                <c:pt idx="169">
                  <c:v>5.652569548812048</c:v>
                </c:pt>
                <c:pt idx="170">
                  <c:v>5.6702898915108459</c:v>
                </c:pt>
                <c:pt idx="171">
                  <c:v>5.688010234209643</c:v>
                </c:pt>
                <c:pt idx="172">
                  <c:v>5.7057305769084419</c:v>
                </c:pt>
                <c:pt idx="173">
                  <c:v>5.7234509196072398</c:v>
                </c:pt>
                <c:pt idx="174">
                  <c:v>5.7411712623060378</c:v>
                </c:pt>
                <c:pt idx="175">
                  <c:v>5.7588916050048349</c:v>
                </c:pt>
                <c:pt idx="176">
                  <c:v>5.7766119477036337</c:v>
                </c:pt>
                <c:pt idx="177">
                  <c:v>5.7943322904024317</c:v>
                </c:pt>
                <c:pt idx="178">
                  <c:v>5.8120526331012297</c:v>
                </c:pt>
                <c:pt idx="179">
                  <c:v>5.8297729758000267</c:v>
                </c:pt>
                <c:pt idx="180">
                  <c:v>5.8474933184988256</c:v>
                </c:pt>
                <c:pt idx="181">
                  <c:v>5.8652136611976236</c:v>
                </c:pt>
                <c:pt idx="182">
                  <c:v>5.8829340038964215</c:v>
                </c:pt>
                <c:pt idx="183">
                  <c:v>5.9006543465952195</c:v>
                </c:pt>
                <c:pt idx="184">
                  <c:v>5.9183746892940174</c:v>
                </c:pt>
                <c:pt idx="185">
                  <c:v>5.9360950319928163</c:v>
                </c:pt>
                <c:pt idx="186">
                  <c:v>5.9538153746916134</c:v>
                </c:pt>
                <c:pt idx="187">
                  <c:v>5.9715357173904113</c:v>
                </c:pt>
                <c:pt idx="188">
                  <c:v>5.9892560600892084</c:v>
                </c:pt>
                <c:pt idx="189">
                  <c:v>6.0069764027880073</c:v>
                </c:pt>
                <c:pt idx="190">
                  <c:v>6.0246967454868052</c:v>
                </c:pt>
                <c:pt idx="191">
                  <c:v>6.0424170881856032</c:v>
                </c:pt>
                <c:pt idx="192">
                  <c:v>6.0601374308844012</c:v>
                </c:pt>
                <c:pt idx="193">
                  <c:v>6.0778577735832</c:v>
                </c:pt>
                <c:pt idx="194">
                  <c:v>6.095578116281998</c:v>
                </c:pt>
                <c:pt idx="195">
                  <c:v>6.113298458980795</c:v>
                </c:pt>
                <c:pt idx="196">
                  <c:v>6.1310188016795939</c:v>
                </c:pt>
                <c:pt idx="197">
                  <c:v>6.1487391443783919</c:v>
                </c:pt>
                <c:pt idx="198">
                  <c:v>6.1664594870771898</c:v>
                </c:pt>
                <c:pt idx="199">
                  <c:v>6.1841798297759869</c:v>
                </c:pt>
                <c:pt idx="200">
                  <c:v>6.2019001724747858</c:v>
                </c:pt>
                <c:pt idx="201">
                  <c:v>6.2196205151735837</c:v>
                </c:pt>
                <c:pt idx="202">
                  <c:v>6.2373408578723817</c:v>
                </c:pt>
                <c:pt idx="203">
                  <c:v>6.2550612005711788</c:v>
                </c:pt>
                <c:pt idx="204">
                  <c:v>6.2727815432699776</c:v>
                </c:pt>
                <c:pt idx="205">
                  <c:v>6.2905018859687756</c:v>
                </c:pt>
                <c:pt idx="206">
                  <c:v>6.3082222286675735</c:v>
                </c:pt>
                <c:pt idx="207">
                  <c:v>6.3259425713663715</c:v>
                </c:pt>
                <c:pt idx="208">
                  <c:v>6.3436629140651695</c:v>
                </c:pt>
                <c:pt idx="209">
                  <c:v>6.3613832567639683</c:v>
                </c:pt>
                <c:pt idx="210">
                  <c:v>6.3791035994627654</c:v>
                </c:pt>
                <c:pt idx="211">
                  <c:v>6.3968239421615634</c:v>
                </c:pt>
                <c:pt idx="212">
                  <c:v>6.4145442848603613</c:v>
                </c:pt>
                <c:pt idx="213">
                  <c:v>6.4322646275591593</c:v>
                </c:pt>
                <c:pt idx="214">
                  <c:v>6.4499849702579573</c:v>
                </c:pt>
                <c:pt idx="215">
                  <c:v>6.4677053129567552</c:v>
                </c:pt>
                <c:pt idx="216">
                  <c:v>6.4854256556555532</c:v>
                </c:pt>
                <c:pt idx="217">
                  <c:v>6.5031459983543511</c:v>
                </c:pt>
                <c:pt idx="218">
                  <c:v>6.52086634105315</c:v>
                </c:pt>
                <c:pt idx="219">
                  <c:v>6.5385866837519471</c:v>
                </c:pt>
                <c:pt idx="220">
                  <c:v>6.556307026450745</c:v>
                </c:pt>
                <c:pt idx="221">
                  <c:v>6.574027369149543</c:v>
                </c:pt>
                <c:pt idx="222">
                  <c:v>6.5917477118483419</c:v>
                </c:pt>
                <c:pt idx="223">
                  <c:v>6.6094680545471389</c:v>
                </c:pt>
                <c:pt idx="224">
                  <c:v>6.6271883972459369</c:v>
                </c:pt>
                <c:pt idx="225">
                  <c:v>6.6449087399447349</c:v>
                </c:pt>
                <c:pt idx="226">
                  <c:v>6.6626290826435337</c:v>
                </c:pt>
                <c:pt idx="227">
                  <c:v>6.6803494253423308</c:v>
                </c:pt>
                <c:pt idx="228">
                  <c:v>6.6980697680411287</c:v>
                </c:pt>
                <c:pt idx="229">
                  <c:v>6.7157901107399276</c:v>
                </c:pt>
                <c:pt idx="230">
                  <c:v>6.7335104534387256</c:v>
                </c:pt>
                <c:pt idx="231">
                  <c:v>6.7512307961375235</c:v>
                </c:pt>
                <c:pt idx="232">
                  <c:v>6.7689511388363206</c:v>
                </c:pt>
                <c:pt idx="233">
                  <c:v>6.7866714815351195</c:v>
                </c:pt>
                <c:pt idx="234">
                  <c:v>6.8043918242339174</c:v>
                </c:pt>
                <c:pt idx="235">
                  <c:v>6.8221121669327154</c:v>
                </c:pt>
                <c:pt idx="236">
                  <c:v>6.8398325096315125</c:v>
                </c:pt>
                <c:pt idx="237">
                  <c:v>6.8575528523303113</c:v>
                </c:pt>
                <c:pt idx="238">
                  <c:v>6.8752731950291084</c:v>
                </c:pt>
                <c:pt idx="239">
                  <c:v>6.8929935377279072</c:v>
                </c:pt>
                <c:pt idx="240">
                  <c:v>6.9107138804267052</c:v>
                </c:pt>
                <c:pt idx="241">
                  <c:v>6.9284342231255023</c:v>
                </c:pt>
                <c:pt idx="242">
                  <c:v>6.9461545658243011</c:v>
                </c:pt>
                <c:pt idx="243">
                  <c:v>6.9638749085230991</c:v>
                </c:pt>
                <c:pt idx="244">
                  <c:v>6.9815952512218971</c:v>
                </c:pt>
                <c:pt idx="245">
                  <c:v>6.9993155939206941</c:v>
                </c:pt>
                <c:pt idx="246">
                  <c:v>7.017035936619493</c:v>
                </c:pt>
                <c:pt idx="247">
                  <c:v>7.034756279318291</c:v>
                </c:pt>
                <c:pt idx="248">
                  <c:v>7.0524766220170889</c:v>
                </c:pt>
                <c:pt idx="249">
                  <c:v>7.070196964715886</c:v>
                </c:pt>
                <c:pt idx="250">
                  <c:v>7.087917307414684</c:v>
                </c:pt>
                <c:pt idx="251">
                  <c:v>7.1056376501134819</c:v>
                </c:pt>
                <c:pt idx="252">
                  <c:v>7.1233579928122808</c:v>
                </c:pt>
                <c:pt idx="253">
                  <c:v>7.1410783355110787</c:v>
                </c:pt>
                <c:pt idx="254">
                  <c:v>7.1587986782098776</c:v>
                </c:pt>
                <c:pt idx="255">
                  <c:v>7.1765190209086756</c:v>
                </c:pt>
                <c:pt idx="256">
                  <c:v>7.1942393636074726</c:v>
                </c:pt>
                <c:pt idx="257">
                  <c:v>7.2119597063062706</c:v>
                </c:pt>
                <c:pt idx="258">
                  <c:v>7.2296800490050677</c:v>
                </c:pt>
                <c:pt idx="259">
                  <c:v>7.2474003917038754</c:v>
                </c:pt>
                <c:pt idx="260">
                  <c:v>7.2651207344026645</c:v>
                </c:pt>
                <c:pt idx="261">
                  <c:v>7.2828410771014624</c:v>
                </c:pt>
                <c:pt idx="262">
                  <c:v>7.3005614198002613</c:v>
                </c:pt>
                <c:pt idx="263">
                  <c:v>7.3182817624990673</c:v>
                </c:pt>
                <c:pt idx="264">
                  <c:v>7.3360021051978563</c:v>
                </c:pt>
                <c:pt idx="265">
                  <c:v>7.3537224478966543</c:v>
                </c:pt>
                <c:pt idx="266">
                  <c:v>7.3714427905954523</c:v>
                </c:pt>
                <c:pt idx="267">
                  <c:v>7.3891631332942591</c:v>
                </c:pt>
                <c:pt idx="268">
                  <c:v>7.4068834759930491</c:v>
                </c:pt>
                <c:pt idx="269">
                  <c:v>7.4246038186918462</c:v>
                </c:pt>
                <c:pt idx="270">
                  <c:v>7.4423241613906459</c:v>
                </c:pt>
                <c:pt idx="271">
                  <c:v>7.460044504089451</c:v>
                </c:pt>
                <c:pt idx="272">
                  <c:v>7.4777648467882409</c:v>
                </c:pt>
                <c:pt idx="273">
                  <c:v>7.495485189487038</c:v>
                </c:pt>
                <c:pt idx="274">
                  <c:v>7.513205532185836</c:v>
                </c:pt>
                <c:pt idx="275">
                  <c:v>7.5309258748846428</c:v>
                </c:pt>
                <c:pt idx="276">
                  <c:v>7.548646217583431</c:v>
                </c:pt>
                <c:pt idx="277">
                  <c:v>7.5663665602822308</c:v>
                </c:pt>
                <c:pt idx="278">
                  <c:v>7.5840869029810278</c:v>
                </c:pt>
                <c:pt idx="279">
                  <c:v>7.6018072456798347</c:v>
                </c:pt>
                <c:pt idx="280">
                  <c:v>7.6195275883786246</c:v>
                </c:pt>
                <c:pt idx="281">
                  <c:v>7.6372479310774226</c:v>
                </c:pt>
                <c:pt idx="282">
                  <c:v>7.6549682737762295</c:v>
                </c:pt>
                <c:pt idx="283">
                  <c:v>7.6726886164750274</c:v>
                </c:pt>
                <c:pt idx="284">
                  <c:v>7.6904089591738245</c:v>
                </c:pt>
                <c:pt idx="285">
                  <c:v>7.7081293018726145</c:v>
                </c:pt>
                <c:pt idx="286">
                  <c:v>7.7258496445714213</c:v>
                </c:pt>
                <c:pt idx="287">
                  <c:v>7.7435699872702193</c:v>
                </c:pt>
                <c:pt idx="288">
                  <c:v>7.7612903299690164</c:v>
                </c:pt>
                <c:pt idx="289">
                  <c:v>7.7790106726678063</c:v>
                </c:pt>
                <c:pt idx="290">
                  <c:v>7.7967310153666132</c:v>
                </c:pt>
                <c:pt idx="291">
                  <c:v>7.8144513580654111</c:v>
                </c:pt>
                <c:pt idx="292">
                  <c:v>7.8321717007642082</c:v>
                </c:pt>
                <c:pt idx="293">
                  <c:v>7.8498920434629982</c:v>
                </c:pt>
                <c:pt idx="294">
                  <c:v>7.8676123861618041</c:v>
                </c:pt>
                <c:pt idx="295">
                  <c:v>7.885332728860603</c:v>
                </c:pt>
                <c:pt idx="296">
                  <c:v>7.903053071559401</c:v>
                </c:pt>
                <c:pt idx="297">
                  <c:v>7.92077341425819</c:v>
                </c:pt>
                <c:pt idx="298">
                  <c:v>7.9384937569569978</c:v>
                </c:pt>
                <c:pt idx="299">
                  <c:v>7.9562140996557948</c:v>
                </c:pt>
                <c:pt idx="300">
                  <c:v>7.9739344423545928</c:v>
                </c:pt>
                <c:pt idx="301">
                  <c:v>7.991654785053381</c:v>
                </c:pt>
                <c:pt idx="302">
                  <c:v>8.0093751277521879</c:v>
                </c:pt>
                <c:pt idx="303">
                  <c:v>8.0270954704509876</c:v>
                </c:pt>
                <c:pt idx="304">
                  <c:v>8.0448158131497838</c:v>
                </c:pt>
                <c:pt idx="305">
                  <c:v>8.0625361558485746</c:v>
                </c:pt>
                <c:pt idx="306">
                  <c:v>8.0802564985473815</c:v>
                </c:pt>
                <c:pt idx="307">
                  <c:v>8.0979768412461794</c:v>
                </c:pt>
                <c:pt idx="308">
                  <c:v>8.1156971839449774</c:v>
                </c:pt>
                <c:pt idx="309">
                  <c:v>8.1334175266437736</c:v>
                </c:pt>
                <c:pt idx="310">
                  <c:v>8.1511378693425716</c:v>
                </c:pt>
                <c:pt idx="311">
                  <c:v>8.1688582120413713</c:v>
                </c:pt>
                <c:pt idx="312">
                  <c:v>8.1865785547401693</c:v>
                </c:pt>
                <c:pt idx="313">
                  <c:v>8.2042988974389655</c:v>
                </c:pt>
                <c:pt idx="314">
                  <c:v>8.2220192401377652</c:v>
                </c:pt>
                <c:pt idx="315">
                  <c:v>8.2397395828365632</c:v>
                </c:pt>
                <c:pt idx="316">
                  <c:v>8.2574599255353611</c:v>
                </c:pt>
                <c:pt idx="317">
                  <c:v>8.2751802682341591</c:v>
                </c:pt>
                <c:pt idx="318">
                  <c:v>8.2929006109329553</c:v>
                </c:pt>
                <c:pt idx="319">
                  <c:v>8.3106209536317532</c:v>
                </c:pt>
                <c:pt idx="320">
                  <c:v>8.328341296330553</c:v>
                </c:pt>
                <c:pt idx="321">
                  <c:v>8.3460616390293509</c:v>
                </c:pt>
                <c:pt idx="322">
                  <c:v>8.3637819817281489</c:v>
                </c:pt>
                <c:pt idx="323">
                  <c:v>8.3815023244269469</c:v>
                </c:pt>
                <c:pt idx="324">
                  <c:v>8.3992226671257448</c:v>
                </c:pt>
                <c:pt idx="325">
                  <c:v>8.4169430098245428</c:v>
                </c:pt>
                <c:pt idx="326">
                  <c:v>8.434663352523339</c:v>
                </c:pt>
                <c:pt idx="327">
                  <c:v>8.452383695222137</c:v>
                </c:pt>
                <c:pt idx="328">
                  <c:v>8.4701040379209367</c:v>
                </c:pt>
                <c:pt idx="329">
                  <c:v>8.4878243806197347</c:v>
                </c:pt>
                <c:pt idx="330">
                  <c:v>8.5055447233185326</c:v>
                </c:pt>
                <c:pt idx="331">
                  <c:v>8.5232650660173306</c:v>
                </c:pt>
                <c:pt idx="332">
                  <c:v>8.5409854087161285</c:v>
                </c:pt>
                <c:pt idx="333">
                  <c:v>8.5587057514149265</c:v>
                </c:pt>
                <c:pt idx="334">
                  <c:v>8.5764260941137263</c:v>
                </c:pt>
                <c:pt idx="335">
                  <c:v>8.5941464368125224</c:v>
                </c:pt>
                <c:pt idx="336">
                  <c:v>8.6118667795113222</c:v>
                </c:pt>
                <c:pt idx="337">
                  <c:v>8.6295871222101201</c:v>
                </c:pt>
                <c:pt idx="338">
                  <c:v>8.6473074649089181</c:v>
                </c:pt>
                <c:pt idx="339">
                  <c:v>8.6650278076077143</c:v>
                </c:pt>
                <c:pt idx="340">
                  <c:v>8.6827481503065123</c:v>
                </c:pt>
                <c:pt idx="341">
                  <c:v>8.7004684930053102</c:v>
                </c:pt>
                <c:pt idx="342">
                  <c:v>8.7181888357041082</c:v>
                </c:pt>
                <c:pt idx="343">
                  <c:v>8.7359091784029062</c:v>
                </c:pt>
                <c:pt idx="344">
                  <c:v>8.7536295211017041</c:v>
                </c:pt>
                <c:pt idx="345">
                  <c:v>8.7713498638005039</c:v>
                </c:pt>
                <c:pt idx="346">
                  <c:v>8.7890702064993018</c:v>
                </c:pt>
                <c:pt idx="347">
                  <c:v>8.8067905491980998</c:v>
                </c:pt>
                <c:pt idx="348">
                  <c:v>8.824510891896896</c:v>
                </c:pt>
                <c:pt idx="349">
                  <c:v>8.8422312345956939</c:v>
                </c:pt>
                <c:pt idx="350">
                  <c:v>8.8599515772944919</c:v>
                </c:pt>
                <c:pt idx="351">
                  <c:v>8.8776719199932916</c:v>
                </c:pt>
                <c:pt idx="352">
                  <c:v>8.8953922626920878</c:v>
                </c:pt>
                <c:pt idx="353">
                  <c:v>8.9131126053908876</c:v>
                </c:pt>
                <c:pt idx="354">
                  <c:v>8.9308329480896855</c:v>
                </c:pt>
                <c:pt idx="355">
                  <c:v>8.9485532907884835</c:v>
                </c:pt>
                <c:pt idx="356">
                  <c:v>8.9662736334872815</c:v>
                </c:pt>
                <c:pt idx="357">
                  <c:v>8.9839939761860776</c:v>
                </c:pt>
                <c:pt idx="358">
                  <c:v>9.0017143188848756</c:v>
                </c:pt>
                <c:pt idx="359">
                  <c:v>9.0194346615836754</c:v>
                </c:pt>
                <c:pt idx="360">
                  <c:v>9.0371550042824733</c:v>
                </c:pt>
                <c:pt idx="361">
                  <c:v>9.0548753469812713</c:v>
                </c:pt>
                <c:pt idx="362">
                  <c:v>9.0725956896800692</c:v>
                </c:pt>
                <c:pt idx="363">
                  <c:v>9.0903160323788672</c:v>
                </c:pt>
                <c:pt idx="364">
                  <c:v>9.1080363750776652</c:v>
                </c:pt>
                <c:pt idx="365">
                  <c:v>9.1257567177764614</c:v>
                </c:pt>
                <c:pt idx="366">
                  <c:v>9.1434770604752593</c:v>
                </c:pt>
                <c:pt idx="367">
                  <c:v>9.1611974031740573</c:v>
                </c:pt>
                <c:pt idx="368">
                  <c:v>9.178917745872857</c:v>
                </c:pt>
                <c:pt idx="369">
                  <c:v>9.196638088571655</c:v>
                </c:pt>
                <c:pt idx="370">
                  <c:v>9.214358431270453</c:v>
                </c:pt>
                <c:pt idx="371">
                  <c:v>9.2320787739692509</c:v>
                </c:pt>
                <c:pt idx="372">
                  <c:v>9.2497991166680489</c:v>
                </c:pt>
                <c:pt idx="373">
                  <c:v>9.2675194593668468</c:v>
                </c:pt>
                <c:pt idx="374">
                  <c:v>9.285239802065643</c:v>
                </c:pt>
                <c:pt idx="375">
                  <c:v>9.302960144764441</c:v>
                </c:pt>
                <c:pt idx="376">
                  <c:v>9.3206804874632407</c:v>
                </c:pt>
                <c:pt idx="377">
                  <c:v>9.3384008301620387</c:v>
                </c:pt>
                <c:pt idx="378">
                  <c:v>9.3561211728608367</c:v>
                </c:pt>
                <c:pt idx="379">
                  <c:v>9.3738415155596346</c:v>
                </c:pt>
                <c:pt idx="380">
                  <c:v>9.3915618582584326</c:v>
                </c:pt>
                <c:pt idx="381">
                  <c:v>9.4092822009572306</c:v>
                </c:pt>
                <c:pt idx="382">
                  <c:v>9.4270025436560285</c:v>
                </c:pt>
                <c:pt idx="383">
                  <c:v>9.4447228863548247</c:v>
                </c:pt>
                <c:pt idx="384">
                  <c:v>9.4624432290536244</c:v>
                </c:pt>
                <c:pt idx="385">
                  <c:v>9.4801635717524224</c:v>
                </c:pt>
                <c:pt idx="386">
                  <c:v>9.4978839144512222</c:v>
                </c:pt>
                <c:pt idx="387">
                  <c:v>9.5156042571500183</c:v>
                </c:pt>
                <c:pt idx="388">
                  <c:v>9.5333245998488163</c:v>
                </c:pt>
                <c:pt idx="389">
                  <c:v>9.5510449425476143</c:v>
                </c:pt>
                <c:pt idx="390">
                  <c:v>9.5687652852464122</c:v>
                </c:pt>
                <c:pt idx="391">
                  <c:v>9.5864856279452102</c:v>
                </c:pt>
                <c:pt idx="392">
                  <c:v>9.6042059706440064</c:v>
                </c:pt>
                <c:pt idx="393">
                  <c:v>9.6219263133428061</c:v>
                </c:pt>
                <c:pt idx="394">
                  <c:v>9.6396466560416041</c:v>
                </c:pt>
                <c:pt idx="395">
                  <c:v>9.6573669987404038</c:v>
                </c:pt>
                <c:pt idx="396">
                  <c:v>9.6750873414392</c:v>
                </c:pt>
                <c:pt idx="397">
                  <c:v>9.692807684137998</c:v>
                </c:pt>
                <c:pt idx="398">
                  <c:v>9.7105280268367959</c:v>
                </c:pt>
                <c:pt idx="399">
                  <c:v>9.7282483695355939</c:v>
                </c:pt>
                <c:pt idx="400">
                  <c:v>9.7459687122343919</c:v>
                </c:pt>
                <c:pt idx="401">
                  <c:v>9.7636890549331898</c:v>
                </c:pt>
                <c:pt idx="402">
                  <c:v>9.7814093976319878</c:v>
                </c:pt>
                <c:pt idx="403">
                  <c:v>9.7991297403307875</c:v>
                </c:pt>
                <c:pt idx="404">
                  <c:v>9.8168500830295855</c:v>
                </c:pt>
                <c:pt idx="405">
                  <c:v>9.8345704257283817</c:v>
                </c:pt>
                <c:pt idx="406">
                  <c:v>9.8522907684271797</c:v>
                </c:pt>
                <c:pt idx="407">
                  <c:v>9.8700111111259776</c:v>
                </c:pt>
                <c:pt idx="408">
                  <c:v>9.8877314538247756</c:v>
                </c:pt>
                <c:pt idx="409">
                  <c:v>9.9054517965235735</c:v>
                </c:pt>
                <c:pt idx="410">
                  <c:v>9.9231721392223715</c:v>
                </c:pt>
                <c:pt idx="411">
                  <c:v>9.9408924819211713</c:v>
                </c:pt>
                <c:pt idx="412">
                  <c:v>9.9586128246199692</c:v>
                </c:pt>
                <c:pt idx="413">
                  <c:v>9.9763331673187654</c:v>
                </c:pt>
                <c:pt idx="414">
                  <c:v>9.9940535100175634</c:v>
                </c:pt>
                <c:pt idx="415">
                  <c:v>10.011773852716361</c:v>
                </c:pt>
                <c:pt idx="416">
                  <c:v>10.029494195415159</c:v>
                </c:pt>
                <c:pt idx="417">
                  <c:v>10.047214538113957</c:v>
                </c:pt>
                <c:pt idx="418">
                  <c:v>10.064934880812755</c:v>
                </c:pt>
                <c:pt idx="419">
                  <c:v>10.082655223511553</c:v>
                </c:pt>
                <c:pt idx="420">
                  <c:v>10.100375566210353</c:v>
                </c:pt>
                <c:pt idx="421">
                  <c:v>10.118095908909151</c:v>
                </c:pt>
                <c:pt idx="422">
                  <c:v>10.135816251607947</c:v>
                </c:pt>
                <c:pt idx="423">
                  <c:v>10.153536594306745</c:v>
                </c:pt>
                <c:pt idx="424">
                  <c:v>10.171256937005543</c:v>
                </c:pt>
                <c:pt idx="425">
                  <c:v>10.188977279704341</c:v>
                </c:pt>
                <c:pt idx="426">
                  <c:v>10.206697622403141</c:v>
                </c:pt>
                <c:pt idx="427">
                  <c:v>10.224417965101937</c:v>
                </c:pt>
                <c:pt idx="428">
                  <c:v>10.242138307800737</c:v>
                </c:pt>
                <c:pt idx="429">
                  <c:v>10.259858650499535</c:v>
                </c:pt>
                <c:pt idx="430">
                  <c:v>10.277578993198333</c:v>
                </c:pt>
                <c:pt idx="431">
                  <c:v>10.295299335897129</c:v>
                </c:pt>
                <c:pt idx="432">
                  <c:v>10.313019678595927</c:v>
                </c:pt>
                <c:pt idx="433">
                  <c:v>10.330740021294725</c:v>
                </c:pt>
                <c:pt idx="434">
                  <c:v>10.348460363993524</c:v>
                </c:pt>
                <c:pt idx="435">
                  <c:v>10.366180706692321</c:v>
                </c:pt>
                <c:pt idx="436">
                  <c:v>10.38390104939112</c:v>
                </c:pt>
                <c:pt idx="437">
                  <c:v>10.401621392089918</c:v>
                </c:pt>
                <c:pt idx="438">
                  <c:v>10.419341734788716</c:v>
                </c:pt>
                <c:pt idx="439">
                  <c:v>10.437062077487514</c:v>
                </c:pt>
                <c:pt idx="440">
                  <c:v>10.45478242018631</c:v>
                </c:pt>
                <c:pt idx="441">
                  <c:v>10.472502762885108</c:v>
                </c:pt>
                <c:pt idx="442">
                  <c:v>10.490223105583906</c:v>
                </c:pt>
                <c:pt idx="443">
                  <c:v>10.507943448282706</c:v>
                </c:pt>
                <c:pt idx="444">
                  <c:v>10.525663790981502</c:v>
                </c:pt>
                <c:pt idx="445">
                  <c:v>10.543384133680302</c:v>
                </c:pt>
                <c:pt idx="446">
                  <c:v>10.5611044763791</c:v>
                </c:pt>
                <c:pt idx="447">
                  <c:v>10.578824819077898</c:v>
                </c:pt>
                <c:pt idx="448">
                  <c:v>10.596545161776696</c:v>
                </c:pt>
                <c:pt idx="449">
                  <c:v>10.614265504475492</c:v>
                </c:pt>
                <c:pt idx="450">
                  <c:v>10.631985847174292</c:v>
                </c:pt>
              </c:numCache>
            </c:numRef>
          </c:xVal>
          <c:yVal>
            <c:numRef>
              <c:f>'fit_1NN_FCC&amp;BCC'!$K$19:$K$469</c:f>
              <c:numCache>
                <c:formatCode>General</c:formatCode>
                <c:ptCount val="451"/>
                <c:pt idx="0">
                  <c:v>2.6159059040494412</c:v>
                </c:pt>
                <c:pt idx="1">
                  <c:v>2.2298806740509356</c:v>
                </c:pt>
                <c:pt idx="2">
                  <c:v>1.8601144652892998</c:v>
                </c:pt>
                <c:pt idx="3">
                  <c:v>1.506043327478924</c:v>
                </c:pt>
                <c:pt idx="4">
                  <c:v>1.1671216138238059</c:v>
                </c:pt>
                <c:pt idx="5">
                  <c:v>0.84282140284542351</c:v>
                </c:pt>
                <c:pt idx="6">
                  <c:v>0.53263193825934962</c:v>
                </c:pt>
                <c:pt idx="7">
                  <c:v>0.23605908634045392</c:v>
                </c:pt>
                <c:pt idx="8">
                  <c:v>-4.7375189766562187E-2</c:v>
                </c:pt>
                <c:pt idx="9">
                  <c:v>-0.31813333931757448</c:v>
                </c:pt>
                <c:pt idx="10">
                  <c:v>-0.57666271733024033</c:v>
                </c:pt>
                <c:pt idx="11">
                  <c:v>-0.82339606253038866</c:v>
                </c:pt>
                <c:pt idx="12">
                  <c:v>-1.058751960362228</c:v>
                </c:pt>
                <c:pt idx="13">
                  <c:v>-1.2831352915265111</c:v>
                </c:pt>
                <c:pt idx="14">
                  <c:v>-1.4969376664963487</c:v>
                </c:pt>
                <c:pt idx="15">
                  <c:v>-1.700537846446263</c:v>
                </c:pt>
                <c:pt idx="16">
                  <c:v>-1.894302151016781</c:v>
                </c:pt>
                <c:pt idx="17">
                  <c:v>-2.0785848533237061</c:v>
                </c:pt>
                <c:pt idx="18">
                  <c:v>-2.2537285626084476</c:v>
                </c:pt>
                <c:pt idx="19">
                  <c:v>-2.420064594913617</c:v>
                </c:pt>
                <c:pt idx="20">
                  <c:v>-2.5779133321561876</c:v>
                </c:pt>
                <c:pt idx="21">
                  <c:v>-2.7275845699588537</c:v>
                </c:pt>
                <c:pt idx="22">
                  <c:v>-2.8693778545891533</c:v>
                </c:pt>
                <c:pt idx="23">
                  <c:v>-3.0035828093451666</c:v>
                </c:pt>
                <c:pt idx="24">
                  <c:v>-3.1304794507158054</c:v>
                </c:pt>
                <c:pt idx="25">
                  <c:v>-3.2503384946338763</c:v>
                </c:pt>
                <c:pt idx="26">
                  <c:v>-3.3634216531300627</c:v>
                </c:pt>
                <c:pt idx="27">
                  <c:v>-3.4699819216863741</c:v>
                </c:pt>
                <c:pt idx="28">
                  <c:v>-3.5702638575785155</c:v>
                </c:pt>
                <c:pt idx="29">
                  <c:v>-3.6645038494875166</c:v>
                </c:pt>
                <c:pt idx="30">
                  <c:v>-3.7529303786522838</c:v>
                </c:pt>
                <c:pt idx="31">
                  <c:v>-3.8357642718264611</c:v>
                </c:pt>
                <c:pt idx="32">
                  <c:v>-3.9132189462945579</c:v>
                </c:pt>
                <c:pt idx="33">
                  <c:v>-3.9855006471946544</c:v>
                </c:pt>
                <c:pt idx="34">
                  <c:v>-4.0528086773871479</c:v>
                </c:pt>
                <c:pt idx="35">
                  <c:v>-4.1153356201016855</c:v>
                </c:pt>
                <c:pt idx="36">
                  <c:v>-4.1732675545871309</c:v>
                </c:pt>
                <c:pt idx="37">
                  <c:v>-4.2267842649825385</c:v>
                </c:pt>
                <c:pt idx="38">
                  <c:v>-4.2760594426202916</c:v>
                </c:pt>
                <c:pt idx="39">
                  <c:v>-4.3212608819659755</c:v>
                </c:pt>
                <c:pt idx="40">
                  <c:v>-4.3625506703933237</c:v>
                </c:pt>
                <c:pt idx="41">
                  <c:v>-4.4000853719862683</c:v>
                </c:pt>
                <c:pt idx="42">
                  <c:v>-4.434016205554328</c:v>
                </c:pt>
                <c:pt idx="43">
                  <c:v>-4.4644892170416739</c:v>
                </c:pt>
                <c:pt idx="44">
                  <c:v>-4.4916454465046112</c:v>
                </c:pt>
                <c:pt idx="45">
                  <c:v>-4.5156210898269462</c:v>
                </c:pt>
                <c:pt idx="46">
                  <c:v>-4.5365476553372011</c:v>
                </c:pt>
                <c:pt idx="47">
                  <c:v>-4.5545521154868043</c:v>
                </c:pt>
                <c:pt idx="48">
                  <c:v>-4.5697570537432259</c:v>
                </c:pt>
                <c:pt idx="49">
                  <c:v>-4.582280806847443</c:v>
                </c:pt>
                <c:pt idx="50">
                  <c:v>-4.5922376025803011</c:v>
                </c:pt>
                <c:pt idx="51">
                  <c:v>-4.5997376931779916</c:v>
                </c:pt>
                <c:pt idx="52">
                  <c:v>-4.6048874845324397</c:v>
                </c:pt>
                <c:pt idx="53">
                  <c:v>-4.6077896613081872</c:v>
                </c:pt>
                <c:pt idx="54">
                  <c:v>-4.6085433081032861</c:v>
                </c:pt>
                <c:pt idx="55">
                  <c:v>-4.6072440267777655</c:v>
                </c:pt>
                <c:pt idx="56">
                  <c:v>-4.6039840500693376</c:v>
                </c:pt>
                <c:pt idx="57">
                  <c:v>-4.598852351612396</c:v>
                </c:pt>
                <c:pt idx="58">
                  <c:v>-4.5919347524726302</c:v>
                </c:pt>
                <c:pt idx="59">
                  <c:v>-4.583314024306226</c:v>
                </c:pt>
                <c:pt idx="60">
                  <c:v>-4.5730699892490811</c:v>
                </c:pt>
                <c:pt idx="61">
                  <c:v>-4.5612796166383589</c:v>
                </c:pt>
                <c:pt idx="62">
                  <c:v>-4.5480171166653678</c:v>
                </c:pt>
                <c:pt idx="63">
                  <c:v>-4.5333540310557883</c:v>
                </c:pt>
                <c:pt idx="64">
                  <c:v>-4.5173593208702387</c:v>
                </c:pt>
                <c:pt idx="65">
                  <c:v>-4.5000994515152648</c:v>
                </c:pt>
                <c:pt idx="66">
                  <c:v>-4.4816384750520868</c:v>
                </c:pt>
                <c:pt idx="67">
                  <c:v>-4.4620381098876809</c:v>
                </c:pt>
                <c:pt idx="68">
                  <c:v>-4.4413578179301547</c:v>
                </c:pt>
                <c:pt idx="69">
                  <c:v>-4.4196548792878447</c:v>
                </c:pt>
                <c:pt idx="70">
                  <c:v>-4.396984464589055</c:v>
                </c:pt>
                <c:pt idx="71">
                  <c:v>-4.3733997049970093</c:v>
                </c:pt>
                <c:pt idx="72">
                  <c:v>-4.348951759992234</c:v>
                </c:pt>
                <c:pt idx="73">
                  <c:v>-4.3236898829923813</c:v>
                </c:pt>
                <c:pt idx="74">
                  <c:v>-4.2976614848772456</c:v>
                </c:pt>
                <c:pt idx="75">
                  <c:v>-4.2709121954847467</c:v>
                </c:pt>
                <c:pt idx="76">
                  <c:v>-4.2434859231414581</c:v>
                </c:pt>
                <c:pt idx="77">
                  <c:v>-4.2154249122894196</c:v>
                </c:pt>
                <c:pt idx="78">
                  <c:v>-4.1867697992689159</c:v>
                </c:pt>
                <c:pt idx="79">
                  <c:v>-4.1575596663152004</c:v>
                </c:pt>
                <c:pt idx="80">
                  <c:v>-4.1278320938251571</c:v>
                </c:pt>
                <c:pt idx="81">
                  <c:v>-4.0976232109483366</c:v>
                </c:pt>
                <c:pt idx="82">
                  <c:v>-4.0669677445549564</c:v>
                </c:pt>
                <c:pt idx="83">
                  <c:v>-4.0358990666318917</c:v>
                </c:pt>
                <c:pt idx="84">
                  <c:v>-4.0044492401561023</c:v>
                </c:pt>
                <c:pt idx="85">
                  <c:v>-3.9726490634933445</c:v>
                </c:pt>
                <c:pt idx="86">
                  <c:v>-3.9405281133685888</c:v>
                </c:pt>
                <c:pt idx="87">
                  <c:v>-3.9081147864530883</c:v>
                </c:pt>
                <c:pt idx="88">
                  <c:v>-3.8754363396116007</c:v>
                </c:pt>
                <c:pt idx="89">
                  <c:v>-3.8425189288520052</c:v>
                </c:pt>
                <c:pt idx="90">
                  <c:v>-3.8093876470181822</c:v>
                </c:pt>
                <c:pt idx="91">
                  <c:v>-3.7760665602656998</c:v>
                </c:pt>
                <c:pt idx="92">
                  <c:v>-3.7425787433587447</c:v>
                </c:pt>
                <c:pt idx="93">
                  <c:v>-3.7089463138254031</c:v>
                </c:pt>
                <c:pt idx="94">
                  <c:v>-3.6751904650073546</c:v>
                </c:pt>
                <c:pt idx="95">
                  <c:v>-3.6413314980388063</c:v>
                </c:pt>
                <c:pt idx="96">
                  <c:v>-3.6073888527885192</c:v>
                </c:pt>
                <c:pt idx="97">
                  <c:v>-3.5733811377976163</c:v>
                </c:pt>
                <c:pt idx="98">
                  <c:v>-3.5393261592449479</c:v>
                </c:pt>
                <c:pt idx="99">
                  <c:v>-3.5052409489706902</c:v>
                </c:pt>
                <c:pt idx="100">
                  <c:v>-3.4711417915879745</c:v>
                </c:pt>
                <c:pt idx="101">
                  <c:v>-3.4370442507113976</c:v>
                </c:pt>
                <c:pt idx="102">
                  <c:v>-3.4029631943303276</c:v>
                </c:pt>
                <c:pt idx="103">
                  <c:v>-3.3689128193540805</c:v>
                </c:pt>
                <c:pt idx="104">
                  <c:v>-3.3349066753552119</c:v>
                </c:pt>
                <c:pt idx="105">
                  <c:v>-3.3009576875362736</c:v>
                </c:pt>
                <c:pt idx="106">
                  <c:v>-3.2670781789447139</c:v>
                </c:pt>
                <c:pt idx="107">
                  <c:v>-3.2332798919596839</c:v>
                </c:pt>
                <c:pt idx="108">
                  <c:v>-3.199574009073912</c:v>
                </c:pt>
                <c:pt idx="109">
                  <c:v>-3.165971172992958</c:v>
                </c:pt>
                <c:pt idx="110">
                  <c:v>-3.1324815060735731</c:v>
                </c:pt>
                <c:pt idx="111">
                  <c:v>-3.0991146291221034</c:v>
                </c:pt>
                <c:pt idx="112">
                  <c:v>-3.0658796795733361</c:v>
                </c:pt>
                <c:pt idx="113">
                  <c:v>-3.0327853290694087</c:v>
                </c:pt>
                <c:pt idx="114">
                  <c:v>-2.999839800457949</c:v>
                </c:pt>
                <c:pt idx="115">
                  <c:v>-2.9670508842278749</c:v>
                </c:pt>
                <c:pt idx="116">
                  <c:v>-2.93442595440077</c:v>
                </c:pt>
                <c:pt idx="117">
                  <c:v>-2.9019719838951934</c:v>
                </c:pt>
                <c:pt idx="118">
                  <c:v>-2.8696955593807196</c:v>
                </c:pt>
                <c:pt idx="119">
                  <c:v>-2.8376028956379855</c:v>
                </c:pt>
                <c:pt idx="120">
                  <c:v>-2.8056998494404941</c:v>
                </c:pt>
                <c:pt idx="121">
                  <c:v>-2.7739919329734728</c:v>
                </c:pt>
                <c:pt idx="122">
                  <c:v>-2.7424843268045542</c:v>
                </c:pt>
                <c:pt idx="123">
                  <c:v>-2.7111818924206257</c:v>
                </c:pt>
                <c:pt idx="124">
                  <c:v>-2.6800891843446966</c:v>
                </c:pt>
                <c:pt idx="125">
                  <c:v>-2.6492104618462671</c:v>
                </c:pt>
                <c:pt idx="126">
                  <c:v>-2.6185497002581855</c:v>
                </c:pt>
                <c:pt idx="127">
                  <c:v>-2.5881106019126165</c:v>
                </c:pt>
                <c:pt idx="128">
                  <c:v>-2.5578966067083382</c:v>
                </c:pt>
                <c:pt idx="129">
                  <c:v>-2.5279109023211879</c:v>
                </c:pt>
                <c:pt idx="130">
                  <c:v>-2.498156434069136</c:v>
                </c:pt>
                <c:pt idx="131">
                  <c:v>-2.4686359144430727</c:v>
                </c:pt>
                <c:pt idx="132">
                  <c:v>-2.4393518323140504</c:v>
                </c:pt>
                <c:pt idx="133">
                  <c:v>-2.4103064618274055</c:v>
                </c:pt>
                <c:pt idx="134">
                  <c:v>-2.3815018709938576</c:v>
                </c:pt>
                <c:pt idx="135">
                  <c:v>-2.3529399299873055</c:v>
                </c:pt>
                <c:pt idx="136">
                  <c:v>-2.3246223191588387</c:v>
                </c:pt>
                <c:pt idx="137">
                  <c:v>-2.296550536776079</c:v>
                </c:pt>
                <c:pt idx="138">
                  <c:v>-2.2687259064967402</c:v>
                </c:pt>
                <c:pt idx="139">
                  <c:v>-2.2411495845850129</c:v>
                </c:pt>
                <c:pt idx="140">
                  <c:v>-2.2138225668790659</c:v>
                </c:pt>
                <c:pt idx="141">
                  <c:v>-2.1867456955177551</c:v>
                </c:pt>
                <c:pt idx="142">
                  <c:v>-2.1599196654343134</c:v>
                </c:pt>
                <c:pt idx="143">
                  <c:v>-2.1333450306246147</c:v>
                </c:pt>
                <c:pt idx="144">
                  <c:v>-2.1070222101972913</c:v>
                </c:pt>
                <c:pt idx="145">
                  <c:v>-2.0809514942128393</c:v>
                </c:pt>
                <c:pt idx="146">
                  <c:v>-2.055133049318524</c:v>
                </c:pt>
                <c:pt idx="147">
                  <c:v>-2.0295669241857839</c:v>
                </c:pt>
                <c:pt idx="148">
                  <c:v>-2.0042530547565351</c:v>
                </c:pt>
                <c:pt idx="149">
                  <c:v>-1.979191269304625</c:v>
                </c:pt>
                <c:pt idx="150">
                  <c:v>-1.9543812933184612</c:v>
                </c:pt>
                <c:pt idx="151">
                  <c:v>-1.9298227542106745</c:v>
                </c:pt>
                <c:pt idx="152">
                  <c:v>-1.9055151858604646</c:v>
                </c:pt>
                <c:pt idx="153">
                  <c:v>-1.881458032994116</c:v>
                </c:pt>
                <c:pt idx="154">
                  <c:v>-1.857650655408974</c:v>
                </c:pt>
                <c:pt idx="155">
                  <c:v>-1.8340923320460492</c:v>
                </c:pt>
                <c:pt idx="156">
                  <c:v>-1.8107822649161978</c:v>
                </c:pt>
                <c:pt idx="157">
                  <c:v>-1.7877195828847097</c:v>
                </c:pt>
                <c:pt idx="158">
                  <c:v>-1.7649033453189502</c:v>
                </c:pt>
                <c:pt idx="159">
                  <c:v>-1.7423325456036134</c:v>
                </c:pt>
                <c:pt idx="160">
                  <c:v>-1.7200061145279013</c:v>
                </c:pt>
                <c:pt idx="161">
                  <c:v>-1.6979229235489088</c:v>
                </c:pt>
                <c:pt idx="162">
                  <c:v>-1.6760817879352867</c:v>
                </c:pt>
                <c:pt idx="163">
                  <c:v>-1.6544814697951651</c:v>
                </c:pt>
                <c:pt idx="164">
                  <c:v>-1.6331206809921692</c:v>
                </c:pt>
                <c:pt idx="165">
                  <c:v>-1.6119980859532543</c:v>
                </c:pt>
                <c:pt idx="166">
                  <c:v>-1.5911123043719482</c:v>
                </c:pt>
                <c:pt idx="167">
                  <c:v>-1.5704619138104969</c:v>
                </c:pt>
                <c:pt idx="168">
                  <c:v>-1.5500454522042881</c:v>
                </c:pt>
                <c:pt idx="169">
                  <c:v>-1.5298614202718104</c:v>
                </c:pt>
                <c:pt idx="170">
                  <c:v>-1.5099082838333215</c:v>
                </c:pt>
                <c:pt idx="171">
                  <c:v>-1.4901844760412646</c:v>
                </c:pt>
                <c:pt idx="172">
                  <c:v>-1.4706883995254225</c:v>
                </c:pt>
                <c:pt idx="173">
                  <c:v>-1.4514184284556644</c:v>
                </c:pt>
                <c:pt idx="174">
                  <c:v>-1.4323729105250542</c:v>
                </c:pt>
                <c:pt idx="175">
                  <c:v>-1.4135501688560139</c:v>
                </c:pt>
                <c:pt idx="176">
                  <c:v>-1.3949485038321479</c:v>
                </c:pt>
                <c:pt idx="177">
                  <c:v>-1.3765661948582395</c:v>
                </c:pt>
                <c:pt idx="178">
                  <c:v>-1.3584015020508486</c:v>
                </c:pt>
                <c:pt idx="179">
                  <c:v>-1.3404526678618818</c:v>
                </c:pt>
                <c:pt idx="180">
                  <c:v>-1.3227179186374023</c:v>
                </c:pt>
                <c:pt idx="181">
                  <c:v>-1.3051954661139129</c:v>
                </c:pt>
                <c:pt idx="182">
                  <c:v>-1.2878835088542055</c:v>
                </c:pt>
                <c:pt idx="183">
                  <c:v>-1.2707802336248961</c:v>
                </c:pt>
                <c:pt idx="184">
                  <c:v>-1.2538838167176036</c:v>
                </c:pt>
                <c:pt idx="185">
                  <c:v>-1.2371924252157402</c:v>
                </c:pt>
                <c:pt idx="186">
                  <c:v>-1.2207042182087671</c:v>
                </c:pt>
                <c:pt idx="187">
                  <c:v>-1.204417347955735</c:v>
                </c:pt>
                <c:pt idx="188">
                  <c:v>-1.1883299609998734</c:v>
                </c:pt>
                <c:pt idx="189">
                  <c:v>-1.1724401992359077</c:v>
                </c:pt>
                <c:pt idx="190">
                  <c:v>-1.1567462009317651</c:v>
                </c:pt>
                <c:pt idx="191">
                  <c:v>-1.1412461017062481</c:v>
                </c:pt>
                <c:pt idx="192">
                  <c:v>-1.125938035464211</c:v>
                </c:pt>
                <c:pt idx="193">
                  <c:v>-1.1108201352907372</c:v>
                </c:pt>
                <c:pt idx="194">
                  <c:v>-1.0958905343057526</c:v>
                </c:pt>
                <c:pt idx="195">
                  <c:v>-1.0811473664804563</c:v>
                </c:pt>
                <c:pt idx="196">
                  <c:v>-1.0665887674169292</c:v>
                </c:pt>
                <c:pt idx="197">
                  <c:v>-1.0522128750922246</c:v>
                </c:pt>
                <c:pt idx="198">
                  <c:v>-1.0380178305681846</c:v>
                </c:pt>
                <c:pt idx="199">
                  <c:v>-1.0240017786682147</c:v>
                </c:pt>
                <c:pt idx="200">
                  <c:v>-1.0101628686221966</c:v>
                </c:pt>
                <c:pt idx="201">
                  <c:v>-0.99649925468066891</c:v>
                </c:pt>
                <c:pt idx="202">
                  <c:v>-0.98300909669938918</c:v>
                </c:pt>
                <c:pt idx="203">
                  <c:v>-0.9696905606953351</c:v>
                </c:pt>
                <c:pt idx="204">
                  <c:v>-0.95654181937518146</c:v>
                </c:pt>
                <c:pt idx="205">
                  <c:v>-0.94356105263725787</c:v>
                </c:pt>
                <c:pt idx="206">
                  <c:v>-0.93074644804792794</c:v>
                </c:pt>
                <c:pt idx="207">
                  <c:v>-0.91809620129334901</c:v>
                </c:pt>
                <c:pt idx="208">
                  <c:v>-0.90560851660749997</c:v>
                </c:pt>
                <c:pt idx="209">
                  <c:v>-0.89328160717735416</c:v>
                </c:pt>
                <c:pt idx="210">
                  <c:v>-0.88111369552603358</c:v>
                </c:pt>
                <c:pt idx="211">
                  <c:v>-0.86910301387476996</c:v>
                </c:pt>
                <c:pt idx="212">
                  <c:v>-0.85724780448445004</c:v>
                </c:pt>
                <c:pt idx="213">
                  <c:v>-0.84554631997751739</c:v>
                </c:pt>
                <c:pt idx="214">
                  <c:v>-0.83399682364095518</c:v>
                </c:pt>
                <c:pt idx="215">
                  <c:v>-0.82259758971107444</c:v>
                </c:pt>
                <c:pt idx="216">
                  <c:v>-0.8113469036407811</c:v>
                </c:pt>
                <c:pt idx="217">
                  <c:v>-0.80024306235000431</c:v>
                </c:pt>
                <c:pt idx="218">
                  <c:v>-0.78928437445990796</c:v>
                </c:pt>
                <c:pt idx="219">
                  <c:v>-0.77846916051153037</c:v>
                </c:pt>
                <c:pt idx="220">
                  <c:v>-0.76779575316942406</c:v>
                </c:pt>
                <c:pt idx="221">
                  <c:v>-0.75726249741090412</c:v>
                </c:pt>
                <c:pt idx="222">
                  <c:v>-0.74686775070144462</c:v>
                </c:pt>
                <c:pt idx="223">
                  <c:v>-0.736609883156775</c:v>
                </c:pt>
                <c:pt idx="224">
                  <c:v>-0.72648727769219112</c:v>
                </c:pt>
                <c:pt idx="225">
                  <c:v>-0.71649833015959619</c:v>
                </c:pt>
                <c:pt idx="226">
                  <c:v>-0.7066414494727552</c:v>
                </c:pt>
                <c:pt idx="227">
                  <c:v>-0.69691505772122819</c:v>
                </c:pt>
                <c:pt idx="228">
                  <c:v>-0.68731759027344697</c:v>
                </c:pt>
                <c:pt idx="229">
                  <c:v>-0.6778474958693711</c:v>
                </c:pt>
                <c:pt idx="230">
                  <c:v>-0.66850323670314971</c:v>
                </c:pt>
                <c:pt idx="231">
                  <c:v>-0.65928328849618989</c:v>
                </c:pt>
                <c:pt idx="232">
                  <c:v>-0.65018614056104473</c:v>
                </c:pt>
                <c:pt idx="233">
                  <c:v>-0.64121029585648748</c:v>
                </c:pt>
                <c:pt idx="234">
                  <c:v>-0.63235427103415209</c:v>
                </c:pt>
                <c:pt idx="235">
                  <c:v>-0.623616596477086</c:v>
                </c:pt>
                <c:pt idx="236">
                  <c:v>-0.6149958163305701</c:v>
                </c:pt>
                <c:pt idx="237">
                  <c:v>-0.606490488525528</c:v>
                </c:pt>
                <c:pt idx="238">
                  <c:v>-0.59809918479485658</c:v>
                </c:pt>
                <c:pt idx="239">
                  <c:v>-0.58982049068297004</c:v>
                </c:pt>
                <c:pt idx="240">
                  <c:v>-0.58165300554887645</c:v>
                </c:pt>
                <c:pt idx="241">
                  <c:v>-0.57359534256305655</c:v>
                </c:pt>
                <c:pt idx="242">
                  <c:v>-0.56564612869843189</c:v>
                </c:pt>
                <c:pt idx="243">
                  <c:v>-0.55780400471569269</c:v>
                </c:pt>
                <c:pt idx="244">
                  <c:v>-0.55006762514323448</c:v>
                </c:pt>
                <c:pt idx="245">
                  <c:v>-0.54243565825196005</c:v>
                </c:pt>
                <c:pt idx="246">
                  <c:v>-0.53490678602518449</c:v>
                </c:pt>
                <c:pt idx="247">
                  <c:v>-0.52747970412387879</c:v>
                </c:pt>
                <c:pt idx="248">
                  <c:v>-0.52015312184746731</c:v>
                </c:pt>
                <c:pt idx="249">
                  <c:v>-0.51292576209040375</c:v>
                </c:pt>
                <c:pt idx="250">
                  <c:v>-0.50579636129472694</c:v>
                </c:pt>
                <c:pt idx="251">
                  <c:v>-0.49876366939880079</c:v>
                </c:pt>
                <c:pt idx="252">
                  <c:v>-0.49182644978242746</c:v>
                </c:pt>
                <c:pt idx="253">
                  <c:v>-0.48498347920852569</c:v>
                </c:pt>
                <c:pt idx="254">
                  <c:v>-0.47823354776154192</c:v>
                </c:pt>
                <c:pt idx="255">
                  <c:v>-0.47157545878278384</c:v>
                </c:pt>
                <c:pt idx="256">
                  <c:v>-0.46500802880282338</c:v>
                </c:pt>
                <c:pt idx="257">
                  <c:v>-0.45853008747114604</c:v>
                </c:pt>
                <c:pt idx="258">
                  <c:v>-0.45214047748318981</c:v>
                </c:pt>
                <c:pt idx="259">
                  <c:v>-0.44583805450492259</c:v>
                </c:pt>
                <c:pt idx="260">
                  <c:v>-0.43962168709512378</c:v>
                </c:pt>
                <c:pt idx="261">
                  <c:v>-0.43349025662544077</c:v>
                </c:pt>
                <c:pt idx="262">
                  <c:v>-0.42744265719845892</c:v>
                </c:pt>
                <c:pt idx="263">
                  <c:v>-0.4214777955638096</c:v>
                </c:pt>
                <c:pt idx="264">
                  <c:v>-0.41559459103250862</c:v>
                </c:pt>
                <c:pt idx="265">
                  <c:v>-0.40979197538958029</c:v>
                </c:pt>
                <c:pt idx="266">
                  <c:v>-0.40406889280516473</c:v>
                </c:pt>
                <c:pt idx="267">
                  <c:v>-0.39842429974412868</c:v>
                </c:pt>
                <c:pt idx="268">
                  <c:v>-0.39285716487435507</c:v>
                </c:pt>
                <c:pt idx="269">
                  <c:v>-0.38736646897373916</c:v>
                </c:pt>
                <c:pt idx="270">
                  <c:v>-0.38195120483608236</c:v>
                </c:pt>
                <c:pt idx="271">
                  <c:v>-0.37661037717588514</c:v>
                </c:pt>
                <c:pt idx="272">
                  <c:v>-0.37134300253219149</c:v>
                </c:pt>
                <c:pt idx="273">
                  <c:v>-0.36614810917151414</c:v>
                </c:pt>
                <c:pt idx="274">
                  <c:v>-0.36102473698999837</c:v>
                </c:pt>
                <c:pt idx="275">
                  <c:v>-0.3559719374148223</c:v>
                </c:pt>
                <c:pt idx="276">
                  <c:v>-0.35098877330497769</c:v>
                </c:pt>
                <c:pt idx="277">
                  <c:v>-0.34607431885142809</c:v>
                </c:pt>
                <c:pt idx="278">
                  <c:v>-0.3412276594768156</c:v>
                </c:pt>
                <c:pt idx="279">
                  <c:v>-0.33644789173467837</c:v>
                </c:pt>
                <c:pt idx="280">
                  <c:v>-0.33173412320832463</c:v>
                </c:pt>
                <c:pt idx="281">
                  <c:v>-0.32708547240935004</c:v>
                </c:pt>
                <c:pt idx="282">
                  <c:v>-0.32250106867594103</c:v>
                </c:pt>
                <c:pt idx="283">
                  <c:v>-0.31798005207095403</c:v>
                </c:pt>
                <c:pt idx="284">
                  <c:v>-0.31352157327983576</c:v>
                </c:pt>
                <c:pt idx="285">
                  <c:v>-0.30912479350847011</c:v>
                </c:pt>
                <c:pt idx="286">
                  <c:v>-0.30478888438095264</c:v>
                </c:pt>
                <c:pt idx="287">
                  <c:v>-0.30051302783739853</c:v>
                </c:pt>
                <c:pt idx="288">
                  <c:v>-0.29629641603175022</c:v>
                </c:pt>
                <c:pt idx="289">
                  <c:v>-0.29213825122970788</c:v>
                </c:pt>
                <c:pt idx="290">
                  <c:v>-0.28803774570676155</c:v>
                </c:pt>
                <c:pt idx="291">
                  <c:v>-0.28399412164642096</c:v>
                </c:pt>
                <c:pt idx="292">
                  <c:v>-0.2800066110386103</c:v>
                </c:pt>
                <c:pt idx="293">
                  <c:v>-0.2760744555783331</c:v>
                </c:pt>
                <c:pt idx="294">
                  <c:v>-0.27219690656458762</c:v>
                </c:pt>
                <c:pt idx="295">
                  <c:v>-0.26837322479961512</c:v>
                </c:pt>
                <c:pt idx="296">
                  <c:v>-0.26460268048844965</c:v>
                </c:pt>
                <c:pt idx="297">
                  <c:v>-0.26088455313885744</c:v>
                </c:pt>
                <c:pt idx="298">
                  <c:v>-0.25721813146165096</c:v>
                </c:pt>
                <c:pt idx="299">
                  <c:v>-0.25360271327144684</c:v>
                </c:pt>
                <c:pt idx="300">
                  <c:v>-0.25003760538783193</c:v>
                </c:pt>
                <c:pt idx="301">
                  <c:v>-0.24652212353702499</c:v>
                </c:pt>
                <c:pt idx="302">
                  <c:v>-0.24305559225400489</c:v>
                </c:pt>
                <c:pt idx="303">
                  <c:v>-0.23963734478517806</c:v>
                </c:pt>
                <c:pt idx="304">
                  <c:v>-0.23626672299154011</c:v>
                </c:pt>
                <c:pt idx="305">
                  <c:v>-0.23294307725241081</c:v>
                </c:pt>
                <c:pt idx="306">
                  <c:v>-0.22966576636972261</c:v>
                </c:pt>
                <c:pt idx="307">
                  <c:v>-0.22643415747290921</c:v>
                </c:pt>
                <c:pt idx="308">
                  <c:v>-0.22324762592436598</c:v>
                </c:pt>
                <c:pt idx="309">
                  <c:v>-0.22010555522554609</c:v>
                </c:pt>
                <c:pt idx="310">
                  <c:v>-0.21700733692367399</c:v>
                </c:pt>
                <c:pt idx="311">
                  <c:v>-0.21395237051910007</c:v>
                </c:pt>
                <c:pt idx="312">
                  <c:v>-0.21094006337330845</c:v>
                </c:pt>
                <c:pt idx="313">
                  <c:v>-0.20796983061758545</c:v>
                </c:pt>
                <c:pt idx="314">
                  <c:v>-0.20504109506236395</c:v>
                </c:pt>
                <c:pt idx="315">
                  <c:v>-0.20215328710725017</c:v>
                </c:pt>
                <c:pt idx="316">
                  <c:v>-0.19930584465174117</c:v>
                </c:pt>
                <c:pt idx="317">
                  <c:v>-0.1964982130066443</c:v>
                </c:pt>
                <c:pt idx="318">
                  <c:v>-0.19372984480620487</c:v>
                </c:pt>
                <c:pt idx="319">
                  <c:v>-0.19100019992094514</c:v>
                </c:pt>
                <c:pt idx="320">
                  <c:v>-0.18830874537122885</c:v>
                </c:pt>
                <c:pt idx="321">
                  <c:v>-0.18565495524155012</c:v>
                </c:pt>
                <c:pt idx="322">
                  <c:v>-0.18303831059555273</c:v>
                </c:pt>
                <c:pt idx="323">
                  <c:v>-0.18045829939178934</c:v>
                </c:pt>
                <c:pt idx="324">
                  <c:v>-0.17791441640021749</c:v>
                </c:pt>
                <c:pt idx="325">
                  <c:v>-0.17540616311944177</c:v>
                </c:pt>
                <c:pt idx="326">
                  <c:v>-0.17293304769470239</c:v>
                </c:pt>
                <c:pt idx="327">
                  <c:v>-0.17049458483661206</c:v>
                </c:pt>
                <c:pt idx="328">
                  <c:v>-0.16809029574064765</c:v>
                </c:pt>
                <c:pt idx="329">
                  <c:v>-0.16571970800739194</c:v>
                </c:pt>
                <c:pt idx="330">
                  <c:v>-0.16338235556353092</c:v>
                </c:pt>
                <c:pt idx="331">
                  <c:v>-0.16107777858360783</c:v>
                </c:pt>
                <c:pt idx="332">
                  <c:v>-0.15880552341253337</c:v>
                </c:pt>
                <c:pt idx="333">
                  <c:v>-0.15656514248884973</c:v>
                </c:pt>
                <c:pt idx="334">
                  <c:v>-0.15435619426875413</c:v>
                </c:pt>
                <c:pt idx="335">
                  <c:v>-0.152178243150877</c:v>
                </c:pt>
                <c:pt idx="336">
                  <c:v>-0.15003085940181232</c:v>
                </c:pt>
                <c:pt idx="337">
                  <c:v>-0.14791361908240724</c:v>
                </c:pt>
                <c:pt idx="338">
                  <c:v>-0.14582610397479909</c:v>
                </c:pt>
                <c:pt idx="339">
                  <c:v>-0.14376790151020638</c:v>
                </c:pt>
                <c:pt idx="340">
                  <c:v>-0.1417386046974671</c:v>
                </c:pt>
                <c:pt idx="341">
                  <c:v>-0.1397378120523253</c:v>
                </c:pt>
                <c:pt idx="342">
                  <c:v>-0.13776512752746062</c:v>
                </c:pt>
                <c:pt idx="343">
                  <c:v>-0.13582016044326126</c:v>
                </c:pt>
                <c:pt idx="344">
                  <c:v>-0.13390252541933445</c:v>
                </c:pt>
                <c:pt idx="345">
                  <c:v>-0.13201184230675495</c:v>
                </c:pt>
                <c:pt idx="346">
                  <c:v>-0.13014773612104477</c:v>
                </c:pt>
                <c:pt idx="347">
                  <c:v>-0.12830983697588311</c:v>
                </c:pt>
                <c:pt idx="348">
                  <c:v>-0.12649778001754269</c:v>
                </c:pt>
                <c:pt idx="349">
                  <c:v>-0.12471120536004779</c:v>
                </c:pt>
                <c:pt idx="350">
                  <c:v>-0.12294975802105171</c:v>
                </c:pt>
                <c:pt idx="351">
                  <c:v>-0.12121308785842731</c:v>
                </c:pt>
                <c:pt idx="352">
                  <c:v>-0.1195008495075703</c:v>
                </c:pt>
                <c:pt idx="353">
                  <c:v>-0.11781270231940495</c:v>
                </c:pt>
                <c:pt idx="354">
                  <c:v>-0.11614831029909704</c:v>
                </c:pt>
                <c:pt idx="355">
                  <c:v>-0.11450734204545779</c:v>
                </c:pt>
                <c:pt idx="356">
                  <c:v>-0.11288947069104557</c:v>
                </c:pt>
                <c:pt idx="357">
                  <c:v>-0.11129437384295379</c:v>
                </c:pt>
                <c:pt idx="358">
                  <c:v>-0.10972173352428063</c:v>
                </c:pt>
                <c:pt idx="359">
                  <c:v>-0.10817123611628021</c:v>
                </c:pt>
                <c:pt idx="360">
                  <c:v>-0.10664257230118508</c:v>
                </c:pt>
                <c:pt idx="361">
                  <c:v>-0.10513543700569687</c:v>
                </c:pt>
                <c:pt idx="362">
                  <c:v>-0.10364952934514245</c:v>
                </c:pt>
                <c:pt idx="363">
                  <c:v>-0.10218455256828593</c:v>
                </c:pt>
                <c:pt idx="364">
                  <c:v>-0.10074021400279493</c:v>
                </c:pt>
                <c:pt idx="365">
                  <c:v>-9.9316225001354771E-2</c:v>
                </c:pt>
                <c:pt idx="366">
                  <c:v>-9.7912300888423662E-2</c:v>
                </c:pt>
                <c:pt idx="367">
                  <c:v>-9.6528160907627336E-2</c:v>
                </c:pt>
                <c:pt idx="368">
                  <c:v>-9.5163528169782727E-2</c:v>
                </c:pt>
                <c:pt idx="369">
                  <c:v>-9.3818129601550102E-2</c:v>
                </c:pt>
                <c:pt idx="370">
                  <c:v>-9.2491695894703935E-2</c:v>
                </c:pt>
                <c:pt idx="371">
                  <c:v>-9.1183961456021381E-2</c:v>
                </c:pt>
                <c:pt idx="372">
                  <c:v>-8.9894664357778445E-2</c:v>
                </c:pt>
                <c:pt idx="373">
                  <c:v>-8.8623546288851301E-2</c:v>
                </c:pt>
                <c:pt idx="374">
                  <c:v>-8.7370352506416893E-2</c:v>
                </c:pt>
                <c:pt idx="375">
                  <c:v>-8.6134831788244812E-2</c:v>
                </c:pt>
                <c:pt idx="376">
                  <c:v>-8.4916736385579325E-2</c:v>
                </c:pt>
                <c:pt idx="377">
                  <c:v>-8.3715821976600976E-2</c:v>
                </c:pt>
                <c:pt idx="378">
                  <c:v>-8.2531847620465601E-2</c:v>
                </c:pt>
                <c:pt idx="379">
                  <c:v>-8.1364575711914397E-2</c:v>
                </c:pt>
                <c:pt idx="380">
                  <c:v>-8.0213771936448089E-2</c:v>
                </c:pt>
                <c:pt idx="381">
                  <c:v>-7.9079205226062071E-2</c:v>
                </c:pt>
                <c:pt idx="382">
                  <c:v>-7.796064771553414E-2</c:v>
                </c:pt>
                <c:pt idx="383">
                  <c:v>-7.6857874699261877E-2</c:v>
                </c:pt>
                <c:pt idx="384">
                  <c:v>-7.5770664588641581E-2</c:v>
                </c:pt>
                <c:pt idx="385">
                  <c:v>-7.46987988699859E-2</c:v>
                </c:pt>
                <c:pt idx="386">
                  <c:v>-7.3642062062971692E-2</c:v>
                </c:pt>
                <c:pt idx="387">
                  <c:v>-7.2600241679615346E-2</c:v>
                </c:pt>
                <c:pt idx="388">
                  <c:v>-7.1573128183767806E-2</c:v>
                </c:pt>
                <c:pt idx="389">
                  <c:v>-7.0560514951125142E-2</c:v>
                </c:pt>
                <c:pt idx="390">
                  <c:v>-6.9562198229749225E-2</c:v>
                </c:pt>
                <c:pt idx="391">
                  <c:v>-6.8577977101091647E-2</c:v>
                </c:pt>
                <c:pt idx="392">
                  <c:v>-6.7607653441517451E-2</c:v>
                </c:pt>
                <c:pt idx="393">
                  <c:v>-6.6651031884321338E-2</c:v>
                </c:pt>
                <c:pt idx="394">
                  <c:v>-6.570791978223274E-2</c:v>
                </c:pt>
                <c:pt idx="395">
                  <c:v>-6.4778127170402558E-2</c:v>
                </c:pt>
                <c:pt idx="396">
                  <c:v>-6.3861466729868352E-2</c:v>
                </c:pt>
                <c:pt idx="397">
                  <c:v>-6.2957753751490014E-2</c:v>
                </c:pt>
                <c:pt idx="398">
                  <c:v>-6.2066806100353582E-2</c:v>
                </c:pt>
                <c:pt idx="399">
                  <c:v>-6.1188444180636042E-2</c:v>
                </c:pt>
                <c:pt idx="400">
                  <c:v>-6.0322490900925813E-2</c:v>
                </c:pt>
                <c:pt idx="401">
                  <c:v>-5.9468771639995428E-2</c:v>
                </c:pt>
                <c:pt idx="402">
                  <c:v>-5.8627114213019159E-2</c:v>
                </c:pt>
                <c:pt idx="403">
                  <c:v>-5.779734883823176E-2</c:v>
                </c:pt>
                <c:pt idx="404">
                  <c:v>-5.6979308104023595E-2</c:v>
                </c:pt>
                <c:pt idx="405">
                  <c:v>-5.6172826936465664E-2</c:v>
                </c:pt>
                <c:pt idx="406">
                  <c:v>-5.5377742567260468E-2</c:v>
                </c:pt>
                <c:pt idx="407">
                  <c:v>-5.4593894502114111E-2</c:v>
                </c:pt>
                <c:pt idx="408">
                  <c:v>-5.3821124489524017E-2</c:v>
                </c:pt>
                <c:pt idx="409">
                  <c:v>-5.3059276489977096E-2</c:v>
                </c:pt>
                <c:pt idx="410">
                  <c:v>-5.2308196645554937E-2</c:v>
                </c:pt>
                <c:pt idx="411">
                  <c:v>-5.1567733249939254E-2</c:v>
                </c:pt>
                <c:pt idx="412">
                  <c:v>-5.0837736718814669E-2</c:v>
                </c:pt>
                <c:pt idx="413">
                  <c:v>-5.0118059560662565E-2</c:v>
                </c:pt>
                <c:pt idx="414">
                  <c:v>-4.9408556347942431E-2</c:v>
                </c:pt>
                <c:pt idx="415">
                  <c:v>-4.8709083688655862E-2</c:v>
                </c:pt>
                <c:pt idx="416">
                  <c:v>-4.8019500198287393E-2</c:v>
                </c:pt>
                <c:pt idx="417">
                  <c:v>-4.7339666472119665E-2</c:v>
                </c:pt>
                <c:pt idx="418">
                  <c:v>-4.6669445057916419E-2</c:v>
                </c:pt>
                <c:pt idx="419">
                  <c:v>-4.6008700428970414E-2</c:v>
                </c:pt>
                <c:pt idx="420">
                  <c:v>-4.5357298957510291E-2</c:v>
                </c:pt>
                <c:pt idx="421">
                  <c:v>-4.4715108888463605E-2</c:v>
                </c:pt>
                <c:pt idx="422">
                  <c:v>-4.4082000313569916E-2</c:v>
                </c:pt>
                <c:pt idx="423">
                  <c:v>-4.3457845145841459E-2</c:v>
                </c:pt>
                <c:pt idx="424">
                  <c:v>-4.2842517094365443E-2</c:v>
                </c:pt>
                <c:pt idx="425">
                  <c:v>-4.2235891639444675E-2</c:v>
                </c:pt>
                <c:pt idx="426">
                  <c:v>-4.1637846008072257E-2</c:v>
                </c:pt>
                <c:pt idx="427">
                  <c:v>-4.1048259149736005E-2</c:v>
                </c:pt>
                <c:pt idx="428">
                  <c:v>-4.0467011712547726E-2</c:v>
                </c:pt>
                <c:pt idx="429">
                  <c:v>-3.9893986019695439E-2</c:v>
                </c:pt>
                <c:pt idx="430">
                  <c:v>-3.9329066046211801E-2</c:v>
                </c:pt>
                <c:pt idx="431">
                  <c:v>-3.8772137396056609E-2</c:v>
                </c:pt>
                <c:pt idx="432">
                  <c:v>-3.8223087279508954E-2</c:v>
                </c:pt>
                <c:pt idx="433">
                  <c:v>-3.768180449086455E-2</c:v>
                </c:pt>
                <c:pt idx="434">
                  <c:v>-3.714817938643529E-2</c:v>
                </c:pt>
                <c:pt idx="435">
                  <c:v>-3.6622103862846568E-2</c:v>
                </c:pt>
                <c:pt idx="436">
                  <c:v>-3.6103471335628141E-2</c:v>
                </c:pt>
                <c:pt idx="437">
                  <c:v>-3.5592176718096849E-2</c:v>
                </c:pt>
                <c:pt idx="438">
                  <c:v>-3.5088116400524047E-2</c:v>
                </c:pt>
                <c:pt idx="439">
                  <c:v>-3.4591188229587587E-2</c:v>
                </c:pt>
                <c:pt idx="440">
                  <c:v>-3.4101291488102627E-2</c:v>
                </c:pt>
                <c:pt idx="441">
                  <c:v>-3.3618326875027742E-2</c:v>
                </c:pt>
                <c:pt idx="442">
                  <c:v>-3.3142196485744062E-2</c:v>
                </c:pt>
                <c:pt idx="443">
                  <c:v>-3.2672803792602623E-2</c:v>
                </c:pt>
                <c:pt idx="444">
                  <c:v>-3.221005362573709E-2</c:v>
                </c:pt>
                <c:pt idx="445">
                  <c:v>-3.1753852154138028E-2</c:v>
                </c:pt>
                <c:pt idx="446">
                  <c:v>-3.1304106866986051E-2</c:v>
                </c:pt>
                <c:pt idx="447">
                  <c:v>-3.0860726555239398E-2</c:v>
                </c:pt>
                <c:pt idx="448">
                  <c:v>-3.0423621293473809E-2</c:v>
                </c:pt>
                <c:pt idx="449">
                  <c:v>-2.999270242197058E-2</c:v>
                </c:pt>
                <c:pt idx="450">
                  <c:v>-2.9567882529049429E-2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32-4916-B9FB-D2A6732BAD04}"/>
            </c:ext>
          </c:extLst>
        </c:ser>
        <c:ser>
          <c:idx val="2"/>
          <c:order val="3"/>
          <c:tx>
            <c:strRef>
              <c:f>'fit_1NN_FCC&amp;BCC'!$L$18</c:f>
              <c:strCache>
                <c:ptCount val="1"/>
                <c:pt idx="0">
                  <c:v>E2(fit)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'fit_1NN_FCC&amp;BCC'!$I$19:$I$469</c:f>
              <c:numCache>
                <c:formatCode>General</c:formatCode>
                <c:ptCount val="451"/>
                <c:pt idx="0">
                  <c:v>2.6183199301066149</c:v>
                </c:pt>
                <c:pt idx="1">
                  <c:v>2.6352579289096587</c:v>
                </c:pt>
                <c:pt idx="2">
                  <c:v>2.6521959277127021</c:v>
                </c:pt>
                <c:pt idx="3">
                  <c:v>2.6691339265157454</c:v>
                </c:pt>
                <c:pt idx="4">
                  <c:v>2.6860719253187892</c:v>
                </c:pt>
                <c:pt idx="5">
                  <c:v>2.7030099241218326</c:v>
                </c:pt>
                <c:pt idx="6">
                  <c:v>2.7199479229248764</c:v>
                </c:pt>
                <c:pt idx="7">
                  <c:v>2.7368859217279198</c:v>
                </c:pt>
                <c:pt idx="8">
                  <c:v>2.7538239205309636</c:v>
                </c:pt>
                <c:pt idx="9">
                  <c:v>2.770761919334007</c:v>
                </c:pt>
                <c:pt idx="10">
                  <c:v>2.7876999181370503</c:v>
                </c:pt>
                <c:pt idx="11">
                  <c:v>2.8046379169400941</c:v>
                </c:pt>
                <c:pt idx="12">
                  <c:v>2.8215759157431375</c:v>
                </c:pt>
                <c:pt idx="13">
                  <c:v>2.8385139145461813</c:v>
                </c:pt>
                <c:pt idx="14">
                  <c:v>2.8554519133492251</c:v>
                </c:pt>
                <c:pt idx="15">
                  <c:v>2.8723899121522685</c:v>
                </c:pt>
                <c:pt idx="16">
                  <c:v>2.8893279109553118</c:v>
                </c:pt>
                <c:pt idx="17">
                  <c:v>2.9062659097583552</c:v>
                </c:pt>
                <c:pt idx="18">
                  <c:v>2.923203908561399</c:v>
                </c:pt>
                <c:pt idx="19">
                  <c:v>2.9401419073644424</c:v>
                </c:pt>
                <c:pt idx="20">
                  <c:v>2.9570799061674862</c:v>
                </c:pt>
                <c:pt idx="21">
                  <c:v>2.97401790497053</c:v>
                </c:pt>
                <c:pt idx="22">
                  <c:v>2.9909559037735733</c:v>
                </c:pt>
                <c:pt idx="23">
                  <c:v>3.0078939025766167</c:v>
                </c:pt>
                <c:pt idx="24">
                  <c:v>3.0248319013796601</c:v>
                </c:pt>
                <c:pt idx="25">
                  <c:v>3.0417699001827039</c:v>
                </c:pt>
                <c:pt idx="26">
                  <c:v>3.0587078989857472</c:v>
                </c:pt>
                <c:pt idx="27">
                  <c:v>3.075645897788791</c:v>
                </c:pt>
                <c:pt idx="28">
                  <c:v>3.0925838965918344</c:v>
                </c:pt>
                <c:pt idx="29">
                  <c:v>3.1095218953948791</c:v>
                </c:pt>
                <c:pt idx="30">
                  <c:v>3.1264598941979225</c:v>
                </c:pt>
                <c:pt idx="31">
                  <c:v>3.1433978930009663</c:v>
                </c:pt>
                <c:pt idx="32">
                  <c:v>3.1603358918040096</c:v>
                </c:pt>
                <c:pt idx="33">
                  <c:v>3.177273890607053</c:v>
                </c:pt>
                <c:pt idx="34">
                  <c:v>3.1942118894100968</c:v>
                </c:pt>
                <c:pt idx="35">
                  <c:v>3.2111498882131402</c:v>
                </c:pt>
                <c:pt idx="36">
                  <c:v>3.228087887016184</c:v>
                </c:pt>
                <c:pt idx="37">
                  <c:v>3.2450258858192274</c:v>
                </c:pt>
                <c:pt idx="38">
                  <c:v>3.2619638846222712</c:v>
                </c:pt>
                <c:pt idx="39">
                  <c:v>3.2789018834253145</c:v>
                </c:pt>
                <c:pt idx="40">
                  <c:v>3.2958398822283579</c:v>
                </c:pt>
                <c:pt idx="41">
                  <c:v>3.3127778810314017</c:v>
                </c:pt>
                <c:pt idx="42">
                  <c:v>3.3297158798344451</c:v>
                </c:pt>
                <c:pt idx="43">
                  <c:v>3.3466538786374889</c:v>
                </c:pt>
                <c:pt idx="44">
                  <c:v>3.3635918774405322</c:v>
                </c:pt>
                <c:pt idx="45">
                  <c:v>3.380529876243576</c:v>
                </c:pt>
                <c:pt idx="46">
                  <c:v>3.3974678750466194</c:v>
                </c:pt>
                <c:pt idx="47">
                  <c:v>3.4144058738496628</c:v>
                </c:pt>
                <c:pt idx="48">
                  <c:v>3.4313438726527066</c:v>
                </c:pt>
                <c:pt idx="49">
                  <c:v>3.4482818714557499</c:v>
                </c:pt>
                <c:pt idx="50">
                  <c:v>3.4652198702587929</c:v>
                </c:pt>
                <c:pt idx="51">
                  <c:v>3.4821578690618362</c:v>
                </c:pt>
                <c:pt idx="52">
                  <c:v>3.49909586786488</c:v>
                </c:pt>
                <c:pt idx="53">
                  <c:v>3.5160338666679234</c:v>
                </c:pt>
                <c:pt idx="54">
                  <c:v>3.5329718654709672</c:v>
                </c:pt>
                <c:pt idx="55">
                  <c:v>3.5499098642740106</c:v>
                </c:pt>
                <c:pt idx="56">
                  <c:v>3.5668478630770544</c:v>
                </c:pt>
                <c:pt idx="57">
                  <c:v>3.5837858618800977</c:v>
                </c:pt>
                <c:pt idx="58">
                  <c:v>3.6007238606831415</c:v>
                </c:pt>
                <c:pt idx="59">
                  <c:v>3.6176618594861849</c:v>
                </c:pt>
                <c:pt idx="60">
                  <c:v>3.6345998582892283</c:v>
                </c:pt>
                <c:pt idx="61">
                  <c:v>3.6515378570922721</c:v>
                </c:pt>
                <c:pt idx="62">
                  <c:v>3.6684758558953154</c:v>
                </c:pt>
                <c:pt idx="63">
                  <c:v>3.6854138546983592</c:v>
                </c:pt>
                <c:pt idx="64">
                  <c:v>3.7023518535014026</c:v>
                </c:pt>
                <c:pt idx="65">
                  <c:v>3.7192898523044464</c:v>
                </c:pt>
                <c:pt idx="66">
                  <c:v>3.7362278511074898</c:v>
                </c:pt>
                <c:pt idx="67">
                  <c:v>3.7531658499105331</c:v>
                </c:pt>
                <c:pt idx="68">
                  <c:v>3.770103848713577</c:v>
                </c:pt>
                <c:pt idx="69">
                  <c:v>3.7870418475166203</c:v>
                </c:pt>
                <c:pt idx="70">
                  <c:v>3.8039798463196641</c:v>
                </c:pt>
                <c:pt idx="71">
                  <c:v>3.8209178451227075</c:v>
                </c:pt>
                <c:pt idx="72">
                  <c:v>3.8378558439257513</c:v>
                </c:pt>
                <c:pt idx="73">
                  <c:v>3.8547938427287947</c:v>
                </c:pt>
                <c:pt idx="74">
                  <c:v>3.871731841531838</c:v>
                </c:pt>
                <c:pt idx="75">
                  <c:v>3.8886698403348818</c:v>
                </c:pt>
                <c:pt idx="76">
                  <c:v>3.9056078391379252</c:v>
                </c:pt>
                <c:pt idx="77">
                  <c:v>3.922545837940969</c:v>
                </c:pt>
                <c:pt idx="78">
                  <c:v>3.9394838367440124</c:v>
                </c:pt>
                <c:pt idx="79">
                  <c:v>3.9564218355470562</c:v>
                </c:pt>
                <c:pt idx="80">
                  <c:v>3.9733598343500995</c:v>
                </c:pt>
                <c:pt idx="81">
                  <c:v>3.9902978331531429</c:v>
                </c:pt>
                <c:pt idx="82">
                  <c:v>4.0072358319561872</c:v>
                </c:pt>
                <c:pt idx="83">
                  <c:v>4.0241738307592296</c:v>
                </c:pt>
                <c:pt idx="84">
                  <c:v>4.0411118295622739</c:v>
                </c:pt>
                <c:pt idx="85">
                  <c:v>4.0580498283653172</c:v>
                </c:pt>
                <c:pt idx="86">
                  <c:v>4.0749878271683615</c:v>
                </c:pt>
                <c:pt idx="87">
                  <c:v>4.0919258259714049</c:v>
                </c:pt>
                <c:pt idx="88">
                  <c:v>4.1088638247744473</c:v>
                </c:pt>
                <c:pt idx="89">
                  <c:v>4.1258018235774916</c:v>
                </c:pt>
                <c:pt idx="90">
                  <c:v>4.1427398223805358</c:v>
                </c:pt>
                <c:pt idx="91">
                  <c:v>4.1596778211835792</c:v>
                </c:pt>
                <c:pt idx="92">
                  <c:v>4.1766158199866217</c:v>
                </c:pt>
                <c:pt idx="93">
                  <c:v>4.1935538187896659</c:v>
                </c:pt>
                <c:pt idx="94">
                  <c:v>4.2104918175927093</c:v>
                </c:pt>
                <c:pt idx="95">
                  <c:v>4.2274298163957535</c:v>
                </c:pt>
                <c:pt idx="96">
                  <c:v>4.2443678151987969</c:v>
                </c:pt>
                <c:pt idx="97">
                  <c:v>4.2613058140018394</c:v>
                </c:pt>
                <c:pt idx="98">
                  <c:v>4.2782438128048836</c:v>
                </c:pt>
                <c:pt idx="99">
                  <c:v>4.295181811607927</c:v>
                </c:pt>
                <c:pt idx="100">
                  <c:v>4.3121198104109713</c:v>
                </c:pt>
                <c:pt idx="101">
                  <c:v>4.3290578092140137</c:v>
                </c:pt>
                <c:pt idx="102">
                  <c:v>4.345995808017058</c:v>
                </c:pt>
                <c:pt idx="103">
                  <c:v>4.3629338068201013</c:v>
                </c:pt>
                <c:pt idx="104">
                  <c:v>4.3798718056231456</c:v>
                </c:pt>
                <c:pt idx="105">
                  <c:v>4.396809804426189</c:v>
                </c:pt>
                <c:pt idx="106">
                  <c:v>4.4137478032292314</c:v>
                </c:pt>
                <c:pt idx="107">
                  <c:v>4.4306858020322757</c:v>
                </c:pt>
                <c:pt idx="108">
                  <c:v>4.4476238008353191</c:v>
                </c:pt>
                <c:pt idx="109">
                  <c:v>4.4645617996383624</c:v>
                </c:pt>
                <c:pt idx="110">
                  <c:v>4.4814997984414067</c:v>
                </c:pt>
                <c:pt idx="111">
                  <c:v>4.49843779724445</c:v>
                </c:pt>
                <c:pt idx="112">
                  <c:v>4.5153757960474934</c:v>
                </c:pt>
                <c:pt idx="113">
                  <c:v>4.5323137948505368</c:v>
                </c:pt>
                <c:pt idx="114">
                  <c:v>4.549251793653581</c:v>
                </c:pt>
                <c:pt idx="115">
                  <c:v>4.5661897924566235</c:v>
                </c:pt>
                <c:pt idx="116">
                  <c:v>4.5831277912596677</c:v>
                </c:pt>
                <c:pt idx="117">
                  <c:v>4.6000657900627111</c:v>
                </c:pt>
                <c:pt idx="118">
                  <c:v>4.6170037888657554</c:v>
                </c:pt>
                <c:pt idx="119">
                  <c:v>4.6339417876687987</c:v>
                </c:pt>
                <c:pt idx="120">
                  <c:v>4.6508797864718412</c:v>
                </c:pt>
                <c:pt idx="121">
                  <c:v>4.6678177852748854</c:v>
                </c:pt>
                <c:pt idx="122">
                  <c:v>4.6847557840779288</c:v>
                </c:pt>
                <c:pt idx="123">
                  <c:v>4.7016937828809731</c:v>
                </c:pt>
                <c:pt idx="124">
                  <c:v>4.7186317816840164</c:v>
                </c:pt>
                <c:pt idx="125">
                  <c:v>4.7355697804870598</c:v>
                </c:pt>
                <c:pt idx="126">
                  <c:v>4.7525077792901032</c:v>
                </c:pt>
                <c:pt idx="127">
                  <c:v>4.7694457780931465</c:v>
                </c:pt>
                <c:pt idx="128">
                  <c:v>4.7863837768961908</c:v>
                </c:pt>
                <c:pt idx="129">
                  <c:v>4.8033217756992341</c:v>
                </c:pt>
                <c:pt idx="130">
                  <c:v>4.8202597745022775</c:v>
                </c:pt>
                <c:pt idx="131">
                  <c:v>4.8371977733053209</c:v>
                </c:pt>
                <c:pt idx="132">
                  <c:v>4.8541357721083651</c:v>
                </c:pt>
                <c:pt idx="133">
                  <c:v>4.8710737709114085</c:v>
                </c:pt>
                <c:pt idx="134">
                  <c:v>4.8880117697144509</c:v>
                </c:pt>
                <c:pt idx="135">
                  <c:v>4.9049497685174952</c:v>
                </c:pt>
                <c:pt idx="136">
                  <c:v>4.9218877673205395</c:v>
                </c:pt>
                <c:pt idx="137">
                  <c:v>4.9388257661235828</c:v>
                </c:pt>
                <c:pt idx="138">
                  <c:v>4.9557637649266262</c:v>
                </c:pt>
                <c:pt idx="139">
                  <c:v>4.9727017637296695</c:v>
                </c:pt>
                <c:pt idx="140">
                  <c:v>4.9896397625327129</c:v>
                </c:pt>
                <c:pt idx="141">
                  <c:v>5.0065777613357572</c:v>
                </c:pt>
                <c:pt idx="142">
                  <c:v>5.0235157601388005</c:v>
                </c:pt>
                <c:pt idx="143">
                  <c:v>5.0404537589418439</c:v>
                </c:pt>
                <c:pt idx="144">
                  <c:v>5.0573917577448873</c:v>
                </c:pt>
                <c:pt idx="145">
                  <c:v>5.0743297565479306</c:v>
                </c:pt>
                <c:pt idx="146">
                  <c:v>5.0912677553509749</c:v>
                </c:pt>
                <c:pt idx="147">
                  <c:v>5.1082057541540182</c:v>
                </c:pt>
                <c:pt idx="148">
                  <c:v>5.1251437529570607</c:v>
                </c:pt>
                <c:pt idx="149">
                  <c:v>5.142081751760105</c:v>
                </c:pt>
                <c:pt idx="150">
                  <c:v>5.1590197505631492</c:v>
                </c:pt>
                <c:pt idx="151">
                  <c:v>5.1759577493661926</c:v>
                </c:pt>
                <c:pt idx="152">
                  <c:v>5.192895748169235</c:v>
                </c:pt>
                <c:pt idx="153">
                  <c:v>5.2098337469722793</c:v>
                </c:pt>
                <c:pt idx="154">
                  <c:v>5.2267717457753236</c:v>
                </c:pt>
                <c:pt idx="155">
                  <c:v>5.2437097445783669</c:v>
                </c:pt>
                <c:pt idx="156">
                  <c:v>5.2606477433814103</c:v>
                </c:pt>
                <c:pt idx="157">
                  <c:v>5.2775857421844536</c:v>
                </c:pt>
                <c:pt idx="158">
                  <c:v>5.294523740987497</c:v>
                </c:pt>
                <c:pt idx="159">
                  <c:v>5.3114617397905404</c:v>
                </c:pt>
                <c:pt idx="160">
                  <c:v>5.3283997385935846</c:v>
                </c:pt>
                <c:pt idx="161">
                  <c:v>5.345337737396628</c:v>
                </c:pt>
                <c:pt idx="162">
                  <c:v>5.3622757361996713</c:v>
                </c:pt>
                <c:pt idx="163">
                  <c:v>5.3792137350027147</c:v>
                </c:pt>
                <c:pt idx="164">
                  <c:v>5.396151733805759</c:v>
                </c:pt>
                <c:pt idx="165">
                  <c:v>5.4130897326088023</c:v>
                </c:pt>
                <c:pt idx="166">
                  <c:v>5.4300277314118448</c:v>
                </c:pt>
                <c:pt idx="167">
                  <c:v>5.4469657302148891</c:v>
                </c:pt>
                <c:pt idx="168">
                  <c:v>5.4639037290179324</c:v>
                </c:pt>
                <c:pt idx="169">
                  <c:v>5.4808417278209758</c:v>
                </c:pt>
                <c:pt idx="170">
                  <c:v>5.49777972662402</c:v>
                </c:pt>
                <c:pt idx="171">
                  <c:v>5.5147177254270634</c:v>
                </c:pt>
                <c:pt idx="172">
                  <c:v>5.5316557242301068</c:v>
                </c:pt>
                <c:pt idx="173">
                  <c:v>5.5485937230331501</c:v>
                </c:pt>
                <c:pt idx="174">
                  <c:v>5.5655317218361944</c:v>
                </c:pt>
                <c:pt idx="175">
                  <c:v>5.5824697206392377</c:v>
                </c:pt>
                <c:pt idx="176">
                  <c:v>5.5994077194422811</c:v>
                </c:pt>
                <c:pt idx="177">
                  <c:v>5.6163457182453245</c:v>
                </c:pt>
                <c:pt idx="178">
                  <c:v>5.6332837170483687</c:v>
                </c:pt>
                <c:pt idx="179">
                  <c:v>5.6502217158514121</c:v>
                </c:pt>
                <c:pt idx="180">
                  <c:v>5.6671597146544546</c:v>
                </c:pt>
                <c:pt idx="181">
                  <c:v>5.6840977134574988</c:v>
                </c:pt>
                <c:pt idx="182">
                  <c:v>5.7010357122605431</c:v>
                </c:pt>
                <c:pt idx="183">
                  <c:v>5.7179737110635864</c:v>
                </c:pt>
                <c:pt idx="184">
                  <c:v>5.7349117098666298</c:v>
                </c:pt>
                <c:pt idx="185">
                  <c:v>5.7518497086696732</c:v>
                </c:pt>
                <c:pt idx="186">
                  <c:v>5.7687877074727174</c:v>
                </c:pt>
                <c:pt idx="187">
                  <c:v>5.7857257062757608</c:v>
                </c:pt>
                <c:pt idx="188">
                  <c:v>5.8026637050788041</c:v>
                </c:pt>
                <c:pt idx="189">
                  <c:v>5.8196017038818475</c:v>
                </c:pt>
                <c:pt idx="190">
                  <c:v>5.8365397026848909</c:v>
                </c:pt>
                <c:pt idx="191">
                  <c:v>5.8534777014879342</c:v>
                </c:pt>
                <c:pt idx="192">
                  <c:v>5.8704157002909785</c:v>
                </c:pt>
                <c:pt idx="193">
                  <c:v>5.8873536990940218</c:v>
                </c:pt>
                <c:pt idx="194">
                  <c:v>5.9042916978970643</c:v>
                </c:pt>
                <c:pt idx="195">
                  <c:v>5.9212296967001086</c:v>
                </c:pt>
                <c:pt idx="196">
                  <c:v>5.9381676955031528</c:v>
                </c:pt>
                <c:pt idx="197">
                  <c:v>5.9551056943061962</c:v>
                </c:pt>
                <c:pt idx="198">
                  <c:v>5.9720436931092395</c:v>
                </c:pt>
                <c:pt idx="199">
                  <c:v>5.9889816919122829</c:v>
                </c:pt>
                <c:pt idx="200">
                  <c:v>6.0059196907153272</c:v>
                </c:pt>
                <c:pt idx="201">
                  <c:v>6.0228576895183705</c:v>
                </c:pt>
                <c:pt idx="202">
                  <c:v>6.0397956883214139</c:v>
                </c:pt>
                <c:pt idx="203">
                  <c:v>6.0567336871244573</c:v>
                </c:pt>
                <c:pt idx="204">
                  <c:v>6.0736716859275006</c:v>
                </c:pt>
                <c:pt idx="205">
                  <c:v>6.090609684730544</c:v>
                </c:pt>
                <c:pt idx="206">
                  <c:v>6.1075476835335882</c:v>
                </c:pt>
                <c:pt idx="207">
                  <c:v>6.1244856823366316</c:v>
                </c:pt>
                <c:pt idx="208">
                  <c:v>6.141423681139675</c:v>
                </c:pt>
                <c:pt idx="209">
                  <c:v>6.1583616799427183</c:v>
                </c:pt>
                <c:pt idx="210">
                  <c:v>6.1752996787457626</c:v>
                </c:pt>
                <c:pt idx="211">
                  <c:v>6.1922376775488068</c:v>
                </c:pt>
                <c:pt idx="212">
                  <c:v>6.2091756763518493</c:v>
                </c:pt>
                <c:pt idx="213">
                  <c:v>6.2261136751548927</c:v>
                </c:pt>
                <c:pt idx="214">
                  <c:v>6.243051673957936</c:v>
                </c:pt>
                <c:pt idx="215">
                  <c:v>6.2599896727609794</c:v>
                </c:pt>
                <c:pt idx="216">
                  <c:v>6.2769276715640236</c:v>
                </c:pt>
                <c:pt idx="217">
                  <c:v>6.293865670367067</c:v>
                </c:pt>
                <c:pt idx="218">
                  <c:v>6.3108036691701104</c:v>
                </c:pt>
                <c:pt idx="219">
                  <c:v>6.3277416679731537</c:v>
                </c:pt>
                <c:pt idx="220">
                  <c:v>6.344679666776198</c:v>
                </c:pt>
                <c:pt idx="221">
                  <c:v>6.3616176655792414</c:v>
                </c:pt>
                <c:pt idx="222">
                  <c:v>6.3785556643822847</c:v>
                </c:pt>
                <c:pt idx="223">
                  <c:v>6.3954936631853281</c:v>
                </c:pt>
                <c:pt idx="224">
                  <c:v>6.4124316619883723</c:v>
                </c:pt>
                <c:pt idx="225">
                  <c:v>6.4293696607914157</c:v>
                </c:pt>
                <c:pt idx="226">
                  <c:v>6.4463076595944591</c:v>
                </c:pt>
                <c:pt idx="227">
                  <c:v>6.4632456583975024</c:v>
                </c:pt>
                <c:pt idx="228">
                  <c:v>6.4801836572005467</c:v>
                </c:pt>
                <c:pt idx="229">
                  <c:v>6.49712165600359</c:v>
                </c:pt>
                <c:pt idx="230">
                  <c:v>6.5140596548066334</c:v>
                </c:pt>
                <c:pt idx="231">
                  <c:v>6.5309976536096768</c:v>
                </c:pt>
                <c:pt idx="232">
                  <c:v>6.547935652412721</c:v>
                </c:pt>
                <c:pt idx="233">
                  <c:v>6.5648736512157644</c:v>
                </c:pt>
                <c:pt idx="234">
                  <c:v>6.5818116500188077</c:v>
                </c:pt>
                <c:pt idx="235">
                  <c:v>6.5987496488218511</c:v>
                </c:pt>
                <c:pt idx="236">
                  <c:v>6.6156876476248945</c:v>
                </c:pt>
                <c:pt idx="237">
                  <c:v>6.6326256464279378</c:v>
                </c:pt>
                <c:pt idx="238">
                  <c:v>6.6495636452309821</c:v>
                </c:pt>
                <c:pt idx="239">
                  <c:v>6.6665016440340255</c:v>
                </c:pt>
                <c:pt idx="240">
                  <c:v>6.6834396428370688</c:v>
                </c:pt>
                <c:pt idx="241">
                  <c:v>6.7003776416401122</c:v>
                </c:pt>
                <c:pt idx="242">
                  <c:v>6.7173156404431564</c:v>
                </c:pt>
                <c:pt idx="243">
                  <c:v>6.7342536392461998</c:v>
                </c:pt>
                <c:pt idx="244">
                  <c:v>6.7511916380492432</c:v>
                </c:pt>
                <c:pt idx="245">
                  <c:v>6.7681296368522865</c:v>
                </c:pt>
                <c:pt idx="246">
                  <c:v>6.7850676356553299</c:v>
                </c:pt>
                <c:pt idx="247">
                  <c:v>6.8020056344583733</c:v>
                </c:pt>
                <c:pt idx="248">
                  <c:v>6.8189436332614175</c:v>
                </c:pt>
                <c:pt idx="249">
                  <c:v>6.8358816320644609</c:v>
                </c:pt>
                <c:pt idx="250">
                  <c:v>6.8528196308675042</c:v>
                </c:pt>
                <c:pt idx="251">
                  <c:v>6.8697576296705476</c:v>
                </c:pt>
                <c:pt idx="252">
                  <c:v>6.8866956284735918</c:v>
                </c:pt>
                <c:pt idx="253">
                  <c:v>6.9036336272766352</c:v>
                </c:pt>
                <c:pt idx="254">
                  <c:v>6.9205716260796786</c:v>
                </c:pt>
                <c:pt idx="255">
                  <c:v>6.9375096248827219</c:v>
                </c:pt>
                <c:pt idx="256">
                  <c:v>6.9544476236857662</c:v>
                </c:pt>
                <c:pt idx="257">
                  <c:v>6.9713856224888104</c:v>
                </c:pt>
                <c:pt idx="258">
                  <c:v>6.9883236212918538</c:v>
                </c:pt>
                <c:pt idx="259">
                  <c:v>7.0052616200949043</c:v>
                </c:pt>
                <c:pt idx="260">
                  <c:v>7.0221996188979405</c:v>
                </c:pt>
                <c:pt idx="261">
                  <c:v>7.039137617700983</c:v>
                </c:pt>
                <c:pt idx="262">
                  <c:v>7.0560756165040273</c:v>
                </c:pt>
                <c:pt idx="263">
                  <c:v>7.0730136153070786</c:v>
                </c:pt>
                <c:pt idx="264">
                  <c:v>7.0899516141101149</c:v>
                </c:pt>
                <c:pt idx="265">
                  <c:v>7.1068896129131574</c:v>
                </c:pt>
                <c:pt idx="266">
                  <c:v>7.1238276117162016</c:v>
                </c:pt>
                <c:pt idx="267">
                  <c:v>7.140765610519253</c:v>
                </c:pt>
                <c:pt idx="268">
                  <c:v>7.1577036093222874</c:v>
                </c:pt>
                <c:pt idx="269">
                  <c:v>7.1746416081253317</c:v>
                </c:pt>
                <c:pt idx="270">
                  <c:v>7.1915796069283759</c:v>
                </c:pt>
                <c:pt idx="271">
                  <c:v>7.2085176057314273</c:v>
                </c:pt>
                <c:pt idx="272">
                  <c:v>7.2254556045344636</c:v>
                </c:pt>
                <c:pt idx="273">
                  <c:v>7.242393603337506</c:v>
                </c:pt>
                <c:pt idx="274">
                  <c:v>7.2593316021405503</c:v>
                </c:pt>
                <c:pt idx="275">
                  <c:v>7.2762696009436016</c:v>
                </c:pt>
                <c:pt idx="276">
                  <c:v>7.293207599746637</c:v>
                </c:pt>
                <c:pt idx="277">
                  <c:v>7.3101455985496804</c:v>
                </c:pt>
                <c:pt idx="278">
                  <c:v>7.3270835973527246</c:v>
                </c:pt>
                <c:pt idx="279">
                  <c:v>7.344021596155776</c:v>
                </c:pt>
                <c:pt idx="280">
                  <c:v>7.3609595949588114</c:v>
                </c:pt>
                <c:pt idx="281">
                  <c:v>7.3778975937618547</c:v>
                </c:pt>
                <c:pt idx="282">
                  <c:v>7.394835592564907</c:v>
                </c:pt>
                <c:pt idx="283">
                  <c:v>7.4117735913679512</c:v>
                </c:pt>
                <c:pt idx="284">
                  <c:v>7.4287115901709946</c:v>
                </c:pt>
                <c:pt idx="285">
                  <c:v>7.44564958897403</c:v>
                </c:pt>
                <c:pt idx="286">
                  <c:v>7.4625875877770813</c:v>
                </c:pt>
                <c:pt idx="287">
                  <c:v>7.4795255865801238</c:v>
                </c:pt>
                <c:pt idx="288">
                  <c:v>7.496463585383168</c:v>
                </c:pt>
                <c:pt idx="289">
                  <c:v>7.5134015841862025</c:v>
                </c:pt>
                <c:pt idx="290">
                  <c:v>7.5303395829892557</c:v>
                </c:pt>
                <c:pt idx="291">
                  <c:v>7.5472775817922999</c:v>
                </c:pt>
                <c:pt idx="292">
                  <c:v>7.5642155805953424</c:v>
                </c:pt>
                <c:pt idx="293">
                  <c:v>7.5811535793983786</c:v>
                </c:pt>
                <c:pt idx="294">
                  <c:v>7.5980915782014282</c:v>
                </c:pt>
                <c:pt idx="295">
                  <c:v>7.6150295770044725</c:v>
                </c:pt>
                <c:pt idx="296">
                  <c:v>7.6319675758075167</c:v>
                </c:pt>
                <c:pt idx="297">
                  <c:v>7.6489055746105512</c:v>
                </c:pt>
                <c:pt idx="298">
                  <c:v>7.6658435734136043</c:v>
                </c:pt>
                <c:pt idx="299">
                  <c:v>7.6827815722166486</c:v>
                </c:pt>
                <c:pt idx="300">
                  <c:v>7.6997195710196911</c:v>
                </c:pt>
                <c:pt idx="301">
                  <c:v>7.7166575698227255</c:v>
                </c:pt>
                <c:pt idx="302">
                  <c:v>7.7335955686257778</c:v>
                </c:pt>
                <c:pt idx="303">
                  <c:v>7.7505335674288212</c:v>
                </c:pt>
                <c:pt idx="304">
                  <c:v>7.7674715662318654</c:v>
                </c:pt>
                <c:pt idx="305">
                  <c:v>7.7844095650348999</c:v>
                </c:pt>
                <c:pt idx="306">
                  <c:v>7.8013475638379521</c:v>
                </c:pt>
                <c:pt idx="307">
                  <c:v>7.8182855626409955</c:v>
                </c:pt>
                <c:pt idx="308">
                  <c:v>7.835223561444038</c:v>
                </c:pt>
                <c:pt idx="309">
                  <c:v>7.8521615602470822</c:v>
                </c:pt>
                <c:pt idx="310">
                  <c:v>7.8690995590501265</c:v>
                </c:pt>
                <c:pt idx="311">
                  <c:v>7.8860375578531707</c:v>
                </c:pt>
                <c:pt idx="312">
                  <c:v>7.9029755566562141</c:v>
                </c:pt>
                <c:pt idx="313">
                  <c:v>7.9199135554592566</c:v>
                </c:pt>
                <c:pt idx="314">
                  <c:v>7.9368515542623008</c:v>
                </c:pt>
                <c:pt idx="315">
                  <c:v>7.9537895530653433</c:v>
                </c:pt>
                <c:pt idx="316">
                  <c:v>7.9707275518683876</c:v>
                </c:pt>
                <c:pt idx="317">
                  <c:v>7.9876655506714309</c:v>
                </c:pt>
                <c:pt idx="318">
                  <c:v>8.0046035494744761</c:v>
                </c:pt>
                <c:pt idx="319">
                  <c:v>8.0215415482775185</c:v>
                </c:pt>
                <c:pt idx="320">
                  <c:v>8.0384795470805628</c:v>
                </c:pt>
                <c:pt idx="321">
                  <c:v>8.0554175458836053</c:v>
                </c:pt>
                <c:pt idx="322">
                  <c:v>8.0723555446866495</c:v>
                </c:pt>
                <c:pt idx="323">
                  <c:v>8.089293543489692</c:v>
                </c:pt>
                <c:pt idx="324">
                  <c:v>8.1062315422927362</c:v>
                </c:pt>
                <c:pt idx="325">
                  <c:v>8.1231695410957805</c:v>
                </c:pt>
                <c:pt idx="326">
                  <c:v>8.1401075398988247</c:v>
                </c:pt>
                <c:pt idx="327">
                  <c:v>8.1570455387018672</c:v>
                </c:pt>
                <c:pt idx="328">
                  <c:v>8.1739835375049097</c:v>
                </c:pt>
                <c:pt idx="329">
                  <c:v>8.1909215363079522</c:v>
                </c:pt>
                <c:pt idx="330">
                  <c:v>8.2078595351109964</c:v>
                </c:pt>
                <c:pt idx="331">
                  <c:v>8.2247975339140407</c:v>
                </c:pt>
                <c:pt idx="332">
                  <c:v>8.2417355327170849</c:v>
                </c:pt>
                <c:pt idx="333">
                  <c:v>8.2586735315201292</c:v>
                </c:pt>
                <c:pt idx="334">
                  <c:v>8.2756115303231734</c:v>
                </c:pt>
                <c:pt idx="335">
                  <c:v>8.2925495291262159</c:v>
                </c:pt>
                <c:pt idx="336">
                  <c:v>8.3094875279292602</c:v>
                </c:pt>
                <c:pt idx="337">
                  <c:v>8.3264255267323026</c:v>
                </c:pt>
                <c:pt idx="338">
                  <c:v>8.3433635255353451</c:v>
                </c:pt>
                <c:pt idx="339">
                  <c:v>8.3603015243383894</c:v>
                </c:pt>
                <c:pt idx="340">
                  <c:v>8.3772395231414336</c:v>
                </c:pt>
                <c:pt idx="341">
                  <c:v>8.3941775219444779</c:v>
                </c:pt>
                <c:pt idx="342">
                  <c:v>8.4111155207475203</c:v>
                </c:pt>
                <c:pt idx="343">
                  <c:v>8.4280535195505646</c:v>
                </c:pt>
                <c:pt idx="344">
                  <c:v>8.4449915183536071</c:v>
                </c:pt>
                <c:pt idx="345">
                  <c:v>8.4619295171566513</c:v>
                </c:pt>
                <c:pt idx="346">
                  <c:v>8.4788675159596956</c:v>
                </c:pt>
                <c:pt idx="347">
                  <c:v>8.495805514762738</c:v>
                </c:pt>
                <c:pt idx="348">
                  <c:v>8.5127435135657805</c:v>
                </c:pt>
                <c:pt idx="349">
                  <c:v>8.5296815123688248</c:v>
                </c:pt>
                <c:pt idx="350">
                  <c:v>8.5466195111718672</c:v>
                </c:pt>
                <c:pt idx="351">
                  <c:v>8.5635575099749115</c:v>
                </c:pt>
                <c:pt idx="352">
                  <c:v>8.5804955087779557</c:v>
                </c:pt>
                <c:pt idx="353">
                  <c:v>8.597433507581</c:v>
                </c:pt>
                <c:pt idx="354">
                  <c:v>8.6143715063840443</c:v>
                </c:pt>
                <c:pt idx="355">
                  <c:v>8.6313095051870867</c:v>
                </c:pt>
                <c:pt idx="356">
                  <c:v>8.6482475039901292</c:v>
                </c:pt>
                <c:pt idx="357">
                  <c:v>8.6651855027931735</c:v>
                </c:pt>
                <c:pt idx="358">
                  <c:v>8.6821235015962159</c:v>
                </c:pt>
                <c:pt idx="359">
                  <c:v>8.6990615003992602</c:v>
                </c:pt>
                <c:pt idx="360">
                  <c:v>8.7159994992023044</c:v>
                </c:pt>
                <c:pt idx="361">
                  <c:v>8.7329374980053487</c:v>
                </c:pt>
                <c:pt idx="362">
                  <c:v>8.7498754968083929</c:v>
                </c:pt>
                <c:pt idx="363">
                  <c:v>8.7668134956114354</c:v>
                </c:pt>
                <c:pt idx="364">
                  <c:v>8.7837514944144797</c:v>
                </c:pt>
                <c:pt idx="365">
                  <c:v>8.8006894932175221</c:v>
                </c:pt>
                <c:pt idx="366">
                  <c:v>8.8176274920205646</c:v>
                </c:pt>
                <c:pt idx="367">
                  <c:v>8.8345654908236089</c:v>
                </c:pt>
                <c:pt idx="368">
                  <c:v>8.8515034896266531</c:v>
                </c:pt>
                <c:pt idx="369">
                  <c:v>8.8684414884296974</c:v>
                </c:pt>
                <c:pt idx="370">
                  <c:v>8.8853794872327398</c:v>
                </c:pt>
                <c:pt idx="371">
                  <c:v>8.9023174860357823</c:v>
                </c:pt>
                <c:pt idx="372">
                  <c:v>8.9192554848388266</c:v>
                </c:pt>
                <c:pt idx="373">
                  <c:v>8.9361934836418708</c:v>
                </c:pt>
                <c:pt idx="374">
                  <c:v>8.9531314824449133</c:v>
                </c:pt>
                <c:pt idx="375">
                  <c:v>8.9700694812479576</c:v>
                </c:pt>
                <c:pt idx="376">
                  <c:v>8.9870074800510018</c:v>
                </c:pt>
                <c:pt idx="377">
                  <c:v>9.0039454788540443</c:v>
                </c:pt>
                <c:pt idx="378">
                  <c:v>9.0208834776570885</c:v>
                </c:pt>
                <c:pt idx="379">
                  <c:v>9.037821476460131</c:v>
                </c:pt>
                <c:pt idx="380">
                  <c:v>9.0547594752631753</c:v>
                </c:pt>
                <c:pt idx="381">
                  <c:v>9.0716974740662195</c:v>
                </c:pt>
                <c:pt idx="382">
                  <c:v>9.0886354728692638</c:v>
                </c:pt>
                <c:pt idx="383">
                  <c:v>9.1055734716723062</c:v>
                </c:pt>
                <c:pt idx="384">
                  <c:v>9.1225114704753505</c:v>
                </c:pt>
                <c:pt idx="385">
                  <c:v>9.139449469278393</c:v>
                </c:pt>
                <c:pt idx="386">
                  <c:v>9.1563874680814372</c:v>
                </c:pt>
                <c:pt idx="387">
                  <c:v>9.1733254668844797</c:v>
                </c:pt>
                <c:pt idx="388">
                  <c:v>9.1902634656875239</c:v>
                </c:pt>
                <c:pt idx="389">
                  <c:v>9.2072014644905682</c:v>
                </c:pt>
                <c:pt idx="390">
                  <c:v>9.2241394632936125</c:v>
                </c:pt>
                <c:pt idx="391">
                  <c:v>9.2410774620966567</c:v>
                </c:pt>
                <c:pt idx="392">
                  <c:v>9.2580154608996974</c:v>
                </c:pt>
                <c:pt idx="393">
                  <c:v>9.2749534597027417</c:v>
                </c:pt>
                <c:pt idx="394">
                  <c:v>9.2918914585057841</c:v>
                </c:pt>
                <c:pt idx="395">
                  <c:v>9.3088294573088284</c:v>
                </c:pt>
                <c:pt idx="396">
                  <c:v>9.3257674561118726</c:v>
                </c:pt>
                <c:pt idx="397">
                  <c:v>9.3427054549149169</c:v>
                </c:pt>
                <c:pt idx="398">
                  <c:v>9.3596434537179594</c:v>
                </c:pt>
                <c:pt idx="399">
                  <c:v>9.3765814525210036</c:v>
                </c:pt>
                <c:pt idx="400">
                  <c:v>9.3935194513240461</c:v>
                </c:pt>
                <c:pt idx="401">
                  <c:v>9.4104574501270903</c:v>
                </c:pt>
                <c:pt idx="402">
                  <c:v>9.4273954489301328</c:v>
                </c:pt>
                <c:pt idx="403">
                  <c:v>9.4443334477331771</c:v>
                </c:pt>
                <c:pt idx="404">
                  <c:v>9.4612714465362213</c:v>
                </c:pt>
                <c:pt idx="405">
                  <c:v>9.4782094453392656</c:v>
                </c:pt>
                <c:pt idx="406">
                  <c:v>9.495147444142308</c:v>
                </c:pt>
                <c:pt idx="407">
                  <c:v>9.5120854429453523</c:v>
                </c:pt>
                <c:pt idx="408">
                  <c:v>9.5290234417483948</c:v>
                </c:pt>
                <c:pt idx="409">
                  <c:v>9.545961440551439</c:v>
                </c:pt>
                <c:pt idx="410">
                  <c:v>9.5628994393544833</c:v>
                </c:pt>
                <c:pt idx="411">
                  <c:v>9.5798374381575258</c:v>
                </c:pt>
                <c:pt idx="412">
                  <c:v>9.59677543696057</c:v>
                </c:pt>
                <c:pt idx="413">
                  <c:v>9.6137134357636125</c:v>
                </c:pt>
                <c:pt idx="414">
                  <c:v>9.630651434566655</c:v>
                </c:pt>
                <c:pt idx="415">
                  <c:v>9.6475894333696992</c:v>
                </c:pt>
                <c:pt idx="416">
                  <c:v>9.6645274321727435</c:v>
                </c:pt>
                <c:pt idx="417">
                  <c:v>9.6814654309757877</c:v>
                </c:pt>
                <c:pt idx="418">
                  <c:v>9.698403429778832</c:v>
                </c:pt>
                <c:pt idx="419">
                  <c:v>9.7153414285818744</c:v>
                </c:pt>
                <c:pt idx="420">
                  <c:v>9.7322794273849187</c:v>
                </c:pt>
                <c:pt idx="421">
                  <c:v>9.7492174261879612</c:v>
                </c:pt>
                <c:pt idx="422">
                  <c:v>9.7661554249910036</c:v>
                </c:pt>
                <c:pt idx="423">
                  <c:v>9.7830934237940479</c:v>
                </c:pt>
                <c:pt idx="424">
                  <c:v>9.8000314225970921</c:v>
                </c:pt>
                <c:pt idx="425">
                  <c:v>9.8169694214001364</c:v>
                </c:pt>
                <c:pt idx="426">
                  <c:v>9.8339074202031806</c:v>
                </c:pt>
                <c:pt idx="427">
                  <c:v>9.8508454190062231</c:v>
                </c:pt>
                <c:pt idx="428">
                  <c:v>9.8677834178092674</c:v>
                </c:pt>
                <c:pt idx="429">
                  <c:v>9.8847214166123099</c:v>
                </c:pt>
                <c:pt idx="430">
                  <c:v>9.9016594154153523</c:v>
                </c:pt>
                <c:pt idx="431">
                  <c:v>9.9185974142183966</c:v>
                </c:pt>
                <c:pt idx="432">
                  <c:v>9.9355354130214408</c:v>
                </c:pt>
                <c:pt idx="433">
                  <c:v>9.9524734118244851</c:v>
                </c:pt>
                <c:pt idx="434">
                  <c:v>9.9694114106275293</c:v>
                </c:pt>
                <c:pt idx="435">
                  <c:v>9.9863494094305718</c:v>
                </c:pt>
                <c:pt idx="436">
                  <c:v>10.003287408233614</c:v>
                </c:pt>
                <c:pt idx="437">
                  <c:v>10.020225407036659</c:v>
                </c:pt>
                <c:pt idx="438">
                  <c:v>10.037163405839703</c:v>
                </c:pt>
                <c:pt idx="439">
                  <c:v>10.054101404642745</c:v>
                </c:pt>
                <c:pt idx="440">
                  <c:v>10.071039403445788</c:v>
                </c:pt>
                <c:pt idx="441">
                  <c:v>10.087977402248832</c:v>
                </c:pt>
                <c:pt idx="442">
                  <c:v>10.104915401051874</c:v>
                </c:pt>
                <c:pt idx="443">
                  <c:v>10.121853399854919</c:v>
                </c:pt>
                <c:pt idx="444">
                  <c:v>10.138791398657963</c:v>
                </c:pt>
                <c:pt idx="445">
                  <c:v>10.155729397461007</c:v>
                </c:pt>
                <c:pt idx="446">
                  <c:v>10.172667396264051</c:v>
                </c:pt>
                <c:pt idx="447">
                  <c:v>10.189605395067096</c:v>
                </c:pt>
                <c:pt idx="448">
                  <c:v>10.206543393870138</c:v>
                </c:pt>
                <c:pt idx="449">
                  <c:v>10.223481392673181</c:v>
                </c:pt>
                <c:pt idx="450">
                  <c:v>10.240419391476225</c:v>
                </c:pt>
              </c:numCache>
            </c:numRef>
          </c:xVal>
          <c:yVal>
            <c:numRef>
              <c:f>'fit_1NN_FCC&amp;BCC'!$L$19:$L$469</c:f>
              <c:numCache>
                <c:formatCode>General</c:formatCode>
                <c:ptCount val="451"/>
                <c:pt idx="0">
                  <c:v>-1.2317241657458347</c:v>
                </c:pt>
                <c:pt idx="1">
                  <c:v>-1.4342973734760367</c:v>
                </c:pt>
                <c:pt idx="2">
                  <c:v>-1.6274234724538825</c:v>
                </c:pt>
                <c:pt idx="3">
                  <c:v>-1.811434110026573</c:v>
                </c:pt>
                <c:pt idx="4">
                  <c:v>-1.9866502692554313</c:v>
                </c:pt>
                <c:pt idx="5">
                  <c:v>-2.1533826001559468</c:v>
                </c:pt>
                <c:pt idx="6">
                  <c:v>-2.3119317408013167</c:v>
                </c:pt>
                <c:pt idx="7">
                  <c:v>-2.4625886285976755</c:v>
                </c:pt>
                <c:pt idx="8">
                  <c:v>-2.6056348020299058</c:v>
                </c:pt>
                <c:pt idx="9">
                  <c:v>-2.7413426931675904</c:v>
                </c:pt>
                <c:pt idx="10">
                  <c:v>-2.8699759112122667</c:v>
                </c:pt>
                <c:pt idx="11">
                  <c:v>-2.9917895173582671</c:v>
                </c:pt>
                <c:pt idx="12">
                  <c:v>-3.1070302912314212</c:v>
                </c:pt>
                <c:pt idx="13">
                  <c:v>-3.2159369891617562</c:v>
                </c:pt>
                <c:pt idx="14">
                  <c:v>-3.3187405945386672</c:v>
                </c:pt>
                <c:pt idx="15">
                  <c:v>-3.4156645604893008</c:v>
                </c:pt>
                <c:pt idx="16">
                  <c:v>-3.50692504511394</c:v>
                </c:pt>
                <c:pt idx="17">
                  <c:v>-3.5927311395046386</c:v>
                </c:pt>
                <c:pt idx="18">
                  <c:v>-3.6732850887669555</c:v>
                </c:pt>
                <c:pt idx="19">
                  <c:v>-3.7487825062575899</c:v>
                </c:pt>
                <c:pt idx="20">
                  <c:v>-3.8194125812445288</c:v>
                </c:pt>
                <c:pt idx="21">
                  <c:v>-3.8853582801899069</c:v>
                </c:pt>
                <c:pt idx="22">
                  <c:v>-3.9467965418497437</c:v>
                </c:pt>
                <c:pt idx="23">
                  <c:v>-4.0038984663788861</c:v>
                </c:pt>
                <c:pt idx="24">
                  <c:v>-4.0568294986236779</c:v>
                </c:pt>
                <c:pt idx="25">
                  <c:v>-4.1057496057794198</c:v>
                </c:pt>
                <c:pt idx="26">
                  <c:v>-4.1508134495842732</c:v>
                </c:pt>
                <c:pt idx="27">
                  <c:v>-4.1921705532160916</c:v>
                </c:pt>
                <c:pt idx="28">
                  <c:v>-4.2299654630535111</c:v>
                </c:pt>
                <c:pt idx="29">
                  <c:v>-4.2643379054579267</c:v>
                </c:pt>
                <c:pt idx="30">
                  <c:v>-4.2954229387279819</c:v>
                </c:pt>
                <c:pt idx="31">
                  <c:v>-4.3233511003738538</c:v>
                </c:pt>
                <c:pt idx="32">
                  <c:v>-4.3482485498539107</c:v>
                </c:pt>
                <c:pt idx="33">
                  <c:v>-4.3702372069121953</c:v>
                </c:pt>
                <c:pt idx="34">
                  <c:v>-4.3894348856508216</c:v>
                </c:pt>
                <c:pt idx="35">
                  <c:v>-4.4059554244674226</c:v>
                </c:pt>
                <c:pt idx="36">
                  <c:v>-4.4199088119837677</c:v>
                </c:pt>
                <c:pt idx="37">
                  <c:v>-4.4314013090878461</c:v>
                </c:pt>
                <c:pt idx="38">
                  <c:v>-4.4405355672080535</c:v>
                </c:pt>
                <c:pt idx="39">
                  <c:v>-4.447410742934446</c:v>
                </c:pt>
                <c:pt idx="40">
                  <c:v>-4.4521226090985602</c:v>
                </c:pt>
                <c:pt idx="41">
                  <c:v>-4.4547636624199587</c:v>
                </c:pt>
                <c:pt idx="42">
                  <c:v>-4.4554232278242925</c:v>
                </c:pt>
                <c:pt idx="43">
                  <c:v>-4.454187559534561</c:v>
                </c:pt>
                <c:pt idx="44">
                  <c:v>-4.4511399390341193</c:v>
                </c:pt>
                <c:pt idx="45">
                  <c:v>-4.4463607699970193</c:v>
                </c:pt>
                <c:pt idx="46">
                  <c:v>-4.4399276702783315</c:v>
                </c:pt>
                <c:pt idx="47">
                  <c:v>-4.4319155610543195</c:v>
                </c:pt>
                <c:pt idx="48">
                  <c:v>-4.4223967531995765</c:v>
                </c:pt>
                <c:pt idx="49">
                  <c:v>-4.4114410309856105</c:v>
                </c:pt>
                <c:pt idx="50">
                  <c:v>-4.3991157331827786</c:v>
                </c:pt>
                <c:pt idx="51">
                  <c:v>-4.3854858316449912</c:v>
                </c:pt>
                <c:pt idx="52">
                  <c:v>-4.370614007454197</c:v>
                </c:pt>
                <c:pt idx="53">
                  <c:v>-4.354560724699315</c:v>
                </c:pt>
                <c:pt idx="54">
                  <c:v>-4.3373843019619915</c:v>
                </c:pt>
                <c:pt idx="55">
                  <c:v>-4.319140981579408</c:v>
                </c:pt>
                <c:pt idx="56">
                  <c:v>-4.2998849967521666</c:v>
                </c:pt>
                <c:pt idx="57">
                  <c:v>-4.279668636563283</c:v>
                </c:pt>
                <c:pt idx="58">
                  <c:v>-4.2585423089722187</c:v>
                </c:pt>
                <c:pt idx="59">
                  <c:v>-4.2365546018460574</c:v>
                </c:pt>
                <c:pt idx="60">
                  <c:v>-4.2137523420879095</c:v>
                </c:pt>
                <c:pt idx="61">
                  <c:v>-4.1901806529209216</c:v>
                </c:pt>
                <c:pt idx="62">
                  <c:v>-4.1658830093844106</c:v>
                </c:pt>
                <c:pt idx="63">
                  <c:v>-4.1409012920969452</c:v>
                </c:pt>
                <c:pt idx="64">
                  <c:v>-4.1152758393395636</c:v>
                </c:pt>
                <c:pt idx="65">
                  <c:v>-4.0890454975106243</c:v>
                </c:pt>
                <c:pt idx="66">
                  <c:v>-4.0622476700023116</c:v>
                </c:pt>
                <c:pt idx="67">
                  <c:v>-4.0349183645472113</c:v>
                </c:pt>
                <c:pt idx="68">
                  <c:v>-4.0070922390819401</c:v>
                </c:pt>
                <c:pt idx="69">
                  <c:v>-3.9788026461733983</c:v>
                </c:pt>
                <c:pt idx="70">
                  <c:v>-3.9500816760517647</c:v>
                </c:pt>
                <c:pt idx="71">
                  <c:v>-3.9209601982930957</c:v>
                </c:pt>
                <c:pt idx="72">
                  <c:v>-3.891467902192983</c:v>
                </c:pt>
                <c:pt idx="73">
                  <c:v>-3.8616333358715904</c:v>
                </c:pt>
                <c:pt idx="74">
                  <c:v>-3.8314839441490038</c:v>
                </c:pt>
                <c:pt idx="75">
                  <c:v>-3.8010461052287998</c:v>
                </c:pt>
                <c:pt idx="76">
                  <c:v>-3.7703451662264733</c:v>
                </c:pt>
                <c:pt idx="77">
                  <c:v>-3.7394054775782855</c:v>
                </c:pt>
                <c:pt idx="78">
                  <c:v>-3.7082504263650296</c:v>
                </c:pt>
                <c:pt idx="79">
                  <c:v>-3.676902468584109</c:v>
                </c:pt>
                <c:pt idx="80">
                  <c:v>-3.6453831604023783</c:v>
                </c:pt>
                <c:pt idx="81">
                  <c:v>-3.6137131884211113</c:v>
                </c:pt>
                <c:pt idx="82">
                  <c:v>-3.5819123989836053</c:v>
                </c:pt>
                <c:pt idx="83">
                  <c:v>-3.5499998265549291</c:v>
                </c:pt>
                <c:pt idx="84">
                  <c:v>-3.5179937212024379</c:v>
                </c:pt>
                <c:pt idx="85">
                  <c:v>-3.485911575204836</c:v>
                </c:pt>
                <c:pt idx="86">
                  <c:v>-3.4537701488166674</c:v>
                </c:pt>
                <c:pt idx="87">
                  <c:v>-3.4215854952143587</c:v>
                </c:pt>
                <c:pt idx="88">
                  <c:v>-3.3893729846490697</c:v>
                </c:pt>
                <c:pt idx="89">
                  <c:v>-3.3571473278308819</c:v>
                </c:pt>
                <c:pt idx="90">
                  <c:v>-3.3249225985681274</c:v>
                </c:pt>
                <c:pt idx="91">
                  <c:v>-3.2927122556848545</c:v>
                </c:pt>
                <c:pt idx="92">
                  <c:v>-3.2605291642387941</c:v>
                </c:pt>
                <c:pt idx="93">
                  <c:v>-3.228385616061491</c:v>
                </c:pt>
                <c:pt idx="94">
                  <c:v>-3.1962933496416026</c:v>
                </c:pt>
                <c:pt idx="95">
                  <c:v>-3.1642635693716725</c:v>
                </c:pt>
                <c:pt idx="96">
                  <c:v>-3.1323069641781847</c:v>
                </c:pt>
                <c:pt idx="97">
                  <c:v>-3.1004337255539651</c:v>
                </c:pt>
                <c:pt idx="98">
                  <c:v>-3.0686535650114948</c:v>
                </c:pt>
                <c:pt idx="99">
                  <c:v>-3.0369757309751462</c:v>
                </c:pt>
                <c:pt idx="100">
                  <c:v>-3.0054090251296994</c:v>
                </c:pt>
                <c:pt idx="101">
                  <c:v>-2.9739618182421035</c:v>
                </c:pt>
                <c:pt idx="102">
                  <c:v>-2.9426420654727945</c:v>
                </c:pt>
                <c:pt idx="103">
                  <c:v>-2.9114573211925245</c:v>
                </c:pt>
                <c:pt idx="104">
                  <c:v>-2.8804147533199891</c:v>
                </c:pt>
                <c:pt idx="105">
                  <c:v>-2.8495211571952761</c:v>
                </c:pt>
                <c:pt idx="106">
                  <c:v>-2.8187829690035104</c:v>
                </c:pt>
                <c:pt idx="107">
                  <c:v>-2.7882062787627673</c:v>
                </c:pt>
                <c:pt idx="108">
                  <c:v>-2.7577968428898307</c:v>
                </c:pt>
                <c:pt idx="109">
                  <c:v>-2.7275600963569384</c:v>
                </c:pt>
                <c:pt idx="110">
                  <c:v>-2.6975011644523224</c:v>
                </c:pt>
                <c:pt idx="111">
                  <c:v>-2.6676248741569073</c:v>
                </c:pt>
                <c:pt idx="112">
                  <c:v>-2.6379357651491393</c:v>
                </c:pt>
                <c:pt idx="113">
                  <c:v>-2.6084381004496096</c:v>
                </c:pt>
                <c:pt idx="114">
                  <c:v>-2.5791358767167285</c:v>
                </c:pt>
                <c:pt idx="115">
                  <c:v>-2.5500328342043721</c:v>
                </c:pt>
                <c:pt idx="116">
                  <c:v>-2.5211324663920811</c:v>
                </c:pt>
                <c:pt idx="117">
                  <c:v>-2.4924380292981279</c:v>
                </c:pt>
                <c:pt idx="118">
                  <c:v>-2.4639525504853119</c:v>
                </c:pt>
                <c:pt idx="119">
                  <c:v>-2.4356788377692267</c:v>
                </c:pt>
                <c:pt idx="120">
                  <c:v>-2.4076194876382608</c:v>
                </c:pt>
                <c:pt idx="121">
                  <c:v>-2.3797768933944514</c:v>
                </c:pt>
                <c:pt idx="122">
                  <c:v>-2.3521532530239426</c:v>
                </c:pt>
                <c:pt idx="123">
                  <c:v>-2.3247505768055547</c:v>
                </c:pt>
                <c:pt idx="124">
                  <c:v>-2.2975706946657439</c:v>
                </c:pt>
                <c:pt idx="125">
                  <c:v>-2.2706152632879086</c:v>
                </c:pt>
                <c:pt idx="126">
                  <c:v>-2.2438857729838158</c:v>
                </c:pt>
                <c:pt idx="127">
                  <c:v>-2.2173835543346585</c:v>
                </c:pt>
                <c:pt idx="128">
                  <c:v>-2.1911097846090013</c:v>
                </c:pt>
                <c:pt idx="129">
                  <c:v>-2.1650654939646943</c:v>
                </c:pt>
                <c:pt idx="130">
                  <c:v>-2.1392515714415743</c:v>
                </c:pt>
                <c:pt idx="131">
                  <c:v>-2.1136687707515769</c:v>
                </c:pt>
                <c:pt idx="132">
                  <c:v>-2.0883177158727024</c:v>
                </c:pt>
                <c:pt idx="133">
                  <c:v>-2.0631989064530352</c:v>
                </c:pt>
                <c:pt idx="134">
                  <c:v>-2.0383127230308489</c:v>
                </c:pt>
                <c:pt idx="135">
                  <c:v>-2.0136594320766652</c:v>
                </c:pt>
                <c:pt idx="136">
                  <c:v>-1.9892391908629008</c:v>
                </c:pt>
                <c:pt idx="137">
                  <c:v>-1.9650520521666068</c:v>
                </c:pt>
                <c:pt idx="138">
                  <c:v>-1.9410979688106156</c:v>
                </c:pt>
                <c:pt idx="139">
                  <c:v>-1.9173767980482554</c:v>
                </c:pt>
                <c:pt idx="140">
                  <c:v>-1.8938883057966123</c:v>
                </c:pt>
                <c:pt idx="141">
                  <c:v>-1.8706321707232003</c:v>
                </c:pt>
                <c:pt idx="142">
                  <c:v>-1.8476079881907137</c:v>
                </c:pt>
                <c:pt idx="143">
                  <c:v>-1.8248152740644064</c:v>
                </c:pt>
                <c:pt idx="144">
                  <c:v>-1.8022534683865223</c:v>
                </c:pt>
                <c:pt idx="145">
                  <c:v>-1.7799219389220073</c:v>
                </c:pt>
                <c:pt idx="146">
                  <c:v>-1.7578199845796787</c:v>
                </c:pt>
                <c:pt idx="147">
                  <c:v>-1.7359468387128318</c:v>
                </c:pt>
                <c:pt idx="148">
                  <c:v>-1.7143016723031717</c:v>
                </c:pt>
                <c:pt idx="149">
                  <c:v>-1.692883597031825</c:v>
                </c:pt>
                <c:pt idx="150">
                  <c:v>-1.6716916682411049</c:v>
                </c:pt>
                <c:pt idx="151">
                  <c:v>-1.6507248877905194</c:v>
                </c:pt>
                <c:pt idx="152">
                  <c:v>-1.629982206810469</c:v>
                </c:pt>
                <c:pt idx="153">
                  <c:v>-1.6094625283569419</c:v>
                </c:pt>
                <c:pt idx="154">
                  <c:v>-1.5891647099704316</c:v>
                </c:pt>
                <c:pt idx="155">
                  <c:v>-1.5690875661421546</c:v>
                </c:pt>
                <c:pt idx="156">
                  <c:v>-1.5492298706906158</c:v>
                </c:pt>
                <c:pt idx="157">
                  <c:v>-1.5295903590514259</c:v>
                </c:pt>
                <c:pt idx="158">
                  <c:v>-1.5101677304832093</c:v>
                </c:pt>
                <c:pt idx="159">
                  <c:v>-1.4909606501923205</c:v>
                </c:pt>
                <c:pt idx="160">
                  <c:v>-1.4719677513790552</c:v>
                </c:pt>
                <c:pt idx="161">
                  <c:v>-1.45318763720791</c:v>
                </c:pt>
                <c:pt idx="162">
                  <c:v>-1.4346188827043749</c:v>
                </c:pt>
                <c:pt idx="163">
                  <c:v>-1.4162600365806906</c:v>
                </c:pt>
                <c:pt idx="164">
                  <c:v>-1.3981096229928958</c:v>
                </c:pt>
                <c:pt idx="165">
                  <c:v>-1.3801661432314336</c:v>
                </c:pt>
                <c:pt idx="166">
                  <c:v>-1.3624280773475064</c:v>
                </c:pt>
                <c:pt idx="167">
                  <c:v>-1.3448938857173034</c:v>
                </c:pt>
                <c:pt idx="168">
                  <c:v>-1.3275620105461763</c:v>
                </c:pt>
                <c:pt idx="169">
                  <c:v>-1.3104308773147169</c:v>
                </c:pt>
                <c:pt idx="170">
                  <c:v>-1.2934988961687082</c:v>
                </c:pt>
                <c:pt idx="171">
                  <c:v>-1.276764463254799</c:v>
                </c:pt>
                <c:pt idx="172">
                  <c:v>-1.2602259620037111</c:v>
                </c:pt>
                <c:pt idx="173">
                  <c:v>-1.2438817643627347</c:v>
                </c:pt>
                <c:pt idx="174">
                  <c:v>-1.227730231979216</c:v>
                </c:pt>
                <c:pt idx="175">
                  <c:v>-1.2117697173366795</c:v>
                </c:pt>
                <c:pt idx="176">
                  <c:v>-1.195998564845169</c:v>
                </c:pt>
                <c:pt idx="177">
                  <c:v>-1.1804151118873571</c:v>
                </c:pt>
                <c:pt idx="178">
                  <c:v>-1.16501768982192</c:v>
                </c:pt>
                <c:pt idx="179">
                  <c:v>-1.1498046249456173</c:v>
                </c:pt>
                <c:pt idx="180">
                  <c:v>-1.134774239415475</c:v>
                </c:pt>
                <c:pt idx="181">
                  <c:v>-1.119924852132433</c:v>
                </c:pt>
                <c:pt idx="182">
                  <c:v>-1.1052547795877761</c:v>
                </c:pt>
                <c:pt idx="183">
                  <c:v>-1.0907623366735986</c:v>
                </c:pt>
                <c:pt idx="184">
                  <c:v>-1.0764458374585537</c:v>
                </c:pt>
                <c:pt idx="185">
                  <c:v>-1.0623035959300686</c:v>
                </c:pt>
                <c:pt idx="186">
                  <c:v>-1.0483339267041865</c:v>
                </c:pt>
                <c:pt idx="187">
                  <c:v>-1.0345351457041401</c:v>
                </c:pt>
                <c:pt idx="188">
                  <c:v>-1.0209055708087476</c:v>
                </c:pt>
                <c:pt idx="189">
                  <c:v>-1.0074435224716745</c:v>
                </c:pt>
                <c:pt idx="190">
                  <c:v>-0.99414732431257558</c:v>
                </c:pt>
                <c:pt idx="191">
                  <c:v>-0.98101530368109036</c:v>
                </c:pt>
                <c:pt idx="192">
                  <c:v>-0.96804579219465314</c:v>
                </c:pt>
                <c:pt idx="193">
                  <c:v>-0.9552371262510263</c:v>
                </c:pt>
                <c:pt idx="194">
                  <c:v>-0.94258764751644675</c:v>
                </c:pt>
                <c:pt idx="195">
                  <c:v>-0.93009570339025049</c:v>
                </c:pt>
                <c:pt idx="196">
                  <c:v>-0.91775964744681127</c:v>
                </c:pt>
                <c:pt idx="197">
                  <c:v>-0.90557783985558149</c:v>
                </c:pt>
                <c:pt idx="198">
                  <c:v>-0.89354864778003407</c:v>
                </c:pt>
                <c:pt idx="199">
                  <c:v>-0.88167044575625575</c:v>
                </c:pt>
                <c:pt idx="200">
                  <c:v>-0.86994161605191289</c:v>
                </c:pt>
                <c:pt idx="201">
                  <c:v>-0.85836054900630609</c:v>
                </c:pt>
                <c:pt idx="202">
                  <c:v>-0.84692564335219245</c:v>
                </c:pt>
                <c:pt idx="203">
                  <c:v>-0.83563530652003737</c:v>
                </c:pt>
                <c:pt idx="204">
                  <c:v>-0.82448795492533822</c:v>
                </c:pt>
                <c:pt idx="205">
                  <c:v>-0.81348201423963507</c:v>
                </c:pt>
                <c:pt idx="206">
                  <c:v>-0.80261591964580847</c:v>
                </c:pt>
                <c:pt idx="207">
                  <c:v>-0.79188811607824672</c:v>
                </c:pt>
                <c:pt idx="208">
                  <c:v>-0.781297058448438</c:v>
                </c:pt>
                <c:pt idx="209">
                  <c:v>-0.77084121185653154</c:v>
                </c:pt>
                <c:pt idx="210">
                  <c:v>-0.76051905178939205</c:v>
                </c:pt>
                <c:pt idx="211">
                  <c:v>-0.75032906430565616</c:v>
                </c:pt>
                <c:pt idx="212">
                  <c:v>-0.74026974620827724</c:v>
                </c:pt>
                <c:pt idx="213">
                  <c:v>-0.7303396052050305</c:v>
                </c:pt>
                <c:pt idx="214">
                  <c:v>-0.72053716005744828</c:v>
                </c:pt>
                <c:pt idx="215">
                  <c:v>-0.71086094071861583</c:v>
                </c:pt>
                <c:pt idx="216">
                  <c:v>-0.70130948846026375</c:v>
                </c:pt>
                <c:pt idx="217">
                  <c:v>-0.69188135598956557</c:v>
                </c:pt>
                <c:pt idx="218">
                  <c:v>-0.68257510755604955</c:v>
                </c:pt>
                <c:pt idx="219">
                  <c:v>-0.67338931904899979</c:v>
                </c:pt>
                <c:pt idx="220">
                  <c:v>-0.66432257808573347</c:v>
                </c:pt>
                <c:pt idx="221">
                  <c:v>-0.65537348409111018</c:v>
                </c:pt>
                <c:pt idx="222">
                  <c:v>-0.64654064836861647</c:v>
                </c:pt>
                <c:pt idx="223">
                  <c:v>-0.63782269416337845</c:v>
                </c:pt>
                <c:pt idx="224">
                  <c:v>-0.62921825671741172</c:v>
                </c:pt>
                <c:pt idx="225">
                  <c:v>-0.62072598331744244</c:v>
                </c:pt>
                <c:pt idx="226">
                  <c:v>-0.61234453333558458</c:v>
                </c:pt>
                <c:pt idx="227">
                  <c:v>-0.60407257826318517</c:v>
                </c:pt>
                <c:pt idx="228">
                  <c:v>-0.59590880173811178</c:v>
                </c:pt>
                <c:pt idx="229">
                  <c:v>-0.58785189956576078</c:v>
                </c:pt>
                <c:pt idx="230">
                  <c:v>-0.5799005797340494</c:v>
                </c:pt>
                <c:pt idx="231">
                  <c:v>-0.57205356242265304</c:v>
                </c:pt>
                <c:pt idx="232">
                  <c:v>-0.56430958000672815</c:v>
                </c:pt>
                <c:pt idx="233">
                  <c:v>-0.55666737705536784</c:v>
                </c:pt>
                <c:pt idx="234">
                  <c:v>-0.54912571032501067</c:v>
                </c:pt>
                <c:pt idx="235">
                  <c:v>-0.54168334874803892</c:v>
                </c:pt>
                <c:pt idx="236">
                  <c:v>-0.53433907341676978</c:v>
                </c:pt>
                <c:pt idx="237">
                  <c:v>-0.52709167756305186</c:v>
                </c:pt>
                <c:pt idx="238">
                  <c:v>-0.5199399665336687</c:v>
                </c:pt>
                <c:pt idx="239">
                  <c:v>-0.51288275776174175</c:v>
                </c:pt>
                <c:pt idx="240">
                  <c:v>-0.50591888073431535</c:v>
                </c:pt>
                <c:pt idx="241">
                  <c:v>-0.49904717695631423</c:v>
                </c:pt>
                <c:pt idx="242">
                  <c:v>-0.4922664999110325</c:v>
                </c:pt>
                <c:pt idx="243">
                  <c:v>-0.48557571501733798</c:v>
                </c:pt>
                <c:pt idx="244">
                  <c:v>-0.47897369958373942</c:v>
                </c:pt>
                <c:pt idx="245">
                  <c:v>-0.47245934275948204</c:v>
                </c:pt>
                <c:pt idx="246">
                  <c:v>-0.46603154548281917</c:v>
                </c:pt>
                <c:pt idx="247">
                  <c:v>-0.45968922042660026</c:v>
                </c:pt>
                <c:pt idx="248">
                  <c:v>-0.45343129194132309</c:v>
                </c:pt>
                <c:pt idx="249">
                  <c:v>-0.44725669599578066</c:v>
                </c:pt>
                <c:pt idx="250">
                  <c:v>-0.44116438011543058</c:v>
                </c:pt>
                <c:pt idx="251">
                  <c:v>-0.43515330331861651</c:v>
                </c:pt>
                <c:pt idx="252">
                  <c:v>-0.42922243605075922</c:v>
                </c:pt>
                <c:pt idx="253">
                  <c:v>-0.4233707601166371</c:v>
                </c:pt>
                <c:pt idx="254">
                  <c:v>-0.41759726861086038</c:v>
                </c:pt>
                <c:pt idx="255">
                  <c:v>-0.41190096584665759</c:v>
                </c:pt>
                <c:pt idx="256">
                  <c:v>-0.40628086728306856</c:v>
                </c:pt>
                <c:pt idx="257">
                  <c:v>-0.40073599945064892</c:v>
                </c:pt>
                <c:pt idx="258">
                  <c:v>-0.3952653998757818</c:v>
                </c:pt>
                <c:pt idx="259">
                  <c:v>-0.38986811700368457</c:v>
                </c:pt>
                <c:pt idx="260">
                  <c:v>-0.38454321012021864</c:v>
                </c:pt>
                <c:pt idx="261">
                  <c:v>-0.37928974927253889</c:v>
                </c:pt>
                <c:pt idx="262">
                  <c:v>-0.37410681518874328</c:v>
                </c:pt>
                <c:pt idx="263">
                  <c:v>-0.36899349919652397</c:v>
                </c:pt>
                <c:pt idx="264">
                  <c:v>-0.36394890314095552</c:v>
                </c:pt>
                <c:pt idx="265">
                  <c:v>-0.3589721393014324</c:v>
                </c:pt>
                <c:pt idx="266">
                  <c:v>-0.35406233030790457</c:v>
                </c:pt>
                <c:pt idx="267">
                  <c:v>-0.34921860905640573</c:v>
                </c:pt>
                <c:pt idx="268">
                  <c:v>-0.34444011862399015</c:v>
                </c:pt>
                <c:pt idx="269">
                  <c:v>-0.33972601218308568</c:v>
                </c:pt>
                <c:pt idx="270">
                  <c:v>-0.33507545291540475</c:v>
                </c:pt>
                <c:pt idx="271">
                  <c:v>-0.33048761392538289</c:v>
                </c:pt>
                <c:pt idx="272">
                  <c:v>-0.32596167815326837</c:v>
                </c:pt>
                <c:pt idx="273">
                  <c:v>-0.32149683828785308</c:v>
                </c:pt>
                <c:pt idx="274">
                  <c:v>-0.31709229667897088</c:v>
                </c:pt>
                <c:pt idx="275">
                  <c:v>-0.31274726524973978</c:v>
                </c:pt>
                <c:pt idx="276">
                  <c:v>-0.30846096540864781</c:v>
                </c:pt>
                <c:pt idx="277">
                  <c:v>-0.30423262796147327</c:v>
                </c:pt>
                <c:pt idx="278">
                  <c:v>-0.30006149302315493</c:v>
                </c:pt>
                <c:pt idx="279">
                  <c:v>-0.29594680992957972</c:v>
                </c:pt>
                <c:pt idx="280">
                  <c:v>-0.29188783714938216</c:v>
                </c:pt>
                <c:pt idx="281">
                  <c:v>-0.28788384219573854</c:v>
                </c:pt>
                <c:pt idx="282">
                  <c:v>-0.28393410153826382</c:v>
                </c:pt>
                <c:pt idx="283">
                  <c:v>-0.28003790051497995</c:v>
                </c:pt>
                <c:pt idx="284">
                  <c:v>-0.27619453324441012</c:v>
                </c:pt>
                <c:pt idx="285">
                  <c:v>-0.27240330253784972</c:v>
                </c:pt>
                <c:pt idx="286">
                  <c:v>-0.26866351981180742</c:v>
                </c:pt>
                <c:pt idx="287">
                  <c:v>-0.26497450500069497</c:v>
                </c:pt>
                <c:pt idx="288">
                  <c:v>-0.26133558646972282</c:v>
                </c:pt>
                <c:pt idx="289">
                  <c:v>-0.25774610092810113</c:v>
                </c:pt>
                <c:pt idx="290">
                  <c:v>-0.25420539334250902</c:v>
                </c:pt>
                <c:pt idx="291">
                  <c:v>-0.25071281685091568</c:v>
                </c:pt>
                <c:pt idx="292">
                  <c:v>-0.24726773267670565</c:v>
                </c:pt>
                <c:pt idx="293">
                  <c:v>-0.24386951004319246</c:v>
                </c:pt>
                <c:pt idx="294">
                  <c:v>-0.24051752608849961</c:v>
                </c:pt>
                <c:pt idx="295">
                  <c:v>-0.2372111657808616</c:v>
                </c:pt>
                <c:pt idx="296">
                  <c:v>-0.23394982183431903</c:v>
                </c:pt>
                <c:pt idx="297">
                  <c:v>-0.23073289462487018</c:v>
                </c:pt>
                <c:pt idx="298">
                  <c:v>-0.2275597921070579</c:v>
                </c:pt>
                <c:pt idx="299">
                  <c:v>-0.22442992973105058</c:v>
                </c:pt>
                <c:pt idx="300">
                  <c:v>-0.22134273036017013</c:v>
                </c:pt>
                <c:pt idx="301">
                  <c:v>-0.21829762418894261</c:v>
                </c:pt>
                <c:pt idx="302">
                  <c:v>-0.21529404866163865</c:v>
                </c:pt>
                <c:pt idx="303">
                  <c:v>-0.21233144839135634</c:v>
                </c:pt>
                <c:pt idx="304">
                  <c:v>-0.20940927507960641</c:v>
                </c:pt>
                <c:pt idx="305">
                  <c:v>-0.20652698743646289</c:v>
                </c:pt>
                <c:pt idx="306">
                  <c:v>-0.20368405110124629</c:v>
                </c:pt>
                <c:pt idx="307">
                  <c:v>-0.20087993856379202</c:v>
                </c:pt>
                <c:pt idx="308">
                  <c:v>-0.19811412908625906</c:v>
                </c:pt>
                <c:pt idx="309">
                  <c:v>-0.19538610862553485</c:v>
                </c:pt>
                <c:pt idx="310">
                  <c:v>-0.19269536975621926</c:v>
                </c:pt>
                <c:pt idx="311">
                  <c:v>-0.19004141159419854</c:v>
                </c:pt>
                <c:pt idx="312">
                  <c:v>-0.18742373972081722</c:v>
                </c:pt>
                <c:pt idx="313">
                  <c:v>-0.18484186610765321</c:v>
                </c:pt>
                <c:pt idx="314">
                  <c:v>-0.18229530904189989</c:v>
                </c:pt>
                <c:pt idx="315">
                  <c:v>-0.17978359305236369</c:v>
                </c:pt>
                <c:pt idx="316">
                  <c:v>-0.1773062488360744</c:v>
                </c:pt>
                <c:pt idx="317">
                  <c:v>-0.17486281318552113</c:v>
                </c:pt>
                <c:pt idx="318">
                  <c:v>-0.17245282891650859</c:v>
                </c:pt>
                <c:pt idx="319">
                  <c:v>-0.17007584479664331</c:v>
                </c:pt>
                <c:pt idx="320">
                  <c:v>-0.16773141547444648</c:v>
                </c:pt>
                <c:pt idx="321">
                  <c:v>-0.16541910140910299</c:v>
                </c:pt>
                <c:pt idx="322">
                  <c:v>-0.16313846880083954</c:v>
                </c:pt>
                <c:pt idx="323">
                  <c:v>-0.16088908952194256</c:v>
                </c:pt>
                <c:pt idx="324">
                  <c:v>-0.15867054104840847</c:v>
                </c:pt>
                <c:pt idx="325">
                  <c:v>-0.15648240639223412</c:v>
                </c:pt>
                <c:pt idx="326">
                  <c:v>-0.15432427403434365</c:v>
                </c:pt>
                <c:pt idx="327">
                  <c:v>-0.15219573785815388</c:v>
                </c:pt>
                <c:pt idx="328">
                  <c:v>-0.15009639708377673</c:v>
                </c:pt>
                <c:pt idx="329">
                  <c:v>-0.14802585620286093</c:v>
                </c:pt>
                <c:pt idx="330">
                  <c:v>-0.14598372491406952</c:v>
                </c:pt>
                <c:pt idx="331">
                  <c:v>-0.14396961805919548</c:v>
                </c:pt>
                <c:pt idx="332">
                  <c:v>-0.14198315555990951</c:v>
                </c:pt>
                <c:pt idx="333">
                  <c:v>-0.14002396235514544</c:v>
                </c:pt>
                <c:pt idx="334">
                  <c:v>-0.13809166833911576</c:v>
                </c:pt>
                <c:pt idx="335">
                  <c:v>-0.13618590829995983</c:v>
                </c:pt>
                <c:pt idx="336">
                  <c:v>-0.13430632185901903</c:v>
                </c:pt>
                <c:pt idx="337">
                  <c:v>-0.13245255341074258</c:v>
                </c:pt>
                <c:pt idx="338">
                  <c:v>-0.13062425206321357</c:v>
                </c:pt>
                <c:pt idx="339">
                  <c:v>-0.12882107157930131</c:v>
                </c:pt>
                <c:pt idx="340">
                  <c:v>-0.12704267031843197</c:v>
                </c:pt>
                <c:pt idx="341">
                  <c:v>-0.125288711178977</c:v>
                </c:pt>
                <c:pt idx="342">
                  <c:v>-0.12355886154125535</c:v>
                </c:pt>
                <c:pt idx="343">
                  <c:v>-0.12185279321114749</c:v>
                </c:pt>
                <c:pt idx="344">
                  <c:v>-0.1201701823643187</c:v>
                </c:pt>
                <c:pt idx="345">
                  <c:v>-0.118510709491046</c:v>
                </c:pt>
                <c:pt idx="346">
                  <c:v>-0.11687405934164845</c:v>
                </c:pt>
                <c:pt idx="347">
                  <c:v>-0.1152599208725156</c:v>
                </c:pt>
                <c:pt idx="348">
                  <c:v>-0.11366798719272933</c:v>
                </c:pt>
                <c:pt idx="349">
                  <c:v>-0.11209795551127928</c:v>
                </c:pt>
                <c:pt idx="350">
                  <c:v>-0.11054952708486494</c:v>
                </c:pt>
                <c:pt idx="351">
                  <c:v>-0.10902240716628084</c:v>
                </c:pt>
                <c:pt idx="352">
                  <c:v>-0.10751630495338298</c:v>
                </c:pt>
                <c:pt idx="353">
                  <c:v>-0.10603093353863063</c:v>
                </c:pt>
                <c:pt idx="354">
                  <c:v>-0.10456600985919966</c:v>
                </c:pt>
                <c:pt idx="355">
                  <c:v>-0.10312125464766472</c:v>
                </c:pt>
                <c:pt idx="356">
                  <c:v>-0.10169639238324434</c:v>
                </c:pt>
                <c:pt idx="357">
                  <c:v>-0.10029115124360595</c:v>
                </c:pt>
                <c:pt idx="358">
                  <c:v>-9.8905263057227369E-2</c:v>
                </c:pt>
                <c:pt idx="359">
                  <c:v>-9.753846325630626E-2</c:v>
                </c:pt>
                <c:pt idx="360">
                  <c:v>-9.6190490830219799E-2</c:v>
                </c:pt>
                <c:pt idx="361">
                  <c:v>-9.4861088279524317E-2</c:v>
                </c:pt>
                <c:pt idx="362">
                  <c:v>-9.3550001570494035E-2</c:v>
                </c:pt>
                <c:pt idx="363">
                  <c:v>-9.2256980090192509E-2</c:v>
                </c:pt>
                <c:pt idx="364">
                  <c:v>-9.0981776602073072E-2</c:v>
                </c:pt>
                <c:pt idx="365">
                  <c:v>-8.9724147202105337E-2</c:v>
                </c:pt>
                <c:pt idx="366">
                  <c:v>-8.8483851275418815E-2</c:v>
                </c:pt>
                <c:pt idx="367">
                  <c:v>-8.7260651453464039E-2</c:v>
                </c:pt>
                <c:pt idx="368">
                  <c:v>-8.6054313571684818E-2</c:v>
                </c:pt>
                <c:pt idx="369">
                  <c:v>-8.4864606627694905E-2</c:v>
                </c:pt>
                <c:pt idx="370">
                  <c:v>-8.3691302739957937E-2</c:v>
                </c:pt>
                <c:pt idx="371">
                  <c:v>-8.253417710696366E-2</c:v>
                </c:pt>
                <c:pt idx="372">
                  <c:v>-8.1393007966897066E-2</c:v>
                </c:pt>
                <c:pt idx="373">
                  <c:v>-8.0267576557795206E-2</c:v>
                </c:pt>
                <c:pt idx="374">
                  <c:v>-7.9157667078187541E-2</c:v>
                </c:pt>
                <c:pt idx="375">
                  <c:v>-7.8063066648213914E-2</c:v>
                </c:pt>
                <c:pt idx="376">
                  <c:v>-7.6983565271218218E-2</c:v>
                </c:pt>
                <c:pt idx="377">
                  <c:v>-7.591895579581022E-2</c:v>
                </c:pt>
                <c:pt idx="378">
                  <c:v>-7.4869033878392097E-2</c:v>
                </c:pt>
                <c:pt idx="379">
                  <c:v>-7.3833597946146384E-2</c:v>
                </c:pt>
                <c:pt idx="380">
                  <c:v>-7.2812449160478188E-2</c:v>
                </c:pt>
                <c:pt idx="381">
                  <c:v>-7.1805391380909467E-2</c:v>
                </c:pt>
                <c:pt idx="382">
                  <c:v>-7.0812231129418979E-2</c:v>
                </c:pt>
                <c:pt idx="383">
                  <c:v>-6.9832777555224934E-2</c:v>
                </c:pt>
                <c:pt idx="384">
                  <c:v>-6.8866842400003875E-2</c:v>
                </c:pt>
                <c:pt idx="385">
                  <c:v>-6.791423996354394E-2</c:v>
                </c:pt>
                <c:pt idx="386">
                  <c:v>-6.6974787069824626E-2</c:v>
                </c:pt>
                <c:pt idx="387">
                  <c:v>-6.6048303033522396E-2</c:v>
                </c:pt>
                <c:pt idx="388">
                  <c:v>-6.5134609626933529E-2</c:v>
                </c:pt>
                <c:pt idx="389">
                  <c:v>-6.4233531047313594E-2</c:v>
                </c:pt>
                <c:pt idx="390">
                  <c:v>-6.3344893884626469E-2</c:v>
                </c:pt>
                <c:pt idx="391">
                  <c:v>-6.246852708969941E-2</c:v>
                </c:pt>
                <c:pt idx="392">
                  <c:v>-6.1604261942780729E-2</c:v>
                </c:pt>
                <c:pt idx="393">
                  <c:v>-6.0751932022492357E-2</c:v>
                </c:pt>
                <c:pt idx="394">
                  <c:v>-5.991137317517916E-2</c:v>
                </c:pt>
                <c:pt idx="395">
                  <c:v>-5.9082423484642849E-2</c:v>
                </c:pt>
                <c:pt idx="396">
                  <c:v>-5.8264923242263046E-2</c:v>
                </c:pt>
                <c:pt idx="397">
                  <c:v>-5.745871491749719E-2</c:v>
                </c:pt>
                <c:pt idx="398">
                  <c:v>-5.6663643128756422E-2</c:v>
                </c:pt>
                <c:pt idx="399">
                  <c:v>-5.5879554614653035E-2</c:v>
                </c:pt>
                <c:pt idx="400">
                  <c:v>-5.5106298205615835E-2</c:v>
                </c:pt>
                <c:pt idx="401">
                  <c:v>-5.4343724795868006E-2</c:v>
                </c:pt>
                <c:pt idx="402">
                  <c:v>-5.3591687315764872E-2</c:v>
                </c:pt>
                <c:pt idx="403">
                  <c:v>-5.2850040704485894E-2</c:v>
                </c:pt>
                <c:pt idx="404">
                  <c:v>-5.2118641883078839E-2</c:v>
                </c:pt>
                <c:pt idx="405">
                  <c:v>-5.1397349727849352E-2</c:v>
                </c:pt>
                <c:pt idx="406">
                  <c:v>-5.0686025044095008E-2</c:v>
                </c:pt>
                <c:pt idx="407">
                  <c:v>-4.9984530540176812E-2</c:v>
                </c:pt>
                <c:pt idx="408">
                  <c:v>-4.9292730801927552E-2</c:v>
                </c:pt>
                <c:pt idx="409">
                  <c:v>-4.861049226738938E-2</c:v>
                </c:pt>
                <c:pt idx="410">
                  <c:v>-4.7937683201880035E-2</c:v>
                </c:pt>
                <c:pt idx="411">
                  <c:v>-4.7274173673381735E-2</c:v>
                </c:pt>
                <c:pt idx="412">
                  <c:v>-4.6619835528250046E-2</c:v>
                </c:pt>
                <c:pt idx="413">
                  <c:v>-4.5974542367238219E-2</c:v>
                </c:pt>
                <c:pt idx="414">
                  <c:v>-4.533816952183374E-2</c:v>
                </c:pt>
                <c:pt idx="415">
                  <c:v>-4.4710594030903321E-2</c:v>
                </c:pt>
                <c:pt idx="416">
                  <c:v>-4.4091694617642542E-2</c:v>
                </c:pt>
                <c:pt idx="417">
                  <c:v>-4.3481351666826235E-2</c:v>
                </c:pt>
                <c:pt idx="418">
                  <c:v>-4.2879447202356723E-2</c:v>
                </c:pt>
                <c:pt idx="419">
                  <c:v>-4.2285864865105383E-2</c:v>
                </c:pt>
                <c:pt idx="420">
                  <c:v>-4.1700489891044648E-2</c:v>
                </c:pt>
                <c:pt idx="421">
                  <c:v>-4.1123209089667385E-2</c:v>
                </c:pt>
                <c:pt idx="422">
                  <c:v>-4.0553910822688173E-2</c:v>
                </c:pt>
                <c:pt idx="423">
                  <c:v>-3.9992484983025753E-2</c:v>
                </c:pt>
                <c:pt idx="424">
                  <c:v>-3.9438822974061399E-2</c:v>
                </c:pt>
                <c:pt idx="425">
                  <c:v>-3.889281768916994E-2</c:v>
                </c:pt>
                <c:pt idx="426">
                  <c:v>-3.8354363491520979E-2</c:v>
                </c:pt>
                <c:pt idx="427">
                  <c:v>-3.782335619414641E-2</c:v>
                </c:pt>
                <c:pt idx="428">
                  <c:v>-3.7299693040270525E-2</c:v>
                </c:pt>
                <c:pt idx="429">
                  <c:v>-3.6783272683900733E-2</c:v>
                </c:pt>
                <c:pt idx="430">
                  <c:v>-3.627399517067418E-2</c:v>
                </c:pt>
                <c:pt idx="431">
                  <c:v>-3.5771761918958242E-2</c:v>
                </c:pt>
                <c:pt idx="432">
                  <c:v>-3.5276475701201231E-2</c:v>
                </c:pt>
                <c:pt idx="433">
                  <c:v>-3.4788040625530141E-2</c:v>
                </c:pt>
                <c:pt idx="434">
                  <c:v>-3.4306362117592429E-2</c:v>
                </c:pt>
                <c:pt idx="435">
                  <c:v>-3.3831346902639128E-2</c:v>
                </c:pt>
                <c:pt idx="436">
                  <c:v>-3.3362902987845604E-2</c:v>
                </c:pt>
                <c:pt idx="437">
                  <c:v>-3.2900939644867601E-2</c:v>
                </c:pt>
                <c:pt idx="438">
                  <c:v>-3.2445367392629251E-2</c:v>
                </c:pt>
                <c:pt idx="439">
                  <c:v>-3.1996097980340407E-2</c:v>
                </c:pt>
                <c:pt idx="440">
                  <c:v>-3.155304437073965E-2</c:v>
                </c:pt>
                <c:pt idx="441">
                  <c:v>-3.1116120723561354E-2</c:v>
                </c:pt>
                <c:pt idx="442">
                  <c:v>-3.068524237922314E-2</c:v>
                </c:pt>
                <c:pt idx="443">
                  <c:v>-3.026032584273074E-2</c:v>
                </c:pt>
                <c:pt idx="444">
                  <c:v>-2.984128876779828E-2</c:v>
                </c:pt>
                <c:pt idx="445">
                  <c:v>-2.9428049941180714E-2</c:v>
                </c:pt>
                <c:pt idx="446">
                  <c:v>-2.9020529267215531E-2</c:v>
                </c:pt>
                <c:pt idx="447">
                  <c:v>-2.86186477525717E-2</c:v>
                </c:pt>
                <c:pt idx="448">
                  <c:v>-2.8222327491202848E-2</c:v>
                </c:pt>
                <c:pt idx="449">
                  <c:v>-2.783149164950156E-2</c:v>
                </c:pt>
                <c:pt idx="450">
                  <c:v>-2.7446064451653301E-2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32-4916-B9FB-D2A6732BA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</c:valAx>
      <c:valAx>
        <c:axId val="2068580831"/>
        <c:scaling>
          <c:orientation val="minMax"/>
          <c:max val="1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47648760886021"/>
          <c:y val="0.69753372092924593"/>
          <c:w val="0.30629836364794022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'fit_1NN_FCC&amp;HCP'!$D$19:$D$469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'fit_1NN_FCC&amp;HCP'!$E$19:$E$469</c:f>
              <c:numCache>
                <c:formatCode>0.0000E+00</c:formatCode>
                <c:ptCount val="451"/>
                <c:pt idx="0">
                  <c:v>7.9716134466816482E-2</c:v>
                </c:pt>
                <c:pt idx="1">
                  <c:v>2.0253405530097697E-2</c:v>
                </c:pt>
                <c:pt idx="2">
                  <c:v>-3.6705556996537055E-2</c:v>
                </c:pt>
                <c:pt idx="3">
                  <c:v>-9.1243764582007433E-2</c:v>
                </c:pt>
                <c:pt idx="4">
                  <c:v>-0.14344170958722421</c:v>
                </c:pt>
                <c:pt idx="5">
                  <c:v>-0.19337743811764574</c:v>
                </c:pt>
                <c:pt idx="6">
                  <c:v>-0.24112662083879483</c:v>
                </c:pt>
                <c:pt idx="7">
                  <c:v>-0.28676262181016848</c:v>
                </c:pt>
                <c:pt idx="8">
                  <c:v>-0.33035656539148739</c:v>
                </c:pt>
                <c:pt idx="9">
                  <c:v>-0.37197740127380524</c:v>
                </c:pt>
                <c:pt idx="10">
                  <c:v>-0.41169196768659849</c:v>
                </c:pt>
                <c:pt idx="11">
                  <c:v>-0.44956505283059678</c:v>
                </c:pt>
                <c:pt idx="12">
                  <c:v>-0.4856594545847856</c:v>
                </c:pt>
                <c:pt idx="13">
                  <c:v>-0.5200360385347288</c:v>
                </c:pt>
                <c:pt idx="14">
                  <c:v>-0.55275379436809391</c:v>
                </c:pt>
                <c:pt idx="15">
                  <c:v>-0.58386989068204442</c:v>
                </c:pt>
                <c:pt idx="16">
                  <c:v>-0.61343972824596604</c:v>
                </c:pt>
                <c:pt idx="17">
                  <c:v>-0.64151699176184107</c:v>
                </c:pt>
                <c:pt idx="18">
                  <c:v>-0.668153700163439</c:v>
                </c:pt>
                <c:pt idx="19">
                  <c:v>-0.69340025549440998</c:v>
                </c:pt>
                <c:pt idx="20">
                  <c:v>-0.71730549040427838</c:v>
                </c:pt>
                <c:pt idx="21">
                  <c:v>-0.73991671430029793</c:v>
                </c:pt>
                <c:pt idx="22">
                  <c:v>-0.76127975819211113</c:v>
                </c:pt>
                <c:pt idx="23">
                  <c:v>-0.7814390182651666</c:v>
                </c:pt>
                <c:pt idx="24">
                  <c:v>-0.80043749821787746</c:v>
                </c:pt>
                <c:pt idx="25">
                  <c:v>-0.81831685039657676</c:v>
                </c:pt>
                <c:pt idx="26">
                  <c:v>-0.83511741576139642</c:v>
                </c:pt>
                <c:pt idx="27">
                  <c:v>-0.85087826271532152</c:v>
                </c:pt>
                <c:pt idx="28">
                  <c:v>-0.86563722482778926</c:v>
                </c:pt>
                <c:pt idx="29">
                  <c:v>-0.87943093748337331</c:v>
                </c:pt>
                <c:pt idx="30">
                  <c:v>-0.89229487348525394</c:v>
                </c:pt>
                <c:pt idx="31">
                  <c:v>-0.90426337764240006</c:v>
                </c:pt>
                <c:pt idx="32">
                  <c:v>-0.91536970036857557</c:v>
                </c:pt>
                <c:pt idx="33">
                  <c:v>-0.92564603032055859</c:v>
                </c:pt>
                <c:pt idx="34">
                  <c:v>-0.93512352610219629</c:v>
                </c:pt>
                <c:pt idx="35">
                  <c:v>-0.94383234706021812</c:v>
                </c:pt>
                <c:pt idx="36">
                  <c:v>-0.95180168319701386</c:v>
                </c:pt>
                <c:pt idx="37">
                  <c:v>-0.95905978422491689</c:v>
                </c:pt>
                <c:pt idx="38">
                  <c:v>-0.96563398778585341</c:v>
                </c:pt>
                <c:pt idx="39">
                  <c:v>-0.97155074685958731</c:v>
                </c:pt>
                <c:pt idx="40">
                  <c:v>-0.97683565638314873</c:v>
                </c:pt>
                <c:pt idx="41">
                  <c:v>-0.98151347910343134</c:v>
                </c:pt>
                <c:pt idx="42">
                  <c:v>-0.98560817068433804</c:v>
                </c:pt>
                <c:pt idx="43">
                  <c:v>-0.98914290408928618</c:v>
                </c:pt>
                <c:pt idx="44">
                  <c:v>-0.99214009325930508</c:v>
                </c:pt>
                <c:pt idx="45">
                  <c:v>-0.99462141610641708</c:v>
                </c:pt>
                <c:pt idx="46">
                  <c:v>-0.99660783684145915</c:v>
                </c:pt>
                <c:pt idx="47">
                  <c:v>-0.99811962765497142</c:v>
                </c:pt>
                <c:pt idx="48">
                  <c:v>-0.99917638976928247</c:v>
                </c:pt>
                <c:pt idx="49">
                  <c:v>-0.99979707387942052</c:v>
                </c:pt>
                <c:pt idx="50">
                  <c:v>-1</c:v>
                </c:pt>
                <c:pt idx="51">
                  <c:v>-0.9998028767347682</c:v>
                </c:pt>
                <c:pt idx="52">
                  <c:v>-0.99922281998503726</c:v>
                </c:pt>
                <c:pt idx="53">
                  <c:v>-0.99827637111278356</c:v>
                </c:pt>
                <c:pt idx="54">
                  <c:v>-0.99697951457377099</c:v>
                </c:pt>
                <c:pt idx="55">
                  <c:v>-0.99534769503562359</c:v>
                </c:pt>
                <c:pt idx="56">
                  <c:v>-0.99339583399537745</c:v>
                </c:pt>
                <c:pt idx="57">
                  <c:v>-0.99113834591062944</c:v>
                </c:pt>
                <c:pt idx="58">
                  <c:v>-0.98858915385802859</c:v>
                </c:pt>
                <c:pt idx="59">
                  <c:v>-0.98576170473246638</c:v>
                </c:pt>
                <c:pt idx="60">
                  <c:v>-0.9826689839999575</c:v>
                </c:pt>
                <c:pt idx="61">
                  <c:v>-0.97932353001685546</c:v>
                </c:pt>
                <c:pt idx="62">
                  <c:v>-0.97573744792768713</c:v>
                </c:pt>
                <c:pt idx="63">
                  <c:v>-0.97192242315355881</c:v>
                </c:pt>
                <c:pt idx="64">
                  <c:v>-0.9678897344827585</c:v>
                </c:pt>
                <c:pt idx="65">
                  <c:v>-0.96365026677485277</c:v>
                </c:pt>
                <c:pt idx="66">
                  <c:v>-0.95921452328927204</c:v>
                </c:pt>
                <c:pt idx="67">
                  <c:v>-0.95459263764907099</c:v>
                </c:pt>
                <c:pt idx="68">
                  <c:v>-0.94979438545025474</c:v>
                </c:pt>
                <c:pt idx="69">
                  <c:v>-0.94482919552677846</c:v>
                </c:pt>
                <c:pt idx="70">
                  <c:v>-0.93970616088104242</c:v>
                </c:pt>
                <c:pt idx="71">
                  <c:v>-0.93443404928944052</c:v>
                </c:pt>
                <c:pt idx="72">
                  <c:v>-0.9290213135922486</c:v>
                </c:pt>
                <c:pt idx="73">
                  <c:v>-0.92347610167688476</c:v>
                </c:pt>
                <c:pt idx="74">
                  <c:v>-0.91780626616332306</c:v>
                </c:pt>
                <c:pt idx="75">
                  <c:v>-0.91201937380019948</c:v>
                </c:pt>
                <c:pt idx="76">
                  <c:v>-0.90612271457990723</c:v>
                </c:pt>
                <c:pt idx="77">
                  <c:v>-0.9001233105807549</c:v>
                </c:pt>
                <c:pt idx="78">
                  <c:v>-0.89402792454403057</c:v>
                </c:pt>
                <c:pt idx="79">
                  <c:v>-0.88784306819359793</c:v>
                </c:pt>
                <c:pt idx="80">
                  <c:v>-0.88157501030544061</c:v>
                </c:pt>
                <c:pt idx="81">
                  <c:v>-0.87522978453436129</c:v>
                </c:pt>
                <c:pt idx="82">
                  <c:v>-0.86881319700484161</c:v>
                </c:pt>
                <c:pt idx="83">
                  <c:v>-0.86233083367287511</c:v>
                </c:pt>
                <c:pt idx="84">
                  <c:v>-0.85578806746539138</c:v>
                </c:pt>
                <c:pt idx="85">
                  <c:v>-0.84919006520370932</c:v>
                </c:pt>
                <c:pt idx="86">
                  <c:v>-0.84254179431727239</c:v>
                </c:pt>
                <c:pt idx="87">
                  <c:v>-0.83584802935374769</c:v>
                </c:pt>
                <c:pt idx="88">
                  <c:v>-0.82911335829139654</c:v>
                </c:pt>
                <c:pt idx="89">
                  <c:v>-0.82234218865946118</c:v>
                </c:pt>
                <c:pt idx="90">
                  <c:v>-0.81553875347215066</c:v>
                </c:pt>
                <c:pt idx="91">
                  <c:v>-0.80870711698164977</c:v>
                </c:pt>
                <c:pt idx="92">
                  <c:v>-0.80185118025542457</c:v>
                </c:pt>
                <c:pt idx="93">
                  <c:v>-0.79497468658295034</c:v>
                </c:pt>
                <c:pt idx="94">
                  <c:v>-0.78808122671683989</c:v>
                </c:pt>
                <c:pt idx="95">
                  <c:v>-0.78117424395321267</c:v>
                </c:pt>
                <c:pt idx="96">
                  <c:v>-0.77425703905600884</c:v>
                </c:pt>
                <c:pt idx="97">
                  <c:v>-0.76733277502981745</c:v>
                </c:pt>
                <c:pt idx="98">
                  <c:v>-0.76040448174565933</c:v>
                </c:pt>
                <c:pt idx="99">
                  <c:v>-0.75347506042404222</c:v>
                </c:pt>
                <c:pt idx="100">
                  <c:v>-0.74654728797947911</c:v>
                </c:pt>
                <c:pt idx="101">
                  <c:v>-0.73962382123054593</c:v>
                </c:pt>
                <c:pt idx="102">
                  <c:v>-0.73270720097943609</c:v>
                </c:pt>
                <c:pt idx="103">
                  <c:v>-0.72579985596485908</c:v>
                </c:pt>
                <c:pt idx="104">
                  <c:v>-0.71890410669202165</c:v>
                </c:pt>
                <c:pt idx="105">
                  <c:v>-0.71202216914331928</c:v>
                </c:pt>
                <c:pt idx="106">
                  <c:v>-0.70515615837326795</c:v>
                </c:pt>
                <c:pt idx="107">
                  <c:v>-0.69830809199110411</c:v>
                </c:pt>
                <c:pt idx="108">
                  <c:v>-0.691479893534379</c:v>
                </c:pt>
                <c:pt idx="109">
                  <c:v>-0.68467339573678498</c:v>
                </c:pt>
                <c:pt idx="110">
                  <c:v>-0.67789034369335444</c:v>
                </c:pt>
                <c:pt idx="111">
                  <c:v>-0.67113239792608159</c:v>
                </c:pt>
                <c:pt idx="112">
                  <c:v>-0.66440113735293793</c:v>
                </c:pt>
                <c:pt idx="113">
                  <c:v>-0.65769806216315285</c:v>
                </c:pt>
                <c:pt idx="114">
                  <c:v>-0.65102459660156486</c:v>
                </c:pt>
                <c:pt idx="115">
                  <c:v>-0.64438209166475391</c:v>
                </c:pt>
                <c:pt idx="116">
                  <c:v>-0.63777182771160024</c:v>
                </c:pt>
                <c:pt idx="117">
                  <c:v>-0.63119501699082592</c:v>
                </c:pt>
                <c:pt idx="118">
                  <c:v>-0.62465280608801588</c:v>
                </c:pt>
                <c:pt idx="119">
                  <c:v>-0.61814627829452873</c:v>
                </c:pt>
                <c:pt idx="120">
                  <c:v>-0.61167645590065389</c:v>
                </c:pt>
                <c:pt idx="121">
                  <c:v>-0.60524430241528615</c:v>
                </c:pt>
                <c:pt idx="122">
                  <c:v>-0.59885072471433975</c:v>
                </c:pt>
                <c:pt idx="123">
                  <c:v>-0.59249657512004805</c:v>
                </c:pt>
                <c:pt idx="124">
                  <c:v>-0.58618265341323883</c:v>
                </c:pt>
                <c:pt idx="125">
                  <c:v>-0.57990970878061221</c:v>
                </c:pt>
                <c:pt idx="126">
                  <c:v>-0.57367844169899029</c:v>
                </c:pt>
                <c:pt idx="127">
                  <c:v>-0.56748950575845047</c:v>
                </c:pt>
                <c:pt idx="128">
                  <c:v>-0.56134350942619782</c:v>
                </c:pt>
                <c:pt idx="129">
                  <c:v>-0.5552410177529814</c:v>
                </c:pt>
                <c:pt idx="130">
                  <c:v>-0.54918255402379934</c:v>
                </c:pt>
                <c:pt idx="131">
                  <c:v>-0.54316860135459744</c:v>
                </c:pt>
                <c:pt idx="132">
                  <c:v>-0.53719960423660595</c:v>
                </c:pt>
                <c:pt idx="133">
                  <c:v>-0.53127597002991789</c:v>
                </c:pt>
                <c:pt idx="134">
                  <c:v>-0.52539807040786135</c:v>
                </c:pt>
                <c:pt idx="135">
                  <c:v>-0.51956624275367869</c:v>
                </c:pt>
                <c:pt idx="136">
                  <c:v>-0.51378079151097045</c:v>
                </c:pt>
                <c:pt idx="137">
                  <c:v>-0.50804198948933366</c:v>
                </c:pt>
                <c:pt idx="138">
                  <c:v>-0.50235007912656604</c:v>
                </c:pt>
                <c:pt idx="139">
                  <c:v>-0.49670527370878387</c:v>
                </c:pt>
                <c:pt idx="140">
                  <c:v>-0.49110775854974659</c:v>
                </c:pt>
                <c:pt idx="141">
                  <c:v>-0.48555769213065436</c:v>
                </c:pt>
                <c:pt idx="142">
                  <c:v>-0.48005520720164024</c:v>
                </c:pt>
                <c:pt idx="143">
                  <c:v>-0.47460041184614804</c:v>
                </c:pt>
                <c:pt idx="144">
                  <c:v>-0.46919339050934528</c:v>
                </c:pt>
                <c:pt idx="145">
                  <c:v>-0.46383420499169548</c:v>
                </c:pt>
                <c:pt idx="146">
                  <c:v>-0.4585228954087715</c:v>
                </c:pt>
                <c:pt idx="147">
                  <c:v>-0.45325948111836489</c:v>
                </c:pt>
                <c:pt idx="148">
                  <c:v>-0.44804396161591603</c:v>
                </c:pt>
                <c:pt idx="149">
                  <c:v>-0.44287631739925337</c:v>
                </c:pt>
                <c:pt idx="150">
                  <c:v>-0.43775651080360795</c:v>
                </c:pt>
                <c:pt idx="151">
                  <c:v>-0.43268448680783506</c:v>
                </c:pt>
                <c:pt idx="152">
                  <c:v>-0.42766017381275018</c:v>
                </c:pt>
                <c:pt idx="153">
                  <c:v>-0.42268348439245768</c:v>
                </c:pt>
                <c:pt idx="154">
                  <c:v>-0.41775431601952517</c:v>
                </c:pt>
                <c:pt idx="155">
                  <c:v>-0.41287255176483195</c:v>
                </c:pt>
                <c:pt idx="156">
                  <c:v>-0.40803806097289191</c:v>
                </c:pt>
                <c:pt idx="157">
                  <c:v>-0.40325069991343176</c:v>
                </c:pt>
                <c:pt idx="158">
                  <c:v>-0.39851031240997747</c:v>
                </c:pt>
                <c:pt idx="159">
                  <c:v>-0.39381673044618309</c:v>
                </c:pt>
                <c:pt idx="160">
                  <c:v>-0.38916977475061093</c:v>
                </c:pt>
                <c:pt idx="161">
                  <c:v>-0.38456925536065323</c:v>
                </c:pt>
                <c:pt idx="162">
                  <c:v>-0.38001497216626212</c:v>
                </c:pt>
                <c:pt idx="163">
                  <c:v>-0.375506715434137</c:v>
                </c:pt>
                <c:pt idx="164">
                  <c:v>-0.37104426631299708</c:v>
                </c:pt>
                <c:pt idx="165">
                  <c:v>-0.3666273973205485</c:v>
                </c:pt>
                <c:pt idx="166">
                  <c:v>-0.36225587281273686</c:v>
                </c:pt>
                <c:pt idx="167">
                  <c:v>-0.35792944943585803</c:v>
                </c:pt>
                <c:pt idx="168">
                  <c:v>-0.35364787656208269</c:v>
                </c:pt>
                <c:pt idx="169">
                  <c:v>-0.34941089670893344</c:v>
                </c:pt>
                <c:pt idx="170">
                  <c:v>-0.3452182459432358</c:v>
                </c:pt>
                <c:pt idx="171">
                  <c:v>-0.34106965427005032</c:v>
                </c:pt>
                <c:pt idx="172">
                  <c:v>-0.33696484600707582</c:v>
                </c:pt>
                <c:pt idx="173">
                  <c:v>-0.33290354014499968</c:v>
                </c:pt>
                <c:pt idx="174">
                  <c:v>-0.32888545069425595</c:v>
                </c:pt>
                <c:pt idx="175">
                  <c:v>-0.32491028701863889</c:v>
                </c:pt>
                <c:pt idx="176">
                  <c:v>-0.3209777541562045</c:v>
                </c:pt>
                <c:pt idx="177">
                  <c:v>-0.31708755312788028</c:v>
                </c:pt>
                <c:pt idx="178">
                  <c:v>-0.31323938123418987</c:v>
                </c:pt>
                <c:pt idx="179">
                  <c:v>-0.30943293234048702</c:v>
                </c:pt>
                <c:pt idx="180">
                  <c:v>-0.30566789715108145</c:v>
                </c:pt>
                <c:pt idx="181">
                  <c:v>-0.30194396347262598</c:v>
                </c:pt>
                <c:pt idx="182">
                  <c:v>-0.29826081646712493</c:v>
                </c:pt>
                <c:pt idx="183">
                  <c:v>-0.29461813889491045</c:v>
                </c:pt>
                <c:pt idx="184">
                  <c:v>-0.29101561134792459</c:v>
                </c:pt>
                <c:pt idx="185">
                  <c:v>-0.28745291247363225</c:v>
                </c:pt>
                <c:pt idx="186">
                  <c:v>-0.28392971918988313</c:v>
                </c:pt>
                <c:pt idx="187">
                  <c:v>-0.2804457068910266</c:v>
                </c:pt>
                <c:pt idx="188">
                  <c:v>-0.2770005496455788</c:v>
                </c:pt>
                <c:pt idx="189">
                  <c:v>-0.27359392038572639</c:v>
                </c:pt>
                <c:pt idx="190">
                  <c:v>-0.27022549108894905</c:v>
                </c:pt>
                <c:pt idx="191">
                  <c:v>-0.26689493295202676</c:v>
                </c:pt>
                <c:pt idx="192">
                  <c:v>-0.26360191655769555</c:v>
                </c:pt>
                <c:pt idx="193">
                  <c:v>-0.26034611203420327</c:v>
                </c:pt>
                <c:pt idx="194">
                  <c:v>-0.25712718920801114</c:v>
                </c:pt>
                <c:pt idx="195">
                  <c:v>-0.25394481774987759</c:v>
                </c:pt>
                <c:pt idx="196">
                  <c:v>-0.25079866731455447</c:v>
                </c:pt>
                <c:pt idx="197">
                  <c:v>-0.24768840767431785</c:v>
                </c:pt>
                <c:pt idx="198">
                  <c:v>-0.24461370884654868</c:v>
                </c:pt>
                <c:pt idx="199">
                  <c:v>-0.24157424121557197</c:v>
                </c:pt>
                <c:pt idx="200">
                  <c:v>-0.23856967564895543</c:v>
                </c:pt>
                <c:pt idx="201">
                  <c:v>-0.23559968360846445</c:v>
                </c:pt>
                <c:pt idx="202">
                  <c:v>-0.23266393725586071</c:v>
                </c:pt>
                <c:pt idx="203">
                  <c:v>-0.2297621095537285</c:v>
                </c:pt>
                <c:pt idx="204">
                  <c:v>-0.22689387436150565</c:v>
                </c:pt>
                <c:pt idx="205">
                  <c:v>-0.22405890652689048</c:v>
                </c:pt>
                <c:pt idx="206">
                  <c:v>-0.22125688197279011</c:v>
                </c:pt>
                <c:pt idx="207">
                  <c:v>-0.21848747777997174</c:v>
                </c:pt>
                <c:pt idx="208">
                  <c:v>-0.21575037226557064</c:v>
                </c:pt>
                <c:pt idx="209">
                  <c:v>-0.21304524505760702</c:v>
                </c:pt>
                <c:pt idx="210">
                  <c:v>-0.21037177716565539</c:v>
                </c:pt>
                <c:pt idx="211">
                  <c:v>-0.20772965104780766</c:v>
                </c:pt>
                <c:pt idx="212">
                  <c:v>-0.2051185506740669</c:v>
                </c:pt>
                <c:pt idx="213">
                  <c:v>-0.20253816158630192</c:v>
                </c:pt>
                <c:pt idx="214">
                  <c:v>-0.19998817095489047</c:v>
                </c:pt>
                <c:pt idx="215">
                  <c:v>-0.1974682676321752</c:v>
                </c:pt>
                <c:pt idx="216">
                  <c:v>-0.19497814220284918</c:v>
                </c:pt>
                <c:pt idx="217">
                  <c:v>-0.19251748703138841</c:v>
                </c:pt>
                <c:pt idx="218">
                  <c:v>-0.19008599630664119</c:v>
                </c:pt>
                <c:pt idx="219">
                  <c:v>-0.18768336608368236</c:v>
                </c:pt>
                <c:pt idx="220">
                  <c:v>-0.18530929432303636</c:v>
                </c:pt>
                <c:pt idx="221">
                  <c:v>-0.18296348092736994</c:v>
                </c:pt>
                <c:pt idx="222">
                  <c:v>-0.18064562777575163</c:v>
                </c:pt>
                <c:pt idx="223">
                  <c:v>-0.17835543875557155</c:v>
                </c:pt>
                <c:pt idx="224">
                  <c:v>-0.17609261979221294</c:v>
                </c:pt>
                <c:pt idx="225">
                  <c:v>-0.17385687887656268</c:v>
                </c:pt>
                <c:pt idx="226">
                  <c:v>-0.17164792609044621</c:v>
                </c:pt>
                <c:pt idx="227">
                  <c:v>-0.16946547363006803</c:v>
                </c:pt>
                <c:pt idx="228">
                  <c:v>-0.16730923582753743</c:v>
                </c:pt>
                <c:pt idx="229">
                  <c:v>-0.1651789291705559</c:v>
                </c:pt>
                <c:pt idx="230">
                  <c:v>-0.16307427232034022</c:v>
                </c:pt>
                <c:pt idx="231">
                  <c:v>-0.16099498612785185</c:v>
                </c:pt>
                <c:pt idx="232">
                  <c:v>-0.15894079364840261</c:v>
                </c:pt>
                <c:pt idx="233">
                  <c:v>-0.15691142015470225</c:v>
                </c:pt>
                <c:pt idx="234">
                  <c:v>-0.15490659314841318</c:v>
                </c:pt>
                <c:pt idx="235">
                  <c:v>-0.15292604237027316</c:v>
                </c:pt>
                <c:pt idx="236">
                  <c:v>-0.15096949980884677</c:v>
                </c:pt>
                <c:pt idx="237">
                  <c:v>-0.1490366997079636</c:v>
                </c:pt>
                <c:pt idx="238">
                  <c:v>-0.14712737857289795</c:v>
                </c:pt>
                <c:pt idx="239">
                  <c:v>-0.1452412751753451</c:v>
                </c:pt>
                <c:pt idx="240">
                  <c:v>-0.14337813055724544</c:v>
                </c:pt>
                <c:pt idx="241">
                  <c:v>-0.14153768803350666</c:v>
                </c:pt>
                <c:pt idx="242">
                  <c:v>-0.13971969319367267</c:v>
                </c:pt>
                <c:pt idx="243">
                  <c:v>-0.13792389390258586</c:v>
                </c:pt>
                <c:pt idx="244">
                  <c:v>-0.13615004030008737</c:v>
                </c:pt>
                <c:pt idx="245">
                  <c:v>-0.13439788479979947</c:v>
                </c:pt>
                <c:pt idx="246">
                  <c:v>-0.13266718208703124</c:v>
                </c:pt>
                <c:pt idx="247">
                  <c:v>-0.13095768911584851</c:v>
                </c:pt>
                <c:pt idx="248">
                  <c:v>-0.12926916510534667</c:v>
                </c:pt>
                <c:pt idx="249">
                  <c:v>-0.12760137153516393</c:v>
                </c:pt>
                <c:pt idx="250">
                  <c:v>-0.12595407214027118</c:v>
                </c:pt>
                <c:pt idx="251">
                  <c:v>-0.12432703290507384</c:v>
                </c:pt>
                <c:pt idx="252">
                  <c:v>-0.12272002205685792</c:v>
                </c:pt>
                <c:pt idx="253">
                  <c:v>-0.12113281005861498</c:v>
                </c:pt>
                <c:pt idx="254">
                  <c:v>-0.11956516960127422</c:v>
                </c:pt>
                <c:pt idx="255">
                  <c:v>-0.11801687559537477</c:v>
                </c:pt>
                <c:pt idx="256">
                  <c:v>-0.11648770516220432</c:v>
                </c:pt>
                <c:pt idx="257">
                  <c:v>-0.11497743762443462</c:v>
                </c:pt>
                <c:pt idx="258">
                  <c:v>-0.11348585449627793</c:v>
                </c:pt>
                <c:pt idx="259">
                  <c:v>-0.11201273947319217</c:v>
                </c:pt>
                <c:pt idx="260">
                  <c:v>-0.11055787842116253</c:v>
                </c:pt>
                <c:pt idx="261">
                  <c:v>-0.10912105936556941</c:v>
                </c:pt>
                <c:pt idx="262">
                  <c:v>-0.10770207247969073</c:v>
                </c:pt>
                <c:pt idx="263">
                  <c:v>-0.10630071007283511</c:v>
                </c:pt>
                <c:pt idx="264">
                  <c:v>-0.10491676657814582</c:v>
                </c:pt>
                <c:pt idx="265">
                  <c:v>-0.10355003854007878</c:v>
                </c:pt>
                <c:pt idx="266">
                  <c:v>-0.10220032460159639</c:v>
                </c:pt>
                <c:pt idx="267">
                  <c:v>-0.10086742549107401</c:v>
                </c:pt>
                <c:pt idx="268">
                  <c:v>-9.9551144008953721E-2</c:v>
                </c:pt>
                <c:pt idx="269">
                  <c:v>-9.8251285014146955E-2</c:v>
                </c:pt>
                <c:pt idx="270">
                  <c:v>-9.696765541022348E-2</c:v>
                </c:pt>
                <c:pt idx="271">
                  <c:v>-9.5700064131382101E-2</c:v>
                </c:pt>
                <c:pt idx="272">
                  <c:v>-9.4448322128234133E-2</c:v>
                </c:pt>
                <c:pt idx="273">
                  <c:v>-9.32122423533992E-2</c:v>
                </c:pt>
                <c:pt idx="274">
                  <c:v>-9.1991639746947698E-2</c:v>
                </c:pt>
                <c:pt idx="275">
                  <c:v>-9.0786331221683517E-2</c:v>
                </c:pt>
                <c:pt idx="276">
                  <c:v>-8.9596135648294967E-2</c:v>
                </c:pt>
                <c:pt idx="277">
                  <c:v>-8.8420873840372088E-2</c:v>
                </c:pt>
                <c:pt idx="278">
                  <c:v>-8.7260368539322009E-2</c:v>
                </c:pt>
                <c:pt idx="279">
                  <c:v>-8.6114444399172804E-2</c:v>
                </c:pt>
                <c:pt idx="280">
                  <c:v>-8.4982927971294642E-2</c:v>
                </c:pt>
                <c:pt idx="281">
                  <c:v>-8.3865647689030917E-2</c:v>
                </c:pt>
                <c:pt idx="282">
                  <c:v>-8.2762433852270778E-2</c:v>
                </c:pt>
                <c:pt idx="283">
                  <c:v>-8.1673118611955586E-2</c:v>
                </c:pt>
                <c:pt idx="284">
                  <c:v>-8.0597535954532284E-2</c:v>
                </c:pt>
                <c:pt idx="285">
                  <c:v>-7.9535521686370625E-2</c:v>
                </c:pt>
                <c:pt idx="286">
                  <c:v>-7.8486913418140389E-2</c:v>
                </c:pt>
                <c:pt idx="287">
                  <c:v>-7.7451550549172327E-2</c:v>
                </c:pt>
                <c:pt idx="288">
                  <c:v>-7.6429274251790358E-2</c:v>
                </c:pt>
                <c:pt idx="289">
                  <c:v>-7.5419927455642424E-2</c:v>
                </c:pt>
                <c:pt idx="290">
                  <c:v>-7.4423354832021948E-2</c:v>
                </c:pt>
                <c:pt idx="291">
                  <c:v>-7.3439402778200491E-2</c:v>
                </c:pt>
                <c:pt idx="292">
                  <c:v>-7.2467919401761213E-2</c:v>
                </c:pt>
                <c:pt idx="293">
                  <c:v>-7.1508754504955807E-2</c:v>
                </c:pt>
                <c:pt idx="294">
                  <c:v>-7.0561759569078106E-2</c:v>
                </c:pt>
                <c:pt idx="295">
                  <c:v>-6.9626787738872375E-2</c:v>
                </c:pt>
                <c:pt idx="296">
                  <c:v>-6.8703693806965602E-2</c:v>
                </c:pt>
                <c:pt idx="297">
                  <c:v>-6.7792334198344739E-2</c:v>
                </c:pt>
                <c:pt idx="298">
                  <c:v>-6.6892566954871405E-2</c:v>
                </c:pt>
                <c:pt idx="299">
                  <c:v>-6.6004251719850804E-2</c:v>
                </c:pt>
                <c:pt idx="300">
                  <c:v>-6.5127249722643554E-2</c:v>
                </c:pt>
                <c:pt idx="301">
                  <c:v>-6.4261423763339903E-2</c:v>
                </c:pt>
                <c:pt idx="302">
                  <c:v>-6.3406638197488444E-2</c:v>
                </c:pt>
                <c:pt idx="303">
                  <c:v>-6.256275892089494E-2</c:v>
                </c:pt>
                <c:pt idx="304">
                  <c:v>-6.1729653354479073E-2</c:v>
                </c:pt>
                <c:pt idx="305">
                  <c:v>-6.0907190429207905E-2</c:v>
                </c:pt>
                <c:pt idx="306">
                  <c:v>-6.0095240571097615E-2</c:v>
                </c:pt>
                <c:pt idx="307">
                  <c:v>-5.9293675686297495E-2</c:v>
                </c:pt>
                <c:pt idx="308">
                  <c:v>-5.8502369146244626E-2</c:v>
                </c:pt>
                <c:pt idx="309">
                  <c:v>-5.7721195772905715E-2</c:v>
                </c:pt>
                <c:pt idx="310">
                  <c:v>-5.6950031824100654E-2</c:v>
                </c:pt>
                <c:pt idx="311">
                  <c:v>-5.6188754978911896E-2</c:v>
                </c:pt>
                <c:pt idx="312">
                  <c:v>-5.5437244323182561E-2</c:v>
                </c:pt>
                <c:pt idx="313">
                  <c:v>-5.469538033510412E-2</c:v>
                </c:pt>
                <c:pt idx="314">
                  <c:v>-5.3963044870896419E-2</c:v>
                </c:pt>
                <c:pt idx="315">
                  <c:v>-5.3240121150581486E-2</c:v>
                </c:pt>
                <c:pt idx="316">
                  <c:v>-5.2526493743852209E-2</c:v>
                </c:pt>
                <c:pt idx="317">
                  <c:v>-5.1822048556038502E-2</c:v>
                </c:pt>
                <c:pt idx="318">
                  <c:v>-5.1126672814171069E-2</c:v>
                </c:pt>
                <c:pt idx="319">
                  <c:v>-5.0440255053145186E-2</c:v>
                </c:pt>
                <c:pt idx="320">
                  <c:v>-4.9762685101984706E-2</c:v>
                </c:pt>
                <c:pt idx="321">
                  <c:v>-4.9093854070208207E-2</c:v>
                </c:pt>
                <c:pt idx="322">
                  <c:v>-4.8433654334297423E-2</c:v>
                </c:pt>
                <c:pt idx="323">
                  <c:v>-4.778197952426981E-2</c:v>
                </c:pt>
                <c:pt idx="324">
                  <c:v>-4.7138724510354821E-2</c:v>
                </c:pt>
                <c:pt idx="325">
                  <c:v>-4.6503785389776051E-2</c:v>
                </c:pt>
                <c:pt idx="326">
                  <c:v>-4.5877059473638487E-2</c:v>
                </c:pt>
                <c:pt idx="327">
                  <c:v>-4.5258445273922462E-2</c:v>
                </c:pt>
                <c:pt idx="328">
                  <c:v>-4.4647842490584212E-2</c:v>
                </c:pt>
                <c:pt idx="329">
                  <c:v>-4.404515199876375E-2</c:v>
                </c:pt>
                <c:pt idx="330">
                  <c:v>-4.3450275836100095E-2</c:v>
                </c:pt>
                <c:pt idx="331">
                  <c:v>-4.2863117190154704E-2</c:v>
                </c:pt>
                <c:pt idx="332">
                  <c:v>-4.2283580385942481E-2</c:v>
                </c:pt>
                <c:pt idx="333">
                  <c:v>-4.171157087357151E-2</c:v>
                </c:pt>
                <c:pt idx="334">
                  <c:v>-4.1146995215990669E-2</c:v>
                </c:pt>
                <c:pt idx="335">
                  <c:v>-4.0589761076846032E-2</c:v>
                </c:pt>
                <c:pt idx="336">
                  <c:v>-4.0039777208445336E-2</c:v>
                </c:pt>
                <c:pt idx="337">
                  <c:v>-3.9496953439831117E-2</c:v>
                </c:pt>
                <c:pt idx="338">
                  <c:v>-3.8961200664961802E-2</c:v>
                </c:pt>
                <c:pt idx="339">
                  <c:v>-3.8432430831001174E-2</c:v>
                </c:pt>
                <c:pt idx="340">
                  <c:v>-3.7910556926715827E-2</c:v>
                </c:pt>
                <c:pt idx="341">
                  <c:v>-3.7395492970980077E-2</c:v>
                </c:pt>
                <c:pt idx="342">
                  <c:v>-3.6887154001388804E-2</c:v>
                </c:pt>
                <c:pt idx="343">
                  <c:v>-3.6385456062977127E-2</c:v>
                </c:pt>
                <c:pt idx="344">
                  <c:v>-3.5890316197047342E-2</c:v>
                </c:pt>
                <c:pt idx="345">
                  <c:v>-3.5401652430102036E-2</c:v>
                </c:pt>
                <c:pt idx="346">
                  <c:v>-3.491938376288381E-2</c:v>
                </c:pt>
                <c:pt idx="347">
                  <c:v>-3.4443430159520352E-2</c:v>
                </c:pt>
                <c:pt idx="348">
                  <c:v>-3.3973712536775225E-2</c:v>
                </c:pt>
                <c:pt idx="349">
                  <c:v>-3.3510152753403175E-2</c:v>
                </c:pt>
                <c:pt idx="350">
                  <c:v>-3.3052673599610172E-2</c:v>
                </c:pt>
                <c:pt idx="351">
                  <c:v>-3.260119878661704E-2</c:v>
                </c:pt>
                <c:pt idx="352">
                  <c:v>-3.215565293632671E-2</c:v>
                </c:pt>
                <c:pt idx="353">
                  <c:v>-3.1715961571093972E-2</c:v>
                </c:pt>
                <c:pt idx="354">
                  <c:v>-3.1282051103597844E-2</c:v>
                </c:pt>
                <c:pt idx="355">
                  <c:v>-3.0853848826815196E-2</c:v>
                </c:pt>
                <c:pt idx="356">
                  <c:v>-3.043128290409582E-2</c:v>
                </c:pt>
                <c:pt idx="357">
                  <c:v>-3.0014282359337577E-2</c:v>
                </c:pt>
                <c:pt idx="358">
                  <c:v>-2.9602777067261686E-2</c:v>
                </c:pt>
                <c:pt idx="359">
                  <c:v>-2.9196697743786835E-2</c:v>
                </c:pt>
                <c:pt idx="360">
                  <c:v>-2.879597593650212E-2</c:v>
                </c:pt>
                <c:pt idx="361">
                  <c:v>-2.8400544015237589E-2</c:v>
                </c:pt>
                <c:pt idx="362">
                  <c:v>-2.8010335162732103E-2</c:v>
                </c:pt>
                <c:pt idx="363">
                  <c:v>-2.7625283365397487E-2</c:v>
                </c:pt>
                <c:pt idx="364">
                  <c:v>-2.7245323404178633E-2</c:v>
                </c:pt>
                <c:pt idx="365">
                  <c:v>-2.6870390845508612E-2</c:v>
                </c:pt>
                <c:pt idx="366">
                  <c:v>-2.6500422032358025E-2</c:v>
                </c:pt>
                <c:pt idx="367">
                  <c:v>-2.6135354075378175E-2</c:v>
                </c:pt>
                <c:pt idx="368">
                  <c:v>-2.5775124844136951E-2</c:v>
                </c:pt>
                <c:pt idx="369">
                  <c:v>-2.5419672958447066E-2</c:v>
                </c:pt>
                <c:pt idx="370">
                  <c:v>-2.5068937779785538E-2</c:v>
                </c:pt>
                <c:pt idx="371">
                  <c:v>-2.4722859402804068E-2</c:v>
                </c:pt>
                <c:pt idx="372">
                  <c:v>-2.4381378646929151E-2</c:v>
                </c:pt>
                <c:pt idx="373">
                  <c:v>-2.4044437048051624E-2</c:v>
                </c:pt>
                <c:pt idx="374">
                  <c:v>-2.3711976850304378E-2</c:v>
                </c:pt>
                <c:pt idx="375">
                  <c:v>-2.3383940997928093E-2</c:v>
                </c:pt>
                <c:pt idx="376">
                  <c:v>-2.3060273127223564E-2</c:v>
                </c:pt>
                <c:pt idx="377">
                  <c:v>-2.2740917558590555E-2</c:v>
                </c:pt>
                <c:pt idx="378">
                  <c:v>-2.2425819288651751E-2</c:v>
                </c:pt>
                <c:pt idx="379">
                  <c:v>-2.2114923982461697E-2</c:v>
                </c:pt>
                <c:pt idx="380">
                  <c:v>-2.1808177965799338E-2</c:v>
                </c:pt>
                <c:pt idx="381">
                  <c:v>-2.1505528217543979E-2</c:v>
                </c:pt>
                <c:pt idx="382">
                  <c:v>-2.1206922362133441E-2</c:v>
                </c:pt>
                <c:pt idx="383">
                  <c:v>-2.0912308662104029E-2</c:v>
                </c:pt>
                <c:pt idx="384">
                  <c:v>-2.0621636010711177E-2</c:v>
                </c:pt>
                <c:pt idx="385">
                  <c:v>-2.033485392463049E-2</c:v>
                </c:pt>
                <c:pt idx="386">
                  <c:v>-2.0051912536737881E-2</c:v>
                </c:pt>
                <c:pt idx="387">
                  <c:v>-1.9772762588968595E-2</c:v>
                </c:pt>
                <c:pt idx="388">
                  <c:v>-1.9497355425253923E-2</c:v>
                </c:pt>
                <c:pt idx="389">
                  <c:v>-1.9225642984535156E-2</c:v>
                </c:pt>
                <c:pt idx="390">
                  <c:v>-1.8957577793853968E-2</c:v>
                </c:pt>
                <c:pt idx="391">
                  <c:v>-1.8693112961518307E-2</c:v>
                </c:pt>
                <c:pt idx="392">
                  <c:v>-1.8432202170343418E-2</c:v>
                </c:pt>
                <c:pt idx="393">
                  <c:v>-1.8174799670966843E-2</c:v>
                </c:pt>
                <c:pt idx="394">
                  <c:v>-1.7920860275237076E-2</c:v>
                </c:pt>
                <c:pt idx="395">
                  <c:v>-1.7670339349674817E-2</c:v>
                </c:pt>
                <c:pt idx="396">
                  <c:v>-1.7423192809006324E-2</c:v>
                </c:pt>
                <c:pt idx="397">
                  <c:v>-1.7179377109767989E-2</c:v>
                </c:pt>
                <c:pt idx="398">
                  <c:v>-1.6938849243981639E-2</c:v>
                </c:pt>
                <c:pt idx="399">
                  <c:v>-1.6701566732899516E-2</c:v>
                </c:pt>
                <c:pt idx="400">
                  <c:v>-1.6467487620818629E-2</c:v>
                </c:pt>
                <c:pt idx="401">
                  <c:v>-1.6236570468963426E-2</c:v>
                </c:pt>
                <c:pt idx="402">
                  <c:v>-1.6008774349436379E-2</c:v>
                </c:pt>
                <c:pt idx="403">
                  <c:v>-1.5784058839235511E-2</c:v>
                </c:pt>
                <c:pt idx="404">
                  <c:v>-1.5562384014338494E-2</c:v>
                </c:pt>
                <c:pt idx="405">
                  <c:v>-1.5343710443852297E-2</c:v>
                </c:pt>
                <c:pt idx="406">
                  <c:v>-1.5127999184228049E-2</c:v>
                </c:pt>
                <c:pt idx="407">
                  <c:v>-1.491521177354012E-2</c:v>
                </c:pt>
                <c:pt idx="408">
                  <c:v>-1.4705310225829065E-2</c:v>
                </c:pt>
                <c:pt idx="409">
                  <c:v>-1.4498257025507461E-2</c:v>
                </c:pt>
                <c:pt idx="410">
                  <c:v>-1.4294015121828315E-2</c:v>
                </c:pt>
                <c:pt idx="411">
                  <c:v>-1.4092547923415025E-2</c:v>
                </c:pt>
                <c:pt idx="412">
                  <c:v>-1.3893819292852633E-2</c:v>
                </c:pt>
                <c:pt idx="413">
                  <c:v>-1.3697793541339372E-2</c:v>
                </c:pt>
                <c:pt idx="414">
                  <c:v>-1.3504435423398126E-2</c:v>
                </c:pt>
                <c:pt idx="415">
                  <c:v>-1.3313710131647127E-2</c:v>
                </c:pt>
                <c:pt idx="416">
                  <c:v>-1.3125583291629085E-2</c:v>
                </c:pt>
                <c:pt idx="417">
                  <c:v>-1.2940020956698444E-2</c:v>
                </c:pt>
                <c:pt idx="418">
                  <c:v>-1.2756989602965828E-2</c:v>
                </c:pt>
                <c:pt idx="419">
                  <c:v>-1.2576456124299345E-2</c:v>
                </c:pt>
                <c:pt idx="420">
                  <c:v>-1.2398387827381925E-2</c:v>
                </c:pt>
                <c:pt idx="421">
                  <c:v>-1.2222752426824293E-2</c:v>
                </c:pt>
                <c:pt idx="422">
                  <c:v>-1.2049518040332772E-2</c:v>
                </c:pt>
                <c:pt idx="423">
                  <c:v>-1.1878653183931588E-2</c:v>
                </c:pt>
                <c:pt idx="424">
                  <c:v>-1.1710126767238802E-2</c:v>
                </c:pt>
                <c:pt idx="425">
                  <c:v>-1.1543908088795591E-2</c:v>
                </c:pt>
                <c:pt idx="426">
                  <c:v>-1.1379966831448039E-2</c:v>
                </c:pt>
                <c:pt idx="427">
                  <c:v>-1.1218273057781124E-2</c:v>
                </c:pt>
                <c:pt idx="428">
                  <c:v>-1.105879720560409E-2</c:v>
                </c:pt>
                <c:pt idx="429">
                  <c:v>-1.0901510083486908E-2</c:v>
                </c:pt>
                <c:pt idx="430">
                  <c:v>-1.0746382866347019E-2</c:v>
                </c:pt>
                <c:pt idx="431">
                  <c:v>-1.0593387091086096E-2</c:v>
                </c:pt>
                <c:pt idx="432">
                  <c:v>-1.0442494652275966E-2</c:v>
                </c:pt>
                <c:pt idx="433">
                  <c:v>-1.0293677797893516E-2</c:v>
                </c:pt>
                <c:pt idx="434">
                  <c:v>-1.0146909125103715E-2</c:v>
                </c:pt>
                <c:pt idx="435">
                  <c:v>-1.0002161576090495E-2</c:v>
                </c:pt>
                <c:pt idx="436">
                  <c:v>-9.8594084339348135E-3</c:v>
                </c:pt>
                <c:pt idx="437">
                  <c:v>-9.7186233185394735E-3</c:v>
                </c:pt>
                <c:pt idx="438">
                  <c:v>-9.5797801826001359E-3</c:v>
                </c:pt>
                <c:pt idx="439">
                  <c:v>-9.4428533076220608E-3</c:v>
                </c:pt>
                <c:pt idx="440">
                  <c:v>-9.3078172999821011E-3</c:v>
                </c:pt>
                <c:pt idx="441">
                  <c:v>-9.1746470870353765E-3</c:v>
                </c:pt>
                <c:pt idx="442">
                  <c:v>-9.043317913266239E-3</c:v>
                </c:pt>
                <c:pt idx="443">
                  <c:v>-8.9138053364829703E-3</c:v>
                </c:pt>
                <c:pt idx="444">
                  <c:v>-8.7860852240558146E-3</c:v>
                </c:pt>
                <c:pt idx="445">
                  <c:v>-8.6601337491977615E-3</c:v>
                </c:pt>
                <c:pt idx="446">
                  <c:v>-8.5359273872877769E-3</c:v>
                </c:pt>
                <c:pt idx="447">
                  <c:v>-8.4134429122358235E-3</c:v>
                </c:pt>
                <c:pt idx="448">
                  <c:v>-8.2926573928894121E-3</c:v>
                </c:pt>
                <c:pt idx="449">
                  <c:v>-8.1735481894810533E-3</c:v>
                </c:pt>
                <c:pt idx="450">
                  <c:v>-8.056092950116325E-3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FB-4EF2-8A84-0FB08D89B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E(fit)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'fit_1NN_FCC&amp;HCP'!$H$18</c:f>
              <c:strCache>
                <c:ptCount val="1"/>
                <c:pt idx="0">
                  <c:v>Eu1(r)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'fit_1NN_FCC&amp;HCP'!$G$19:$G$469</c:f>
              <c:numCache>
                <c:formatCode>General</c:formatCode>
                <c:ptCount val="451"/>
                <c:pt idx="0">
                  <c:v>2.6328303469180367</c:v>
                </c:pt>
                <c:pt idx="1">
                  <c:v>2.6479502513786528</c:v>
                </c:pt>
                <c:pt idx="2">
                  <c:v>2.6630701558392684</c:v>
                </c:pt>
                <c:pt idx="3">
                  <c:v>2.6781900602998845</c:v>
                </c:pt>
                <c:pt idx="4">
                  <c:v>2.6933099647605006</c:v>
                </c:pt>
                <c:pt idx="5">
                  <c:v>2.7084298692211166</c:v>
                </c:pt>
                <c:pt idx="6">
                  <c:v>2.7235497736817322</c:v>
                </c:pt>
                <c:pt idx="7">
                  <c:v>2.7386696781423483</c:v>
                </c:pt>
                <c:pt idx="8">
                  <c:v>2.7537895826029644</c:v>
                </c:pt>
                <c:pt idx="9">
                  <c:v>2.7689094870635804</c:v>
                </c:pt>
                <c:pt idx="10">
                  <c:v>2.784029391524196</c:v>
                </c:pt>
                <c:pt idx="11">
                  <c:v>2.7991492959848121</c:v>
                </c:pt>
                <c:pt idx="12">
                  <c:v>2.8142692004454286</c:v>
                </c:pt>
                <c:pt idx="13">
                  <c:v>2.8293891049060442</c:v>
                </c:pt>
                <c:pt idx="14">
                  <c:v>2.8445090093666603</c:v>
                </c:pt>
                <c:pt idx="15">
                  <c:v>2.8596289138272764</c:v>
                </c:pt>
                <c:pt idx="16">
                  <c:v>2.874748818287892</c:v>
                </c:pt>
                <c:pt idx="17">
                  <c:v>2.889868722748508</c:v>
                </c:pt>
                <c:pt idx="18">
                  <c:v>2.9049886272091241</c:v>
                </c:pt>
                <c:pt idx="19">
                  <c:v>2.9201085316697402</c:v>
                </c:pt>
                <c:pt idx="20">
                  <c:v>2.9352284361303558</c:v>
                </c:pt>
                <c:pt idx="21">
                  <c:v>2.9503483405909718</c:v>
                </c:pt>
                <c:pt idx="22">
                  <c:v>2.9654682450515879</c:v>
                </c:pt>
                <c:pt idx="23">
                  <c:v>2.980588149512204</c:v>
                </c:pt>
                <c:pt idx="24">
                  <c:v>2.9957080539728196</c:v>
                </c:pt>
                <c:pt idx="25">
                  <c:v>3.0108279584334356</c:v>
                </c:pt>
                <c:pt idx="26">
                  <c:v>3.0259478628940517</c:v>
                </c:pt>
                <c:pt idx="27">
                  <c:v>3.0410677673546673</c:v>
                </c:pt>
                <c:pt idx="28">
                  <c:v>3.0561876718152834</c:v>
                </c:pt>
                <c:pt idx="29">
                  <c:v>3.0713075762759003</c:v>
                </c:pt>
                <c:pt idx="30">
                  <c:v>3.086427480736516</c:v>
                </c:pt>
                <c:pt idx="31">
                  <c:v>3.101547385197132</c:v>
                </c:pt>
                <c:pt idx="32">
                  <c:v>3.1166672896577481</c:v>
                </c:pt>
                <c:pt idx="33">
                  <c:v>3.1317871941183637</c:v>
                </c:pt>
                <c:pt idx="34">
                  <c:v>3.1469070985789798</c:v>
                </c:pt>
                <c:pt idx="35">
                  <c:v>3.1620270030395963</c:v>
                </c:pt>
                <c:pt idx="36">
                  <c:v>3.1771469075002119</c:v>
                </c:pt>
                <c:pt idx="37">
                  <c:v>3.192266811960828</c:v>
                </c:pt>
                <c:pt idx="38">
                  <c:v>3.207386716421444</c:v>
                </c:pt>
                <c:pt idx="39">
                  <c:v>3.2225066208820601</c:v>
                </c:pt>
                <c:pt idx="40">
                  <c:v>3.2376265253426757</c:v>
                </c:pt>
                <c:pt idx="41">
                  <c:v>3.2527464298032918</c:v>
                </c:pt>
                <c:pt idx="42">
                  <c:v>3.2678663342639078</c:v>
                </c:pt>
                <c:pt idx="43">
                  <c:v>3.2829862387245239</c:v>
                </c:pt>
                <c:pt idx="44">
                  <c:v>3.2981061431851395</c:v>
                </c:pt>
                <c:pt idx="45">
                  <c:v>3.3132260476457556</c:v>
                </c:pt>
                <c:pt idx="46">
                  <c:v>3.3283459521063716</c:v>
                </c:pt>
                <c:pt idx="47">
                  <c:v>3.3434658565669877</c:v>
                </c:pt>
                <c:pt idx="48">
                  <c:v>3.3585857610276033</c:v>
                </c:pt>
                <c:pt idx="49">
                  <c:v>3.3737056654882194</c:v>
                </c:pt>
                <c:pt idx="50">
                  <c:v>3.3888255699488345</c:v>
                </c:pt>
                <c:pt idx="51">
                  <c:v>3.4039454744094506</c:v>
                </c:pt>
                <c:pt idx="52">
                  <c:v>3.4190653788700662</c:v>
                </c:pt>
                <c:pt idx="53">
                  <c:v>3.4341852833306823</c:v>
                </c:pt>
                <c:pt idx="54">
                  <c:v>3.4493051877912984</c:v>
                </c:pt>
                <c:pt idx="55">
                  <c:v>3.4644250922519144</c:v>
                </c:pt>
                <c:pt idx="56">
                  <c:v>3.47954499671253</c:v>
                </c:pt>
                <c:pt idx="57">
                  <c:v>3.4946649011731461</c:v>
                </c:pt>
                <c:pt idx="58">
                  <c:v>3.5097848056337622</c:v>
                </c:pt>
                <c:pt idx="59">
                  <c:v>3.5249047100943782</c:v>
                </c:pt>
                <c:pt idx="60">
                  <c:v>3.5400246145549938</c:v>
                </c:pt>
                <c:pt idx="61">
                  <c:v>3.5551445190156099</c:v>
                </c:pt>
                <c:pt idx="62">
                  <c:v>3.570264423476226</c:v>
                </c:pt>
                <c:pt idx="63">
                  <c:v>3.5853843279368416</c:v>
                </c:pt>
                <c:pt idx="64">
                  <c:v>3.6005042323974576</c:v>
                </c:pt>
                <c:pt idx="65">
                  <c:v>3.6156241368580737</c:v>
                </c:pt>
                <c:pt idx="66">
                  <c:v>3.6307440413186898</c:v>
                </c:pt>
                <c:pt idx="67">
                  <c:v>3.6458639457793054</c:v>
                </c:pt>
                <c:pt idx="68">
                  <c:v>3.6609838502399215</c:v>
                </c:pt>
                <c:pt idx="69">
                  <c:v>3.6761037547005375</c:v>
                </c:pt>
                <c:pt idx="70">
                  <c:v>3.6912236591611536</c:v>
                </c:pt>
                <c:pt idx="71">
                  <c:v>3.7063435636217692</c:v>
                </c:pt>
                <c:pt idx="72">
                  <c:v>3.7214634680823853</c:v>
                </c:pt>
                <c:pt idx="73">
                  <c:v>3.7365833725430013</c:v>
                </c:pt>
                <c:pt idx="74">
                  <c:v>3.7517032770036169</c:v>
                </c:pt>
                <c:pt idx="75">
                  <c:v>3.766823181464233</c:v>
                </c:pt>
                <c:pt idx="76">
                  <c:v>3.7819430859248491</c:v>
                </c:pt>
                <c:pt idx="77">
                  <c:v>3.7970629903854656</c:v>
                </c:pt>
                <c:pt idx="78">
                  <c:v>3.8121828948460816</c:v>
                </c:pt>
                <c:pt idx="79">
                  <c:v>3.8273027993066977</c:v>
                </c:pt>
                <c:pt idx="80">
                  <c:v>3.8424227037673129</c:v>
                </c:pt>
                <c:pt idx="81">
                  <c:v>3.8575426082279294</c:v>
                </c:pt>
                <c:pt idx="82">
                  <c:v>3.8726625126885454</c:v>
                </c:pt>
                <c:pt idx="83">
                  <c:v>3.8877824171491615</c:v>
                </c:pt>
                <c:pt idx="84">
                  <c:v>3.9029023216097771</c:v>
                </c:pt>
                <c:pt idx="85">
                  <c:v>3.9180222260703932</c:v>
                </c:pt>
                <c:pt idx="86">
                  <c:v>3.9331421305310093</c:v>
                </c:pt>
                <c:pt idx="87">
                  <c:v>3.9482620349916253</c:v>
                </c:pt>
                <c:pt idx="88">
                  <c:v>3.9633819394522409</c:v>
                </c:pt>
                <c:pt idx="89">
                  <c:v>3.978501843912857</c:v>
                </c:pt>
                <c:pt idx="90">
                  <c:v>3.9936217483734731</c:v>
                </c:pt>
                <c:pt idx="91">
                  <c:v>4.0087416528340887</c:v>
                </c:pt>
                <c:pt idx="92">
                  <c:v>4.0238615572947047</c:v>
                </c:pt>
                <c:pt idx="93">
                  <c:v>4.0389814617553208</c:v>
                </c:pt>
                <c:pt idx="94">
                  <c:v>4.0541013662159369</c:v>
                </c:pt>
                <c:pt idx="95">
                  <c:v>4.0692212706765529</c:v>
                </c:pt>
                <c:pt idx="96">
                  <c:v>4.084341175137169</c:v>
                </c:pt>
                <c:pt idx="97">
                  <c:v>4.0994610795977842</c:v>
                </c:pt>
                <c:pt idx="98">
                  <c:v>4.1145809840584002</c:v>
                </c:pt>
                <c:pt idx="99">
                  <c:v>4.1297008885190163</c:v>
                </c:pt>
                <c:pt idx="100">
                  <c:v>4.1448207929796324</c:v>
                </c:pt>
                <c:pt idx="101">
                  <c:v>4.1599406974402484</c:v>
                </c:pt>
                <c:pt idx="102">
                  <c:v>4.1750606019008645</c:v>
                </c:pt>
                <c:pt idx="103">
                  <c:v>4.1901805063614805</c:v>
                </c:pt>
                <c:pt idx="104">
                  <c:v>4.2053004108220957</c:v>
                </c:pt>
                <c:pt idx="105">
                  <c:v>4.2204203152827118</c:v>
                </c:pt>
                <c:pt idx="106">
                  <c:v>4.2355402197433278</c:v>
                </c:pt>
                <c:pt idx="107">
                  <c:v>4.2506601242039439</c:v>
                </c:pt>
                <c:pt idx="108">
                  <c:v>4.26578002866456</c:v>
                </c:pt>
                <c:pt idx="109">
                  <c:v>4.280899933125176</c:v>
                </c:pt>
                <c:pt idx="110">
                  <c:v>4.2960198375857921</c:v>
                </c:pt>
                <c:pt idx="111">
                  <c:v>4.3111397420464082</c:v>
                </c:pt>
                <c:pt idx="112">
                  <c:v>4.3262596465070233</c:v>
                </c:pt>
                <c:pt idx="113">
                  <c:v>4.3413795509676394</c:v>
                </c:pt>
                <c:pt idx="114">
                  <c:v>4.3564994554282555</c:v>
                </c:pt>
                <c:pt idx="115">
                  <c:v>4.3716193598888715</c:v>
                </c:pt>
                <c:pt idx="116">
                  <c:v>4.3867392643494876</c:v>
                </c:pt>
                <c:pt idx="117">
                  <c:v>4.4018591688101036</c:v>
                </c:pt>
                <c:pt idx="118">
                  <c:v>4.4169790732707197</c:v>
                </c:pt>
                <c:pt idx="119">
                  <c:v>4.4320989777313349</c:v>
                </c:pt>
                <c:pt idx="120">
                  <c:v>4.4472188821919509</c:v>
                </c:pt>
                <c:pt idx="121">
                  <c:v>4.462338786652567</c:v>
                </c:pt>
                <c:pt idx="122">
                  <c:v>4.4774586911131831</c:v>
                </c:pt>
                <c:pt idx="123">
                  <c:v>4.4925785955737991</c:v>
                </c:pt>
                <c:pt idx="124">
                  <c:v>4.5076985000344152</c:v>
                </c:pt>
                <c:pt idx="125">
                  <c:v>4.5228184044950313</c:v>
                </c:pt>
                <c:pt idx="126">
                  <c:v>4.5379383089556464</c:v>
                </c:pt>
                <c:pt idx="127">
                  <c:v>4.5530582134162625</c:v>
                </c:pt>
                <c:pt idx="128">
                  <c:v>4.5681781178768794</c:v>
                </c:pt>
                <c:pt idx="129">
                  <c:v>4.5832980223374946</c:v>
                </c:pt>
                <c:pt idx="130">
                  <c:v>4.5984179267981116</c:v>
                </c:pt>
                <c:pt idx="131">
                  <c:v>4.6135378312587267</c:v>
                </c:pt>
                <c:pt idx="132">
                  <c:v>4.6286577357193428</c:v>
                </c:pt>
                <c:pt idx="133">
                  <c:v>4.6437776401799589</c:v>
                </c:pt>
                <c:pt idx="134">
                  <c:v>4.6588975446405749</c:v>
                </c:pt>
                <c:pt idx="135">
                  <c:v>4.6740174491011901</c:v>
                </c:pt>
                <c:pt idx="136">
                  <c:v>4.6891373535618071</c:v>
                </c:pt>
                <c:pt idx="137">
                  <c:v>4.7042572580224222</c:v>
                </c:pt>
                <c:pt idx="138">
                  <c:v>4.7193771624830392</c:v>
                </c:pt>
                <c:pt idx="139">
                  <c:v>4.7344970669436544</c:v>
                </c:pt>
                <c:pt idx="140">
                  <c:v>4.7496169714042704</c:v>
                </c:pt>
                <c:pt idx="141">
                  <c:v>4.7647368758648865</c:v>
                </c:pt>
                <c:pt idx="142">
                  <c:v>4.7798567803255025</c:v>
                </c:pt>
                <c:pt idx="143">
                  <c:v>4.7949766847861186</c:v>
                </c:pt>
                <c:pt idx="144">
                  <c:v>4.8100965892467347</c:v>
                </c:pt>
                <c:pt idx="145">
                  <c:v>4.8252164937073498</c:v>
                </c:pt>
                <c:pt idx="146">
                  <c:v>4.8403363981679668</c:v>
                </c:pt>
                <c:pt idx="147">
                  <c:v>4.855456302628582</c:v>
                </c:pt>
                <c:pt idx="148">
                  <c:v>4.870576207089198</c:v>
                </c:pt>
                <c:pt idx="149">
                  <c:v>4.8856961115498141</c:v>
                </c:pt>
                <c:pt idx="150">
                  <c:v>4.9008160160104302</c:v>
                </c:pt>
                <c:pt idx="151">
                  <c:v>4.9159359204710462</c:v>
                </c:pt>
                <c:pt idx="152">
                  <c:v>4.9310558249316623</c:v>
                </c:pt>
                <c:pt idx="153">
                  <c:v>4.9461757293922783</c:v>
                </c:pt>
                <c:pt idx="154">
                  <c:v>4.9612956338528935</c:v>
                </c:pt>
                <c:pt idx="155">
                  <c:v>4.9764155383135096</c:v>
                </c:pt>
                <c:pt idx="156">
                  <c:v>4.9915354427741256</c:v>
                </c:pt>
                <c:pt idx="157">
                  <c:v>5.0066553472347417</c:v>
                </c:pt>
                <c:pt idx="158">
                  <c:v>5.0217752516953578</c:v>
                </c:pt>
                <c:pt idx="159">
                  <c:v>5.0368951561559738</c:v>
                </c:pt>
                <c:pt idx="160">
                  <c:v>5.0520150606165899</c:v>
                </c:pt>
                <c:pt idx="161">
                  <c:v>5.067134965077206</c:v>
                </c:pt>
                <c:pt idx="162">
                  <c:v>5.0822548695378211</c:v>
                </c:pt>
                <c:pt idx="163">
                  <c:v>5.0973747739984372</c:v>
                </c:pt>
                <c:pt idx="164">
                  <c:v>5.1124946784590533</c:v>
                </c:pt>
                <c:pt idx="165">
                  <c:v>5.1276145829196693</c:v>
                </c:pt>
                <c:pt idx="166">
                  <c:v>5.1427344873802854</c:v>
                </c:pt>
                <c:pt idx="167">
                  <c:v>5.1578543918409014</c:v>
                </c:pt>
                <c:pt idx="168">
                  <c:v>5.1729742963015175</c:v>
                </c:pt>
                <c:pt idx="169">
                  <c:v>5.1880942007621327</c:v>
                </c:pt>
                <c:pt idx="170">
                  <c:v>5.2032141052227487</c:v>
                </c:pt>
                <c:pt idx="171">
                  <c:v>5.2183340096833648</c:v>
                </c:pt>
                <c:pt idx="172">
                  <c:v>5.2334539141439809</c:v>
                </c:pt>
                <c:pt idx="173">
                  <c:v>5.2485738186045969</c:v>
                </c:pt>
                <c:pt idx="174">
                  <c:v>5.263693723065213</c:v>
                </c:pt>
                <c:pt idx="175">
                  <c:v>5.2788136275258291</c:v>
                </c:pt>
                <c:pt idx="176">
                  <c:v>5.2939335319864442</c:v>
                </c:pt>
                <c:pt idx="177">
                  <c:v>5.3090534364470612</c:v>
                </c:pt>
                <c:pt idx="178">
                  <c:v>5.3241733409076764</c:v>
                </c:pt>
                <c:pt idx="179">
                  <c:v>5.3392932453682933</c:v>
                </c:pt>
                <c:pt idx="180">
                  <c:v>5.3544131498289085</c:v>
                </c:pt>
                <c:pt idx="181">
                  <c:v>5.3695330542895254</c:v>
                </c:pt>
                <c:pt idx="182">
                  <c:v>5.3846529587501406</c:v>
                </c:pt>
                <c:pt idx="183">
                  <c:v>5.3997728632107567</c:v>
                </c:pt>
                <c:pt idx="184">
                  <c:v>5.4148927676713718</c:v>
                </c:pt>
                <c:pt idx="185">
                  <c:v>5.4300126721319888</c:v>
                </c:pt>
                <c:pt idx="186">
                  <c:v>5.445132576592604</c:v>
                </c:pt>
                <c:pt idx="187">
                  <c:v>5.4602524810532209</c:v>
                </c:pt>
                <c:pt idx="188">
                  <c:v>5.4753723855138361</c:v>
                </c:pt>
                <c:pt idx="189">
                  <c:v>5.490492289974453</c:v>
                </c:pt>
                <c:pt idx="190">
                  <c:v>5.5056121944350682</c:v>
                </c:pt>
                <c:pt idx="191">
                  <c:v>5.5207320988956843</c:v>
                </c:pt>
                <c:pt idx="192">
                  <c:v>5.5358520033562995</c:v>
                </c:pt>
                <c:pt idx="193">
                  <c:v>5.5509719078169164</c:v>
                </c:pt>
                <c:pt idx="194">
                  <c:v>5.5660918122775316</c:v>
                </c:pt>
                <c:pt idx="195">
                  <c:v>5.5812117167381485</c:v>
                </c:pt>
                <c:pt idx="196">
                  <c:v>5.5963316211987637</c:v>
                </c:pt>
                <c:pt idx="197">
                  <c:v>5.6114515256593798</c:v>
                </c:pt>
                <c:pt idx="198">
                  <c:v>5.6265714301199949</c:v>
                </c:pt>
                <c:pt idx="199">
                  <c:v>5.6416913345806119</c:v>
                </c:pt>
                <c:pt idx="200">
                  <c:v>5.6568112390412271</c:v>
                </c:pt>
                <c:pt idx="201">
                  <c:v>5.671931143501844</c:v>
                </c:pt>
                <c:pt idx="202">
                  <c:v>5.6870510479624592</c:v>
                </c:pt>
                <c:pt idx="203">
                  <c:v>5.7021709524230761</c:v>
                </c:pt>
                <c:pt idx="204">
                  <c:v>5.7172908568836913</c:v>
                </c:pt>
                <c:pt idx="205">
                  <c:v>5.7324107613443074</c:v>
                </c:pt>
                <c:pt idx="206">
                  <c:v>5.7475306658049234</c:v>
                </c:pt>
                <c:pt idx="207">
                  <c:v>5.7626505702655395</c:v>
                </c:pt>
                <c:pt idx="208">
                  <c:v>5.7777704747261556</c:v>
                </c:pt>
                <c:pt idx="209">
                  <c:v>5.7928903791867716</c:v>
                </c:pt>
                <c:pt idx="210">
                  <c:v>5.8080102836473877</c:v>
                </c:pt>
                <c:pt idx="211">
                  <c:v>5.8231301881080038</c:v>
                </c:pt>
                <c:pt idx="212">
                  <c:v>5.8382500925686189</c:v>
                </c:pt>
                <c:pt idx="213">
                  <c:v>5.853369997029235</c:v>
                </c:pt>
                <c:pt idx="214">
                  <c:v>5.8684899014898502</c:v>
                </c:pt>
                <c:pt idx="215">
                  <c:v>5.8836098059504671</c:v>
                </c:pt>
                <c:pt idx="216">
                  <c:v>5.8987297104110832</c:v>
                </c:pt>
                <c:pt idx="217">
                  <c:v>5.9138496148716992</c:v>
                </c:pt>
                <c:pt idx="218">
                  <c:v>5.9289695193323153</c:v>
                </c:pt>
                <c:pt idx="219">
                  <c:v>5.9440894237929305</c:v>
                </c:pt>
                <c:pt idx="220">
                  <c:v>5.9592093282535465</c:v>
                </c:pt>
                <c:pt idx="221">
                  <c:v>5.9743292327141626</c:v>
                </c:pt>
                <c:pt idx="222">
                  <c:v>5.9894491371747787</c:v>
                </c:pt>
                <c:pt idx="223">
                  <c:v>6.0045690416353947</c:v>
                </c:pt>
                <c:pt idx="224">
                  <c:v>6.0196889460960108</c:v>
                </c:pt>
                <c:pt idx="225">
                  <c:v>6.0348088505566269</c:v>
                </c:pt>
                <c:pt idx="226">
                  <c:v>6.049928755017242</c:v>
                </c:pt>
                <c:pt idx="227">
                  <c:v>6.0650486594778581</c:v>
                </c:pt>
                <c:pt idx="228">
                  <c:v>6.0801685639384742</c:v>
                </c:pt>
                <c:pt idx="229">
                  <c:v>6.0952884683990902</c:v>
                </c:pt>
                <c:pt idx="230">
                  <c:v>6.1104083728597072</c:v>
                </c:pt>
                <c:pt idx="231">
                  <c:v>6.1255282773203223</c:v>
                </c:pt>
                <c:pt idx="232">
                  <c:v>6.1406481817809393</c:v>
                </c:pt>
                <c:pt idx="233">
                  <c:v>6.1557680862415545</c:v>
                </c:pt>
                <c:pt idx="234">
                  <c:v>6.1708879907021705</c:v>
                </c:pt>
                <c:pt idx="235">
                  <c:v>6.1860078951627857</c:v>
                </c:pt>
                <c:pt idx="236">
                  <c:v>6.2011277996234027</c:v>
                </c:pt>
                <c:pt idx="237">
                  <c:v>6.2162477040840178</c:v>
                </c:pt>
                <c:pt idx="238">
                  <c:v>6.2313676085446339</c:v>
                </c:pt>
                <c:pt idx="239">
                  <c:v>6.24648751300525</c:v>
                </c:pt>
                <c:pt idx="240">
                  <c:v>6.261607417465866</c:v>
                </c:pt>
                <c:pt idx="241">
                  <c:v>6.2767273219264812</c:v>
                </c:pt>
                <c:pt idx="242">
                  <c:v>6.2918472263870973</c:v>
                </c:pt>
                <c:pt idx="243">
                  <c:v>6.3069671308477133</c:v>
                </c:pt>
                <c:pt idx="244">
                  <c:v>6.3220870353083303</c:v>
                </c:pt>
                <c:pt idx="245">
                  <c:v>6.3372069397689454</c:v>
                </c:pt>
                <c:pt idx="246">
                  <c:v>6.3523268442295624</c:v>
                </c:pt>
                <c:pt idx="247">
                  <c:v>6.3674467486901776</c:v>
                </c:pt>
                <c:pt idx="248">
                  <c:v>6.3825666531507936</c:v>
                </c:pt>
                <c:pt idx="249">
                  <c:v>6.3976865576114088</c:v>
                </c:pt>
                <c:pt idx="250">
                  <c:v>6.4128064620720258</c:v>
                </c:pt>
                <c:pt idx="251">
                  <c:v>6.4279263665326409</c:v>
                </c:pt>
                <c:pt idx="252">
                  <c:v>6.4430462709932579</c:v>
                </c:pt>
                <c:pt idx="253">
                  <c:v>6.4581661754538731</c:v>
                </c:pt>
                <c:pt idx="254">
                  <c:v>6.47328607991449</c:v>
                </c:pt>
                <c:pt idx="255">
                  <c:v>6.4884059843751052</c:v>
                </c:pt>
                <c:pt idx="256">
                  <c:v>6.5035258888357212</c:v>
                </c:pt>
                <c:pt idx="257">
                  <c:v>6.5186457932963364</c:v>
                </c:pt>
                <c:pt idx="258">
                  <c:v>6.5337656977569534</c:v>
                </c:pt>
                <c:pt idx="259">
                  <c:v>6.5488856022175765</c:v>
                </c:pt>
                <c:pt idx="260">
                  <c:v>6.5640055066781855</c:v>
                </c:pt>
                <c:pt idx="261">
                  <c:v>6.5791254111388007</c:v>
                </c:pt>
                <c:pt idx="262">
                  <c:v>6.5942453155994167</c:v>
                </c:pt>
                <c:pt idx="263">
                  <c:v>6.6093652200600399</c:v>
                </c:pt>
                <c:pt idx="264">
                  <c:v>6.6244851245206489</c:v>
                </c:pt>
                <c:pt idx="265">
                  <c:v>6.639605028981264</c:v>
                </c:pt>
                <c:pt idx="266">
                  <c:v>6.654724933441881</c:v>
                </c:pt>
                <c:pt idx="267">
                  <c:v>6.6698448379025033</c:v>
                </c:pt>
                <c:pt idx="268">
                  <c:v>6.6849647423631131</c:v>
                </c:pt>
                <c:pt idx="269">
                  <c:v>6.7000846468237283</c:v>
                </c:pt>
                <c:pt idx="270">
                  <c:v>6.7152045512843443</c:v>
                </c:pt>
                <c:pt idx="271">
                  <c:v>6.7303244557449675</c:v>
                </c:pt>
                <c:pt idx="272">
                  <c:v>6.7454443602055765</c:v>
                </c:pt>
                <c:pt idx="273">
                  <c:v>6.7605642646661925</c:v>
                </c:pt>
                <c:pt idx="274">
                  <c:v>6.7756841691268086</c:v>
                </c:pt>
                <c:pt idx="275">
                  <c:v>6.7908040735874309</c:v>
                </c:pt>
                <c:pt idx="276">
                  <c:v>6.8059239780480407</c:v>
                </c:pt>
                <c:pt idx="277">
                  <c:v>6.8210438825086559</c:v>
                </c:pt>
                <c:pt idx="278">
                  <c:v>6.836163786969272</c:v>
                </c:pt>
                <c:pt idx="279">
                  <c:v>6.8512836914298951</c:v>
                </c:pt>
                <c:pt idx="280">
                  <c:v>6.8664035958905041</c:v>
                </c:pt>
                <c:pt idx="281">
                  <c:v>6.8815235003511193</c:v>
                </c:pt>
                <c:pt idx="282">
                  <c:v>6.8966434048117433</c:v>
                </c:pt>
                <c:pt idx="283">
                  <c:v>6.9117633092723585</c:v>
                </c:pt>
                <c:pt idx="284">
                  <c:v>6.9268832137329754</c:v>
                </c:pt>
                <c:pt idx="285">
                  <c:v>6.9420031181935826</c:v>
                </c:pt>
                <c:pt idx="286">
                  <c:v>6.9571230226542085</c:v>
                </c:pt>
                <c:pt idx="287">
                  <c:v>6.9722429271148227</c:v>
                </c:pt>
                <c:pt idx="288">
                  <c:v>6.9873628315754388</c:v>
                </c:pt>
                <c:pt idx="289">
                  <c:v>7.0024827360360469</c:v>
                </c:pt>
                <c:pt idx="290">
                  <c:v>7.0176026404966709</c:v>
                </c:pt>
                <c:pt idx="291">
                  <c:v>7.0327225449572861</c:v>
                </c:pt>
                <c:pt idx="292">
                  <c:v>7.0478424494179031</c:v>
                </c:pt>
                <c:pt idx="293">
                  <c:v>7.062962353878512</c:v>
                </c:pt>
                <c:pt idx="294">
                  <c:v>7.0780822583391352</c:v>
                </c:pt>
                <c:pt idx="295">
                  <c:v>7.0932021627997504</c:v>
                </c:pt>
                <c:pt idx="296">
                  <c:v>7.1083220672603664</c:v>
                </c:pt>
                <c:pt idx="297">
                  <c:v>7.1234419717209754</c:v>
                </c:pt>
                <c:pt idx="298">
                  <c:v>7.1385618761815985</c:v>
                </c:pt>
                <c:pt idx="299">
                  <c:v>7.1536817806422155</c:v>
                </c:pt>
                <c:pt idx="300">
                  <c:v>7.1688016851028307</c:v>
                </c:pt>
                <c:pt idx="301">
                  <c:v>7.1839215895634378</c:v>
                </c:pt>
                <c:pt idx="302">
                  <c:v>7.1990414940240619</c:v>
                </c:pt>
                <c:pt idx="303">
                  <c:v>7.2141613984846789</c:v>
                </c:pt>
                <c:pt idx="304">
                  <c:v>7.229281302945294</c:v>
                </c:pt>
                <c:pt idx="305">
                  <c:v>7.2444012074059021</c:v>
                </c:pt>
                <c:pt idx="306">
                  <c:v>7.2595211118665262</c:v>
                </c:pt>
                <c:pt idx="307">
                  <c:v>7.2746410163271431</c:v>
                </c:pt>
                <c:pt idx="308">
                  <c:v>7.2897609207877583</c:v>
                </c:pt>
                <c:pt idx="309">
                  <c:v>7.3048808252483743</c:v>
                </c:pt>
                <c:pt idx="310">
                  <c:v>7.3200007297089913</c:v>
                </c:pt>
                <c:pt idx="311">
                  <c:v>7.3351206341696065</c:v>
                </c:pt>
                <c:pt idx="312">
                  <c:v>7.3502405386302216</c:v>
                </c:pt>
                <c:pt idx="313">
                  <c:v>7.3653604430908386</c:v>
                </c:pt>
                <c:pt idx="314">
                  <c:v>7.3804803475514547</c:v>
                </c:pt>
                <c:pt idx="315">
                  <c:v>7.3956002520120689</c:v>
                </c:pt>
                <c:pt idx="316">
                  <c:v>7.4107201564726859</c:v>
                </c:pt>
                <c:pt idx="317">
                  <c:v>7.425840060933302</c:v>
                </c:pt>
                <c:pt idx="318">
                  <c:v>7.4409599653939189</c:v>
                </c:pt>
                <c:pt idx="319">
                  <c:v>7.4560798698545323</c:v>
                </c:pt>
                <c:pt idx="320">
                  <c:v>7.4711997743151493</c:v>
                </c:pt>
                <c:pt idx="321">
                  <c:v>7.4863196787757662</c:v>
                </c:pt>
                <c:pt idx="322">
                  <c:v>7.5014395832363823</c:v>
                </c:pt>
                <c:pt idx="323">
                  <c:v>7.5165594876969974</c:v>
                </c:pt>
                <c:pt idx="324">
                  <c:v>7.5316793921576126</c:v>
                </c:pt>
                <c:pt idx="325">
                  <c:v>7.5467992966182296</c:v>
                </c:pt>
                <c:pt idx="326">
                  <c:v>7.5619192010788465</c:v>
                </c:pt>
                <c:pt idx="327">
                  <c:v>7.5770391055394617</c:v>
                </c:pt>
                <c:pt idx="328">
                  <c:v>7.5921590100000769</c:v>
                </c:pt>
                <c:pt idx="329">
                  <c:v>7.6072789144606938</c:v>
                </c:pt>
                <c:pt idx="330">
                  <c:v>7.6223988189213099</c:v>
                </c:pt>
                <c:pt idx="331">
                  <c:v>7.6375187233819251</c:v>
                </c:pt>
                <c:pt idx="332">
                  <c:v>7.6526386278425402</c:v>
                </c:pt>
                <c:pt idx="333">
                  <c:v>7.6677585323031572</c:v>
                </c:pt>
                <c:pt idx="334">
                  <c:v>7.6828784367637741</c:v>
                </c:pt>
                <c:pt idx="335">
                  <c:v>7.6979983412243893</c:v>
                </c:pt>
                <c:pt idx="336">
                  <c:v>7.7131182456850054</c:v>
                </c:pt>
                <c:pt idx="337">
                  <c:v>7.7282381501456205</c:v>
                </c:pt>
                <c:pt idx="338">
                  <c:v>7.7433580546062375</c:v>
                </c:pt>
                <c:pt idx="339">
                  <c:v>7.7584779590668527</c:v>
                </c:pt>
                <c:pt idx="340">
                  <c:v>7.7735978635274678</c:v>
                </c:pt>
                <c:pt idx="341">
                  <c:v>7.7887177679880848</c:v>
                </c:pt>
                <c:pt idx="342">
                  <c:v>7.8038376724487017</c:v>
                </c:pt>
                <c:pt idx="343">
                  <c:v>7.8189575769093169</c:v>
                </c:pt>
                <c:pt idx="344">
                  <c:v>7.8340774813699321</c:v>
                </c:pt>
                <c:pt idx="345">
                  <c:v>7.8491973858305482</c:v>
                </c:pt>
                <c:pt idx="346">
                  <c:v>7.8643172902911651</c:v>
                </c:pt>
                <c:pt idx="347">
                  <c:v>7.8794371947517803</c:v>
                </c:pt>
                <c:pt idx="348">
                  <c:v>7.8945570992123955</c:v>
                </c:pt>
                <c:pt idx="349">
                  <c:v>7.9096770036730124</c:v>
                </c:pt>
                <c:pt idx="350">
                  <c:v>7.9247969081336294</c:v>
                </c:pt>
                <c:pt idx="351">
                  <c:v>7.9399168125942454</c:v>
                </c:pt>
                <c:pt idx="352">
                  <c:v>7.9550367170548597</c:v>
                </c:pt>
                <c:pt idx="353">
                  <c:v>7.9701566215154758</c:v>
                </c:pt>
                <c:pt idx="354">
                  <c:v>7.9852765259760927</c:v>
                </c:pt>
                <c:pt idx="355">
                  <c:v>8.0003964304367088</c:v>
                </c:pt>
                <c:pt idx="356">
                  <c:v>8.015516334897324</c:v>
                </c:pt>
                <c:pt idx="357">
                  <c:v>8.0306362393579391</c:v>
                </c:pt>
                <c:pt idx="358">
                  <c:v>8.0457561438185561</c:v>
                </c:pt>
                <c:pt idx="359">
                  <c:v>8.060876048279173</c:v>
                </c:pt>
                <c:pt idx="360">
                  <c:v>8.0759959527397864</c:v>
                </c:pt>
                <c:pt idx="361">
                  <c:v>8.0911158572004034</c:v>
                </c:pt>
                <c:pt idx="362">
                  <c:v>8.1062357616610203</c:v>
                </c:pt>
                <c:pt idx="363">
                  <c:v>8.1213556661216355</c:v>
                </c:pt>
                <c:pt idx="364">
                  <c:v>8.1364755705822525</c:v>
                </c:pt>
                <c:pt idx="365">
                  <c:v>8.1515954750428676</c:v>
                </c:pt>
                <c:pt idx="366">
                  <c:v>8.1667153795034846</c:v>
                </c:pt>
                <c:pt idx="367">
                  <c:v>8.1818352839640998</c:v>
                </c:pt>
                <c:pt idx="368">
                  <c:v>8.1969551884247167</c:v>
                </c:pt>
                <c:pt idx="369">
                  <c:v>8.2120750928853319</c:v>
                </c:pt>
                <c:pt idx="370">
                  <c:v>8.2271949973459471</c:v>
                </c:pt>
                <c:pt idx="371">
                  <c:v>8.2423149018065622</c:v>
                </c:pt>
                <c:pt idx="372">
                  <c:v>8.2574348062671792</c:v>
                </c:pt>
                <c:pt idx="373">
                  <c:v>8.2725547107277944</c:v>
                </c:pt>
                <c:pt idx="374">
                  <c:v>8.2876746151884113</c:v>
                </c:pt>
                <c:pt idx="375">
                  <c:v>8.3027945196490283</c:v>
                </c:pt>
                <c:pt idx="376">
                  <c:v>8.3179144241096434</c:v>
                </c:pt>
                <c:pt idx="377">
                  <c:v>8.3330343285702586</c:v>
                </c:pt>
                <c:pt idx="378">
                  <c:v>8.3481542330308756</c:v>
                </c:pt>
                <c:pt idx="379">
                  <c:v>8.3632741374914925</c:v>
                </c:pt>
                <c:pt idx="380">
                  <c:v>8.3783940419521077</c:v>
                </c:pt>
                <c:pt idx="381">
                  <c:v>8.3935139464127229</c:v>
                </c:pt>
                <c:pt idx="382">
                  <c:v>8.4086338508733398</c:v>
                </c:pt>
                <c:pt idx="383">
                  <c:v>8.423753755333955</c:v>
                </c:pt>
                <c:pt idx="384">
                  <c:v>8.4388736597945702</c:v>
                </c:pt>
                <c:pt idx="385">
                  <c:v>8.4539935642551853</c:v>
                </c:pt>
                <c:pt idx="386">
                  <c:v>8.4691134687158023</c:v>
                </c:pt>
                <c:pt idx="387">
                  <c:v>8.4842333731764192</c:v>
                </c:pt>
                <c:pt idx="388">
                  <c:v>8.4993532776370344</c:v>
                </c:pt>
                <c:pt idx="389">
                  <c:v>8.5144731820976496</c:v>
                </c:pt>
                <c:pt idx="390">
                  <c:v>8.5295930865582665</c:v>
                </c:pt>
                <c:pt idx="391">
                  <c:v>8.5447129910188835</c:v>
                </c:pt>
                <c:pt idx="392">
                  <c:v>8.5598328954794987</c:v>
                </c:pt>
                <c:pt idx="393">
                  <c:v>8.5749527999401138</c:v>
                </c:pt>
                <c:pt idx="394">
                  <c:v>8.5900727044007308</c:v>
                </c:pt>
                <c:pt idx="395">
                  <c:v>8.6051926088613477</c:v>
                </c:pt>
                <c:pt idx="396">
                  <c:v>8.6203125133219629</c:v>
                </c:pt>
                <c:pt idx="397">
                  <c:v>8.6354324177825781</c:v>
                </c:pt>
                <c:pt idx="398">
                  <c:v>8.650552322243195</c:v>
                </c:pt>
                <c:pt idx="399">
                  <c:v>8.6656722267038102</c:v>
                </c:pt>
                <c:pt idx="400">
                  <c:v>8.6807921311644254</c:v>
                </c:pt>
                <c:pt idx="401">
                  <c:v>8.6959120356250406</c:v>
                </c:pt>
                <c:pt idx="402">
                  <c:v>8.7110319400856575</c:v>
                </c:pt>
                <c:pt idx="403">
                  <c:v>8.7261518445462745</c:v>
                </c:pt>
                <c:pt idx="404">
                  <c:v>8.7412717490068896</c:v>
                </c:pt>
                <c:pt idx="405">
                  <c:v>8.7563916534675066</c:v>
                </c:pt>
                <c:pt idx="406">
                  <c:v>8.7715115579281218</c:v>
                </c:pt>
                <c:pt idx="407">
                  <c:v>8.7866314623887387</c:v>
                </c:pt>
                <c:pt idx="408">
                  <c:v>8.8017513668493539</c:v>
                </c:pt>
                <c:pt idx="409">
                  <c:v>8.8168712713099708</c:v>
                </c:pt>
                <c:pt idx="410">
                  <c:v>8.831991175770586</c:v>
                </c:pt>
                <c:pt idx="411">
                  <c:v>8.847111080231203</c:v>
                </c:pt>
                <c:pt idx="412">
                  <c:v>8.8622309846918181</c:v>
                </c:pt>
                <c:pt idx="413">
                  <c:v>8.8773508891524333</c:v>
                </c:pt>
                <c:pt idx="414">
                  <c:v>8.8924707936130485</c:v>
                </c:pt>
                <c:pt idx="415">
                  <c:v>8.9075906980736654</c:v>
                </c:pt>
                <c:pt idx="416">
                  <c:v>8.9227106025342824</c:v>
                </c:pt>
                <c:pt idx="417">
                  <c:v>8.9378305069948958</c:v>
                </c:pt>
                <c:pt idx="418">
                  <c:v>8.9529504114555127</c:v>
                </c:pt>
                <c:pt idx="419">
                  <c:v>8.9680703159161297</c:v>
                </c:pt>
                <c:pt idx="420">
                  <c:v>8.9831902203767466</c:v>
                </c:pt>
                <c:pt idx="421">
                  <c:v>8.99831012483736</c:v>
                </c:pt>
                <c:pt idx="422">
                  <c:v>9.013430029297977</c:v>
                </c:pt>
                <c:pt idx="423">
                  <c:v>9.0285499337585939</c:v>
                </c:pt>
                <c:pt idx="424">
                  <c:v>9.0436698382192109</c:v>
                </c:pt>
                <c:pt idx="425">
                  <c:v>9.0587897426798243</c:v>
                </c:pt>
                <c:pt idx="426">
                  <c:v>9.0739096471404412</c:v>
                </c:pt>
                <c:pt idx="427">
                  <c:v>9.0890295516010564</c:v>
                </c:pt>
                <c:pt idx="428">
                  <c:v>9.1041494560616734</c:v>
                </c:pt>
                <c:pt idx="429">
                  <c:v>9.1192693605222885</c:v>
                </c:pt>
                <c:pt idx="430">
                  <c:v>9.1343892649829037</c:v>
                </c:pt>
                <c:pt idx="431">
                  <c:v>9.1495091694435207</c:v>
                </c:pt>
                <c:pt idx="432">
                  <c:v>9.1646290739041376</c:v>
                </c:pt>
                <c:pt idx="433">
                  <c:v>9.1797489783647528</c:v>
                </c:pt>
                <c:pt idx="434">
                  <c:v>9.194868882825368</c:v>
                </c:pt>
                <c:pt idx="435">
                  <c:v>9.2099887872859849</c:v>
                </c:pt>
                <c:pt idx="436">
                  <c:v>9.2251086917466019</c:v>
                </c:pt>
                <c:pt idx="437">
                  <c:v>9.240228596207217</c:v>
                </c:pt>
                <c:pt idx="438">
                  <c:v>9.2553485006678322</c:v>
                </c:pt>
                <c:pt idx="439">
                  <c:v>9.2704684051284492</c:v>
                </c:pt>
                <c:pt idx="440">
                  <c:v>9.2855883095890643</c:v>
                </c:pt>
                <c:pt idx="441">
                  <c:v>9.3007082140496795</c:v>
                </c:pt>
                <c:pt idx="442">
                  <c:v>9.3158281185102947</c:v>
                </c:pt>
                <c:pt idx="443">
                  <c:v>9.3309480229709116</c:v>
                </c:pt>
                <c:pt idx="444">
                  <c:v>9.3460679274315286</c:v>
                </c:pt>
                <c:pt idx="445">
                  <c:v>9.3611878318921438</c:v>
                </c:pt>
                <c:pt idx="446">
                  <c:v>9.3763077363527589</c:v>
                </c:pt>
                <c:pt idx="447">
                  <c:v>9.3914276408133759</c:v>
                </c:pt>
                <c:pt idx="448">
                  <c:v>9.4065475452739928</c:v>
                </c:pt>
                <c:pt idx="449">
                  <c:v>9.421667449734608</c:v>
                </c:pt>
                <c:pt idx="450">
                  <c:v>9.436787354195225</c:v>
                </c:pt>
              </c:numCache>
            </c:numRef>
          </c:xVal>
          <c:yVal>
            <c:numRef>
              <c:f>'fit_1NN_FCC&amp;HCP'!$H$19:$H$469</c:f>
              <c:numCache>
                <c:formatCode>0.0000</c:formatCode>
                <c:ptCount val="451"/>
                <c:pt idx="0">
                  <c:v>0.2171467502876081</c:v>
                </c:pt>
                <c:pt idx="1">
                  <c:v>5.5170276663986127E-2</c:v>
                </c:pt>
                <c:pt idx="2">
                  <c:v>-9.9985937258566943E-2</c:v>
                </c:pt>
                <c:pt idx="3">
                  <c:v>-0.24854801472138827</c:v>
                </c:pt>
                <c:pt idx="4">
                  <c:v>-0.39073521691559887</c:v>
                </c:pt>
                <c:pt idx="5">
                  <c:v>-0.52676014143246697</c:v>
                </c:pt>
                <c:pt idx="6">
                  <c:v>-0.65682891516487718</c:v>
                </c:pt>
                <c:pt idx="7">
                  <c:v>-0.78114138181089898</c:v>
                </c:pt>
                <c:pt idx="8">
                  <c:v>-0.89989128412641173</c:v>
                </c:pt>
                <c:pt idx="9">
                  <c:v>-1.0132664410698455</c:v>
                </c:pt>
                <c:pt idx="10">
                  <c:v>-1.1214489199782944</c:v>
                </c:pt>
                <c:pt idx="11">
                  <c:v>-1.2246152039105458</c:v>
                </c:pt>
                <c:pt idx="12">
                  <c:v>-1.3229363542889561</c:v>
                </c:pt>
                <c:pt idx="13">
                  <c:v>-1.4165781689686012</c:v>
                </c:pt>
                <c:pt idx="14">
                  <c:v>-1.5057013358586879</c:v>
                </c:pt>
                <c:pt idx="15">
                  <c:v>-1.5904615822178889</c:v>
                </c:pt>
                <c:pt idx="16">
                  <c:v>-1.6710098197420118</c:v>
                </c:pt>
                <c:pt idx="17">
                  <c:v>-1.7474922855592552</c:v>
                </c:pt>
                <c:pt idx="18">
                  <c:v>-1.8200506792452078</c:v>
                </c:pt>
                <c:pt idx="19">
                  <c:v>-1.8888222959667729</c:v>
                </c:pt>
                <c:pt idx="20">
                  <c:v>-1.9539401558612544</c:v>
                </c:pt>
                <c:pt idx="21">
                  <c:v>-2.0155331297540116</c:v>
                </c:pt>
                <c:pt idx="22">
                  <c:v>-2.0737260613153108</c:v>
                </c:pt>
                <c:pt idx="23">
                  <c:v>-2.1286398857543136</c:v>
                </c:pt>
                <c:pt idx="24">
                  <c:v>-2.1803917451454984</c:v>
                </c:pt>
                <c:pt idx="25">
                  <c:v>-2.2290951004802748</c:v>
                </c:pt>
                <c:pt idx="26">
                  <c:v>-2.2748598405340439</c:v>
                </c:pt>
                <c:pt idx="27">
                  <c:v>-2.3177923876365361</c:v>
                </c:pt>
                <c:pt idx="28">
                  <c:v>-2.3579958004308983</c:v>
                </c:pt>
                <c:pt idx="29">
                  <c:v>-2.3955698737047086</c:v>
                </c:pt>
                <c:pt idx="30">
                  <c:v>-2.4306112353738318</c:v>
                </c:pt>
                <c:pt idx="31">
                  <c:v>-2.4632134406978983</c:v>
                </c:pt>
                <c:pt idx="32">
                  <c:v>-2.4934670638040002</c:v>
                </c:pt>
                <c:pt idx="33">
                  <c:v>-2.5214597865932018</c:v>
                </c:pt>
                <c:pt idx="34">
                  <c:v>-2.5472764851023828</c:v>
                </c:pt>
                <c:pt idx="35">
                  <c:v>-2.5709993133920346</c:v>
                </c:pt>
                <c:pt idx="36">
                  <c:v>-2.5927077850286659</c:v>
                </c:pt>
                <c:pt idx="37">
                  <c:v>-2.6124788522286737</c:v>
                </c:pt>
                <c:pt idx="38">
                  <c:v>-2.6303869827286648</c:v>
                </c:pt>
                <c:pt idx="39">
                  <c:v>-2.6465042344455161</c:v>
                </c:pt>
                <c:pt idx="40">
                  <c:v>-2.6609003279876977</c:v>
                </c:pt>
                <c:pt idx="41">
                  <c:v>-2.673642717077747</c:v>
                </c:pt>
                <c:pt idx="42">
                  <c:v>-2.6847966569441368</c:v>
                </c:pt>
                <c:pt idx="43">
                  <c:v>-2.6944252707392162</c:v>
                </c:pt>
                <c:pt idx="44">
                  <c:v>-2.702589614038347</c:v>
                </c:pt>
                <c:pt idx="45">
                  <c:v>-2.7093487374738805</c:v>
                </c:pt>
                <c:pt idx="46">
                  <c:v>-2.7147597475561351</c:v>
                </c:pt>
                <c:pt idx="47">
                  <c:v>-2.718877865732142</c:v>
                </c:pt>
                <c:pt idx="48">
                  <c:v>-2.7217564857315253</c:v>
                </c:pt>
                <c:pt idx="49">
                  <c:v>-2.723447229247542</c:v>
                </c:pt>
                <c:pt idx="50">
                  <c:v>-2.7240000000000002</c:v>
                </c:pt>
                <c:pt idx="51">
                  <c:v>-2.723463036225509</c:v>
                </c:pt>
                <c:pt idx="52">
                  <c:v>-2.7218829616392415</c:v>
                </c:pt>
                <c:pt idx="53">
                  <c:v>-2.7193048349112225</c:v>
                </c:pt>
                <c:pt idx="54">
                  <c:v>-2.7157721976989526</c:v>
                </c:pt>
                <c:pt idx="55">
                  <c:v>-2.7113271212770389</c:v>
                </c:pt>
                <c:pt idx="56">
                  <c:v>-2.7060102518034084</c:v>
                </c:pt>
                <c:pt idx="57">
                  <c:v>-2.6998608542605544</c:v>
                </c:pt>
                <c:pt idx="58">
                  <c:v>-2.6929168551092704</c:v>
                </c:pt>
                <c:pt idx="59">
                  <c:v>-2.6852148836912386</c:v>
                </c:pt>
                <c:pt idx="60">
                  <c:v>-2.6767903124158847</c:v>
                </c:pt>
                <c:pt idx="61">
                  <c:v>-2.6676772957659143</c:v>
                </c:pt>
                <c:pt idx="62">
                  <c:v>-2.6579088081550197</c:v>
                </c:pt>
                <c:pt idx="63">
                  <c:v>-2.6475166806702943</c:v>
                </c:pt>
                <c:pt idx="64">
                  <c:v>-2.6365316367310343</c:v>
                </c:pt>
                <c:pt idx="65">
                  <c:v>-2.6249833266946987</c:v>
                </c:pt>
                <c:pt idx="66">
                  <c:v>-2.6129003614399773</c:v>
                </c:pt>
                <c:pt idx="67">
                  <c:v>-2.6003103449560698</c:v>
                </c:pt>
                <c:pt idx="68">
                  <c:v>-2.5872399059664941</c:v>
                </c:pt>
                <c:pt idx="69">
                  <c:v>-2.5737147286149447</c:v>
                </c:pt>
                <c:pt idx="70">
                  <c:v>-2.5597595822399599</c:v>
                </c:pt>
                <c:pt idx="71">
                  <c:v>-2.5453983502644357</c:v>
                </c:pt>
                <c:pt idx="72">
                  <c:v>-2.5306540582252852</c:v>
                </c:pt>
                <c:pt idx="73">
                  <c:v>-2.515548900967834</c:v>
                </c:pt>
                <c:pt idx="74">
                  <c:v>-2.5001042690288924</c:v>
                </c:pt>
                <c:pt idx="75">
                  <c:v>-2.4843407742317436</c:v>
                </c:pt>
                <c:pt idx="76">
                  <c:v>-2.4682782745156673</c:v>
                </c:pt>
                <c:pt idx="77">
                  <c:v>-2.4519358980219765</c:v>
                </c:pt>
                <c:pt idx="78">
                  <c:v>-2.4353320664579394</c:v>
                </c:pt>
                <c:pt idx="79">
                  <c:v>-2.418484517759361</c:v>
                </c:pt>
                <c:pt idx="80">
                  <c:v>-2.4014103280720205</c:v>
                </c:pt>
                <c:pt idx="81">
                  <c:v>-2.3841259330716</c:v>
                </c:pt>
                <c:pt idx="82">
                  <c:v>-2.3666471486411886</c:v>
                </c:pt>
                <c:pt idx="83">
                  <c:v>-2.3489891909249119</c:v>
                </c:pt>
                <c:pt idx="84">
                  <c:v>-2.331166695775726</c:v>
                </c:pt>
                <c:pt idx="85">
                  <c:v>-2.3131937376149043</c:v>
                </c:pt>
                <c:pt idx="86">
                  <c:v>-2.2950838477202504</c:v>
                </c:pt>
                <c:pt idx="87">
                  <c:v>-2.2768500319596092</c:v>
                </c:pt>
                <c:pt idx="88">
                  <c:v>-2.258504787985764</c:v>
                </c:pt>
                <c:pt idx="89">
                  <c:v>-2.2400601219083724</c:v>
                </c:pt>
                <c:pt idx="90">
                  <c:v>-2.2215275644581389</c:v>
                </c:pt>
                <c:pt idx="91">
                  <c:v>-2.2029181866580139</c:v>
                </c:pt>
                <c:pt idx="92">
                  <c:v>-2.1842426150157768</c:v>
                </c:pt>
                <c:pt idx="93">
                  <c:v>-2.1655110462519569</c:v>
                </c:pt>
                <c:pt idx="94">
                  <c:v>-2.1467332615766721</c:v>
                </c:pt>
                <c:pt idx="95">
                  <c:v>-2.1279186405285513</c:v>
                </c:pt>
                <c:pt idx="96">
                  <c:v>-2.1090761743885684</c:v>
                </c:pt>
                <c:pt idx="97">
                  <c:v>-2.0902144791812227</c:v>
                </c:pt>
                <c:pt idx="98">
                  <c:v>-2.0713418082751764</c:v>
                </c:pt>
                <c:pt idx="99">
                  <c:v>-2.052466064595091</c:v>
                </c:pt>
                <c:pt idx="100">
                  <c:v>-2.0335948124561014</c:v>
                </c:pt>
                <c:pt idx="101">
                  <c:v>-2.0147352890320076</c:v>
                </c:pt>
                <c:pt idx="102">
                  <c:v>-1.9958944154679839</c:v>
                </c:pt>
                <c:pt idx="103">
                  <c:v>-1.9770788076482761</c:v>
                </c:pt>
                <c:pt idx="104">
                  <c:v>-1.958294786629067</c:v>
                </c:pt>
                <c:pt idx="105">
                  <c:v>-1.9395483887464018</c:v>
                </c:pt>
                <c:pt idx="106">
                  <c:v>-1.920845375408782</c:v>
                </c:pt>
                <c:pt idx="107">
                  <c:v>-1.9021912425837677</c:v>
                </c:pt>
                <c:pt idx="108">
                  <c:v>-1.8835912299876485</c:v>
                </c:pt>
                <c:pt idx="109">
                  <c:v>-1.8650503299870023</c:v>
                </c:pt>
                <c:pt idx="110">
                  <c:v>-1.8465732962206975</c:v>
                </c:pt>
                <c:pt idx="111">
                  <c:v>-1.8281646519506463</c:v>
                </c:pt>
                <c:pt idx="112">
                  <c:v>-1.8098286981494029</c:v>
                </c:pt>
                <c:pt idx="113">
                  <c:v>-1.7915695213324283</c:v>
                </c:pt>
                <c:pt idx="114">
                  <c:v>-1.7733910011426626</c:v>
                </c:pt>
                <c:pt idx="115">
                  <c:v>-1.7552968176947898</c:v>
                </c:pt>
                <c:pt idx="116">
                  <c:v>-1.7372904586863991</c:v>
                </c:pt>
                <c:pt idx="117">
                  <c:v>-1.7193752262830098</c:v>
                </c:pt>
                <c:pt idx="118">
                  <c:v>-1.7015542437837552</c:v>
                </c:pt>
                <c:pt idx="119">
                  <c:v>-1.6838304620742963</c:v>
                </c:pt>
                <c:pt idx="120">
                  <c:v>-1.6662066658733814</c:v>
                </c:pt>
                <c:pt idx="121">
                  <c:v>-1.6486854797792396</c:v>
                </c:pt>
                <c:pt idx="122">
                  <c:v>-1.6312693741218618</c:v>
                </c:pt>
                <c:pt idx="123">
                  <c:v>-1.6139606706270109</c:v>
                </c:pt>
                <c:pt idx="124">
                  <c:v>-1.5967615478976627</c:v>
                </c:pt>
                <c:pt idx="125">
                  <c:v>-1.5796740467183878</c:v>
                </c:pt>
                <c:pt idx="126">
                  <c:v>-1.56270007518805</c:v>
                </c:pt>
                <c:pt idx="127">
                  <c:v>-1.545841413686019</c:v>
                </c:pt>
                <c:pt idx="128">
                  <c:v>-1.5290997196769631</c:v>
                </c:pt>
                <c:pt idx="129">
                  <c:v>-1.5124765323591214</c:v>
                </c:pt>
                <c:pt idx="130">
                  <c:v>-1.4959732771608296</c:v>
                </c:pt>
                <c:pt idx="131">
                  <c:v>-1.4795912700899234</c:v>
                </c:pt>
                <c:pt idx="132">
                  <c:v>-1.4633317219405146</c:v>
                </c:pt>
                <c:pt idx="133">
                  <c:v>-1.4471957423614963</c:v>
                </c:pt>
                <c:pt idx="134">
                  <c:v>-1.4311843437910143</c:v>
                </c:pt>
                <c:pt idx="135">
                  <c:v>-1.4152984452610209</c:v>
                </c:pt>
                <c:pt idx="136">
                  <c:v>-1.3995388760758838</c:v>
                </c:pt>
                <c:pt idx="137">
                  <c:v>-1.383906379368945</c:v>
                </c:pt>
                <c:pt idx="138">
                  <c:v>-1.3684016155407661</c:v>
                </c:pt>
                <c:pt idx="139">
                  <c:v>-1.3530251655827272</c:v>
                </c:pt>
                <c:pt idx="140">
                  <c:v>-1.33777753428951</c:v>
                </c:pt>
                <c:pt idx="141">
                  <c:v>-1.3226591533639027</c:v>
                </c:pt>
                <c:pt idx="142">
                  <c:v>-1.3076703844172681</c:v>
                </c:pt>
                <c:pt idx="143">
                  <c:v>-1.2928115218689076</c:v>
                </c:pt>
                <c:pt idx="144">
                  <c:v>-1.2780827957474565</c:v>
                </c:pt>
                <c:pt idx="145">
                  <c:v>-1.2634843743973787</c:v>
                </c:pt>
                <c:pt idx="146">
                  <c:v>-1.2490163670934937</c:v>
                </c:pt>
                <c:pt idx="147">
                  <c:v>-1.2346788265664261</c:v>
                </c:pt>
                <c:pt idx="148">
                  <c:v>-1.2204717514417553</c:v>
                </c:pt>
                <c:pt idx="149">
                  <c:v>-1.2063950885955661</c:v>
                </c:pt>
                <c:pt idx="150">
                  <c:v>-1.1924487354290281</c:v>
                </c:pt>
                <c:pt idx="151">
                  <c:v>-1.1786325420645427</c:v>
                </c:pt>
                <c:pt idx="152">
                  <c:v>-1.1649463134659317</c:v>
                </c:pt>
                <c:pt idx="153">
                  <c:v>-1.1513898114850549</c:v>
                </c:pt>
                <c:pt idx="154">
                  <c:v>-1.1379627568371866</c:v>
                </c:pt>
                <c:pt idx="155">
                  <c:v>-1.1246648310074023</c:v>
                </c:pt>
                <c:pt idx="156">
                  <c:v>-1.1114956780901577</c:v>
                </c:pt>
                <c:pt idx="157">
                  <c:v>-1.0984549065641882</c:v>
                </c:pt>
                <c:pt idx="158">
                  <c:v>-1.0855420910047786</c:v>
                </c:pt>
                <c:pt idx="159">
                  <c:v>-1.0727567737354029</c:v>
                </c:pt>
                <c:pt idx="160">
                  <c:v>-1.0600984664206643</c:v>
                </c:pt>
                <c:pt idx="161">
                  <c:v>-1.0475666516024194</c:v>
                </c:pt>
                <c:pt idx="162">
                  <c:v>-1.0351607841808981</c:v>
                </c:pt>
                <c:pt idx="163">
                  <c:v>-1.0228802928425891</c:v>
                </c:pt>
                <c:pt idx="164">
                  <c:v>-1.0107245814366042</c:v>
                </c:pt>
                <c:pt idx="165">
                  <c:v>-0.99869303030117407</c:v>
                </c:pt>
                <c:pt idx="166">
                  <c:v>-0.9867849975418953</c:v>
                </c:pt>
                <c:pt idx="167">
                  <c:v>-0.97499982026327736</c:v>
                </c:pt>
                <c:pt idx="168">
                  <c:v>-0.96333681575511343</c:v>
                </c:pt>
                <c:pt idx="169">
                  <c:v>-0.95179528263513491</c:v>
                </c:pt>
                <c:pt idx="170">
                  <c:v>-0.94037450194937433</c:v>
                </c:pt>
                <c:pt idx="171">
                  <c:v>-0.92907373823161721</c:v>
                </c:pt>
                <c:pt idx="172">
                  <c:v>-0.91789224052327467</c:v>
                </c:pt>
                <c:pt idx="173">
                  <c:v>-0.90682924335497916</c:v>
                </c:pt>
                <c:pt idx="174">
                  <c:v>-0.89588396769115319</c:v>
                </c:pt>
                <c:pt idx="175">
                  <c:v>-0.8850556218387724</c:v>
                </c:pt>
                <c:pt idx="176">
                  <c:v>-0.8743434023215011</c:v>
                </c:pt>
                <c:pt idx="177">
                  <c:v>-0.86374649472034604</c:v>
                </c:pt>
                <c:pt idx="178">
                  <c:v>-0.85326407448193331</c:v>
                </c:pt>
                <c:pt idx="179">
                  <c:v>-0.84289530769548671</c:v>
                </c:pt>
                <c:pt idx="180">
                  <c:v>-0.83263935183954585</c:v>
                </c:pt>
                <c:pt idx="181">
                  <c:v>-0.82249535649943317</c:v>
                </c:pt>
                <c:pt idx="182">
                  <c:v>-0.8124624640564484</c:v>
                </c:pt>
                <c:pt idx="183">
                  <c:v>-0.80253981034973609</c:v>
                </c:pt>
                <c:pt idx="184">
                  <c:v>-0.79272652531174648</c:v>
                </c:pt>
                <c:pt idx="185">
                  <c:v>-0.78302173357817439</c:v>
                </c:pt>
                <c:pt idx="186">
                  <c:v>-0.7734245550732417</c:v>
                </c:pt>
                <c:pt idx="187">
                  <c:v>-0.76393410557115649</c:v>
                </c:pt>
                <c:pt idx="188">
                  <c:v>-0.75454949723455667</c:v>
                </c:pt>
                <c:pt idx="189">
                  <c:v>-0.74526983913071876</c:v>
                </c:pt>
                <c:pt idx="190">
                  <c:v>-0.73609423772629712</c:v>
                </c:pt>
                <c:pt idx="191">
                  <c:v>-0.72702179736132089</c:v>
                </c:pt>
                <c:pt idx="192">
                  <c:v>-0.71805162070316275</c:v>
                </c:pt>
                <c:pt idx="193">
                  <c:v>-0.70918280918116972</c:v>
                </c:pt>
                <c:pt idx="194">
                  <c:v>-0.70041446340262237</c:v>
                </c:pt>
                <c:pt idx="195">
                  <c:v>-0.69174568355066668</c:v>
                </c:pt>
                <c:pt idx="196">
                  <c:v>-0.68317556976484639</c:v>
                </c:pt>
                <c:pt idx="197">
                  <c:v>-0.67470322250484194</c:v>
                </c:pt>
                <c:pt idx="198">
                  <c:v>-0.66632774289799868</c:v>
                </c:pt>
                <c:pt idx="199">
                  <c:v>-0.65804823307121807</c:v>
                </c:pt>
                <c:pt idx="200">
                  <c:v>-0.64986379646775472</c:v>
                </c:pt>
                <c:pt idx="201">
                  <c:v>-0.64177353814945726</c:v>
                </c:pt>
                <c:pt idx="202">
                  <c:v>-0.6337765650849646</c:v>
                </c:pt>
                <c:pt idx="203">
                  <c:v>-0.62587198642435649</c:v>
                </c:pt>
                <c:pt idx="204">
                  <c:v>-0.61805891376074151</c:v>
                </c:pt>
                <c:pt idx="205">
                  <c:v>-0.61033646137924968</c:v>
                </c:pt>
                <c:pt idx="206">
                  <c:v>-0.60270374649388037</c:v>
                </c:pt>
                <c:pt idx="207">
                  <c:v>-0.59515988947264298</c:v>
                </c:pt>
                <c:pt idx="208">
                  <c:v>-0.58770401405141448</c:v>
                </c:pt>
                <c:pt idx="209">
                  <c:v>-0.58033524753692156</c:v>
                </c:pt>
                <c:pt idx="210">
                  <c:v>-0.57305272099924531</c:v>
                </c:pt>
                <c:pt idx="211">
                  <c:v>-0.5658555694542281</c:v>
                </c:pt>
                <c:pt idx="212">
                  <c:v>-0.55874293203615821</c:v>
                </c:pt>
                <c:pt idx="213">
                  <c:v>-0.55171395216108643</c:v>
                </c:pt>
                <c:pt idx="214">
                  <c:v>-0.54476777768112172</c:v>
                </c:pt>
                <c:pt idx="215">
                  <c:v>-0.53790356103004533</c:v>
                </c:pt>
                <c:pt idx="216">
                  <c:v>-0.53112045936056118</c:v>
                </c:pt>
                <c:pt idx="217">
                  <c:v>-0.52441763467350211</c:v>
                </c:pt>
                <c:pt idx="218">
                  <c:v>-0.51779425393929057</c:v>
                </c:pt>
                <c:pt idx="219">
                  <c:v>-0.51124948921195079</c:v>
                </c:pt>
                <c:pt idx="220">
                  <c:v>-0.50478251773595106</c:v>
                </c:pt>
                <c:pt idx="221">
                  <c:v>-0.49839252204615575</c:v>
                </c:pt>
                <c:pt idx="222">
                  <c:v>-0.49207869006114746</c:v>
                </c:pt>
                <c:pt idx="223">
                  <c:v>-0.485840215170177</c:v>
                </c:pt>
                <c:pt idx="224">
                  <c:v>-0.47967629631398806</c:v>
                </c:pt>
                <c:pt idx="225">
                  <c:v>-0.4735861380597568</c:v>
                </c:pt>
                <c:pt idx="226">
                  <c:v>-0.46756895067037552</c:v>
                </c:pt>
                <c:pt idx="227">
                  <c:v>-0.46162395016830537</c:v>
                </c:pt>
                <c:pt idx="228">
                  <c:v>-0.45575035839421202</c:v>
                </c:pt>
                <c:pt idx="229">
                  <c:v>-0.44994740306059428</c:v>
                </c:pt>
                <c:pt idx="230">
                  <c:v>-0.44421431780060677</c:v>
                </c:pt>
                <c:pt idx="231">
                  <c:v>-0.43855034221226846</c:v>
                </c:pt>
                <c:pt idx="232">
                  <c:v>-0.43295472189824874</c:v>
                </c:pt>
                <c:pt idx="233">
                  <c:v>-0.4274267085014089</c:v>
                </c:pt>
                <c:pt idx="234">
                  <c:v>-0.42196555973627758</c:v>
                </c:pt>
                <c:pt idx="235">
                  <c:v>-0.41657053941662409</c:v>
                </c:pt>
                <c:pt idx="236">
                  <c:v>-0.41124091747929864</c:v>
                </c:pt>
                <c:pt idx="237">
                  <c:v>-0.40597597000449281</c:v>
                </c:pt>
                <c:pt idx="238">
                  <c:v>-0.40077497923257405</c:v>
                </c:pt>
                <c:pt idx="239">
                  <c:v>-0.39563723357764008</c:v>
                </c:pt>
                <c:pt idx="240">
                  <c:v>-0.39056202763793657</c:v>
                </c:pt>
                <c:pt idx="241">
                  <c:v>-0.38554866220327216</c:v>
                </c:pt>
                <c:pt idx="242">
                  <c:v>-0.3805964442595644</c:v>
                </c:pt>
                <c:pt idx="243">
                  <c:v>-0.37570468699064391</c:v>
                </c:pt>
                <c:pt idx="244">
                  <c:v>-0.37087270977743808</c:v>
                </c:pt>
                <c:pt idx="245">
                  <c:v>-0.3660998381946538</c:v>
                </c:pt>
                <c:pt idx="246">
                  <c:v>-0.36138540400507307</c:v>
                </c:pt>
                <c:pt idx="247">
                  <c:v>-0.35672874515157138</c:v>
                </c:pt>
                <c:pt idx="248">
                  <c:v>-0.35212920574696438</c:v>
                </c:pt>
                <c:pt idx="249">
                  <c:v>-0.34758613606178662</c:v>
                </c:pt>
                <c:pt idx="250">
                  <c:v>-0.34309889251009879</c:v>
                </c:pt>
                <c:pt idx="251">
                  <c:v>-0.33866683763342115</c:v>
                </c:pt>
                <c:pt idx="252">
                  <c:v>-0.33428934008288097</c:v>
                </c:pt>
                <c:pt idx="253">
                  <c:v>-0.32996577459966719</c:v>
                </c:pt>
                <c:pt idx="254">
                  <c:v>-0.32569552199387103</c:v>
                </c:pt>
                <c:pt idx="255">
                  <c:v>-0.32147796912180088</c:v>
                </c:pt>
                <c:pt idx="256">
                  <c:v>-0.31731250886184453</c:v>
                </c:pt>
                <c:pt idx="257">
                  <c:v>-0.31319854008895992</c:v>
                </c:pt>
                <c:pt idx="258">
                  <c:v>-0.30913546764786115</c:v>
                </c:pt>
                <c:pt idx="259">
                  <c:v>-0.30512270232497546</c:v>
                </c:pt>
                <c:pt idx="260">
                  <c:v>-0.30115966081924678</c:v>
                </c:pt>
                <c:pt idx="261">
                  <c:v>-0.29724576571181111</c:v>
                </c:pt>
                <c:pt idx="262">
                  <c:v>-0.29338044543467756</c:v>
                </c:pt>
                <c:pt idx="263">
                  <c:v>-0.28956313423840285</c:v>
                </c:pt>
                <c:pt idx="264">
                  <c:v>-0.28579327215886924</c:v>
                </c:pt>
                <c:pt idx="265">
                  <c:v>-0.28207030498317465</c:v>
                </c:pt>
                <c:pt idx="266">
                  <c:v>-0.27839368421474864</c:v>
                </c:pt>
                <c:pt idx="267">
                  <c:v>-0.27476286703768565</c:v>
                </c:pt>
                <c:pt idx="268">
                  <c:v>-0.27117731628038999</c:v>
                </c:pt>
                <c:pt idx="269">
                  <c:v>-0.26763650037853631</c:v>
                </c:pt>
                <c:pt idx="270">
                  <c:v>-0.26413989333744881</c:v>
                </c:pt>
                <c:pt idx="271">
                  <c:v>-0.26068697469388485</c:v>
                </c:pt>
                <c:pt idx="272">
                  <c:v>-0.2572772294773098</c:v>
                </c:pt>
                <c:pt idx="273">
                  <c:v>-0.25391014817065943</c:v>
                </c:pt>
                <c:pt idx="274">
                  <c:v>-0.25058522667068556</c:v>
                </c:pt>
                <c:pt idx="275">
                  <c:v>-0.24730196624786591</c:v>
                </c:pt>
                <c:pt idx="276">
                  <c:v>-0.24405987350595554</c:v>
                </c:pt>
                <c:pt idx="277">
                  <c:v>-0.24085846034117361</c:v>
                </c:pt>
                <c:pt idx="278">
                  <c:v>-0.23769724390111319</c:v>
                </c:pt>
                <c:pt idx="279">
                  <c:v>-0.23457574654334673</c:v>
                </c:pt>
                <c:pt idx="280">
                  <c:v>-0.23149349579380663</c:v>
                </c:pt>
                <c:pt idx="281">
                  <c:v>-0.2284500243049202</c:v>
                </c:pt>
                <c:pt idx="282">
                  <c:v>-0.22544486981358558</c:v>
                </c:pt>
                <c:pt idx="283">
                  <c:v>-0.22247757509896704</c:v>
                </c:pt>
                <c:pt idx="284">
                  <c:v>-0.21954768794014598</c:v>
                </c:pt>
                <c:pt idx="285">
                  <c:v>-0.2166547610736736</c:v>
                </c:pt>
                <c:pt idx="286">
                  <c:v>-0.21379835215101445</c:v>
                </c:pt>
                <c:pt idx="287">
                  <c:v>-0.21097802369594543</c:v>
                </c:pt>
                <c:pt idx="288">
                  <c:v>-0.20819334306187695</c:v>
                </c:pt>
                <c:pt idx="289">
                  <c:v>-0.20544388238916997</c:v>
                </c:pt>
                <c:pt idx="290">
                  <c:v>-0.20272921856242782</c:v>
                </c:pt>
                <c:pt idx="291">
                  <c:v>-0.20004893316781816</c:v>
                </c:pt>
                <c:pt idx="292">
                  <c:v>-0.19740261245039756</c:v>
                </c:pt>
                <c:pt idx="293">
                  <c:v>-0.19478984727149964</c:v>
                </c:pt>
                <c:pt idx="294">
                  <c:v>-0.19221023306616877</c:v>
                </c:pt>
                <c:pt idx="295">
                  <c:v>-0.18966336980068835</c:v>
                </c:pt>
                <c:pt idx="296">
                  <c:v>-0.18714886193017433</c:v>
                </c:pt>
                <c:pt idx="297">
                  <c:v>-0.18466631835629108</c:v>
                </c:pt>
                <c:pt idx="298">
                  <c:v>-0.18221535238506972</c:v>
                </c:pt>
                <c:pt idx="299">
                  <c:v>-0.17979558168487361</c:v>
                </c:pt>
                <c:pt idx="300">
                  <c:v>-0.17740662824448106</c:v>
                </c:pt>
                <c:pt idx="301">
                  <c:v>-0.1750481183313379</c:v>
                </c:pt>
                <c:pt idx="302">
                  <c:v>-0.17271968244995853</c:v>
                </c:pt>
                <c:pt idx="303">
                  <c:v>-0.17042095530051782</c:v>
                </c:pt>
                <c:pt idx="304">
                  <c:v>-0.16815157573760101</c:v>
                </c:pt>
                <c:pt idx="305">
                  <c:v>-0.16591118672916236</c:v>
                </c:pt>
                <c:pt idx="306">
                  <c:v>-0.16369943531566991</c:v>
                </c:pt>
                <c:pt idx="307">
                  <c:v>-0.16151597256947439</c:v>
                </c:pt>
                <c:pt idx="308">
                  <c:v>-0.15936045355437037</c:v>
                </c:pt>
                <c:pt idx="309">
                  <c:v>-0.15723253728539519</c:v>
                </c:pt>
                <c:pt idx="310">
                  <c:v>-0.1551318866888502</c:v>
                </c:pt>
                <c:pt idx="311">
                  <c:v>-0.15305816856255602</c:v>
                </c:pt>
                <c:pt idx="312">
                  <c:v>-0.1510110535363493</c:v>
                </c:pt>
                <c:pt idx="313">
                  <c:v>-0.14899021603282364</c:v>
                </c:pt>
                <c:pt idx="314">
                  <c:v>-0.14699533422832187</c:v>
                </c:pt>
                <c:pt idx="315">
                  <c:v>-0.14502609001418398</c:v>
                </c:pt>
                <c:pt idx="316">
                  <c:v>-0.14308216895825343</c:v>
                </c:pt>
                <c:pt idx="317">
                  <c:v>-0.14116326026664891</c:v>
                </c:pt>
                <c:pt idx="318">
                  <c:v>-0.13926905674580201</c:v>
                </c:pt>
                <c:pt idx="319">
                  <c:v>-0.1373992547647675</c:v>
                </c:pt>
                <c:pt idx="320">
                  <c:v>-0.13555355421780635</c:v>
                </c:pt>
                <c:pt idx="321">
                  <c:v>-0.13373165848724716</c:v>
                </c:pt>
                <c:pt idx="322">
                  <c:v>-0.13193327440662619</c:v>
                </c:pt>
                <c:pt idx="323">
                  <c:v>-0.13015811222411097</c:v>
                </c:pt>
                <c:pt idx="324">
                  <c:v>-0.12840588556620655</c:v>
                </c:pt>
                <c:pt idx="325">
                  <c:v>-0.12667631140174998</c:v>
                </c:pt>
                <c:pt idx="326">
                  <c:v>-0.12496911000619125</c:v>
                </c:pt>
                <c:pt idx="327">
                  <c:v>-0.1232840049261648</c:v>
                </c:pt>
                <c:pt idx="328">
                  <c:v>-0.1216207229443514</c:v>
                </c:pt>
                <c:pt idx="329">
                  <c:v>-0.11997899404463246</c:v>
                </c:pt>
                <c:pt idx="330">
                  <c:v>-0.11835855137753667</c:v>
                </c:pt>
                <c:pt idx="331">
                  <c:v>-0.1167591312259814</c:v>
                </c:pt>
                <c:pt idx="332">
                  <c:v>-0.11518047297130733</c:v>
                </c:pt>
                <c:pt idx="333">
                  <c:v>-0.1136223190596088</c:v>
                </c:pt>
                <c:pt idx="334">
                  <c:v>-0.11208441496835859</c:v>
                </c:pt>
                <c:pt idx="335">
                  <c:v>-0.11056650917332861</c:v>
                </c:pt>
                <c:pt idx="336">
                  <c:v>-0.10906835311580509</c:v>
                </c:pt>
                <c:pt idx="337">
                  <c:v>-0.10758970117009996</c:v>
                </c:pt>
                <c:pt idx="338">
                  <c:v>-0.10613031061135596</c:v>
                </c:pt>
                <c:pt idx="339">
                  <c:v>-0.10468994158364719</c:v>
                </c:pt>
                <c:pt idx="340">
                  <c:v>-0.10326835706837391</c:v>
                </c:pt>
                <c:pt idx="341">
                  <c:v>-0.10186532285294973</c:v>
                </c:pt>
                <c:pt idx="342">
                  <c:v>-0.10048060749978312</c:v>
                </c:pt>
                <c:pt idx="343">
                  <c:v>-9.9113982315549701E-2</c:v>
                </c:pt>
                <c:pt idx="344">
                  <c:v>-9.7765221320756962E-2</c:v>
                </c:pt>
                <c:pt idx="345">
                  <c:v>-9.6434101219597945E-2</c:v>
                </c:pt>
                <c:pt idx="346">
                  <c:v>-9.5120401370095503E-2</c:v>
                </c:pt>
                <c:pt idx="347">
                  <c:v>-9.382390375453345E-2</c:v>
                </c:pt>
                <c:pt idx="348">
                  <c:v>-9.2544392950175705E-2</c:v>
                </c:pt>
                <c:pt idx="349">
                  <c:v>-9.1281656100270253E-2</c:v>
                </c:pt>
                <c:pt idx="350">
                  <c:v>-9.0035482885338108E-2</c:v>
                </c:pt>
                <c:pt idx="351">
                  <c:v>-8.880566549474482E-2</c:v>
                </c:pt>
                <c:pt idx="352">
                  <c:v>-8.7591998598553961E-2</c:v>
                </c:pt>
                <c:pt idx="353">
                  <c:v>-8.6394279319659983E-2</c:v>
                </c:pt>
                <c:pt idx="354">
                  <c:v>-8.521230720620053E-2</c:v>
                </c:pt>
                <c:pt idx="355">
                  <c:v>-8.4045884204244609E-2</c:v>
                </c:pt>
                <c:pt idx="356">
                  <c:v>-8.2894814630757027E-2</c:v>
                </c:pt>
                <c:pt idx="357">
                  <c:v>-8.1758905146835564E-2</c:v>
                </c:pt>
                <c:pt idx="358">
                  <c:v>-8.063796473122084E-2</c:v>
                </c:pt>
                <c:pt idx="359">
                  <c:v>-7.9531804654075333E-2</c:v>
                </c:pt>
                <c:pt idx="360">
                  <c:v>-7.8440238451031791E-2</c:v>
                </c:pt>
                <c:pt idx="361">
                  <c:v>-7.7363081897507208E-2</c:v>
                </c:pt>
                <c:pt idx="362">
                  <c:v>-7.6300152983282257E-2</c:v>
                </c:pt>
                <c:pt idx="363">
                  <c:v>-7.5251271887342763E-2</c:v>
                </c:pt>
                <c:pt idx="364">
                  <c:v>-7.4216260952982616E-2</c:v>
                </c:pt>
                <c:pt idx="365">
                  <c:v>-7.3194944663165465E-2</c:v>
                </c:pt>
                <c:pt idx="366">
                  <c:v>-7.2187149616143267E-2</c:v>
                </c:pt>
                <c:pt idx="367">
                  <c:v>-7.1192704501330153E-2</c:v>
                </c:pt>
                <c:pt idx="368">
                  <c:v>-7.0211440075429066E-2</c:v>
                </c:pt>
                <c:pt idx="369">
                  <c:v>-6.9243189138809808E-2</c:v>
                </c:pt>
                <c:pt idx="370">
                  <c:v>-6.8287786512135795E-2</c:v>
                </c:pt>
                <c:pt idx="371">
                  <c:v>-6.7345069013238279E-2</c:v>
                </c:pt>
                <c:pt idx="372">
                  <c:v>-6.6414875434235007E-2</c:v>
                </c:pt>
                <c:pt idx="373">
                  <c:v>-6.5497046518892627E-2</c:v>
                </c:pt>
                <c:pt idx="374">
                  <c:v>-6.4591424940229139E-2</c:v>
                </c:pt>
                <c:pt idx="375">
                  <c:v>-6.3697855278356127E-2</c:v>
                </c:pt>
                <c:pt idx="376">
                  <c:v>-6.2816183998556985E-2</c:v>
                </c:pt>
                <c:pt idx="377">
                  <c:v>-6.1946259429600678E-2</c:v>
                </c:pt>
                <c:pt idx="378">
                  <c:v>-6.1087931742287382E-2</c:v>
                </c:pt>
                <c:pt idx="379">
                  <c:v>-6.0241052928225666E-2</c:v>
                </c:pt>
                <c:pt idx="380">
                  <c:v>-5.9405476778837396E-2</c:v>
                </c:pt>
                <c:pt idx="381">
                  <c:v>-5.8581058864589801E-2</c:v>
                </c:pt>
                <c:pt idx="382">
                  <c:v>-5.7767656514451496E-2</c:v>
                </c:pt>
                <c:pt idx="383">
                  <c:v>-5.6965128795571369E-2</c:v>
                </c:pt>
                <c:pt idx="384">
                  <c:v>-5.6173336493177253E-2</c:v>
                </c:pt>
                <c:pt idx="385">
                  <c:v>-5.5392142090693465E-2</c:v>
                </c:pt>
                <c:pt idx="386">
                  <c:v>-5.4621409750073992E-2</c:v>
                </c:pt>
                <c:pt idx="387">
                  <c:v>-5.386100529235046E-2</c:v>
                </c:pt>
                <c:pt idx="388">
                  <c:v>-5.3110796178391692E-2</c:v>
                </c:pt>
                <c:pt idx="389">
                  <c:v>-5.2370651489873778E-2</c:v>
                </c:pt>
                <c:pt idx="390">
                  <c:v>-5.1640441910458218E-2</c:v>
                </c:pt>
                <c:pt idx="391">
                  <c:v>-5.0920039707175874E-2</c:v>
                </c:pt>
                <c:pt idx="392">
                  <c:v>-5.0209318712015477E-2</c:v>
                </c:pt>
                <c:pt idx="393">
                  <c:v>-4.9508154303713678E-2</c:v>
                </c:pt>
                <c:pt idx="394">
                  <c:v>-4.8816423389745803E-2</c:v>
                </c:pt>
                <c:pt idx="395">
                  <c:v>-4.8134004388514201E-2</c:v>
                </c:pt>
                <c:pt idx="396">
                  <c:v>-4.7460777211733231E-2</c:v>
                </c:pt>
                <c:pt idx="397">
                  <c:v>-4.6796623247008014E-2</c:v>
                </c:pt>
                <c:pt idx="398">
                  <c:v>-4.6141425340605988E-2</c:v>
                </c:pt>
                <c:pt idx="399">
                  <c:v>-4.5495067780418286E-2</c:v>
                </c:pt>
                <c:pt idx="400">
                  <c:v>-4.4857436279109944E-2</c:v>
                </c:pt>
                <c:pt idx="401">
                  <c:v>-4.4228417957456377E-2</c:v>
                </c:pt>
                <c:pt idx="402">
                  <c:v>-4.3607901327864705E-2</c:v>
                </c:pt>
                <c:pt idx="403">
                  <c:v>-4.299577627807754E-2</c:v>
                </c:pt>
                <c:pt idx="404">
                  <c:v>-4.2391934055058055E-2</c:v>
                </c:pt>
                <c:pt idx="405">
                  <c:v>-4.1796267249053665E-2</c:v>
                </c:pt>
                <c:pt idx="406">
                  <c:v>-4.1208669777837215E-2</c:v>
                </c:pt>
                <c:pt idx="407">
                  <c:v>-4.0629036871123292E-2</c:v>
                </c:pt>
                <c:pt idx="408">
                  <c:v>-4.0057265055158373E-2</c:v>
                </c:pt>
                <c:pt idx="409">
                  <c:v>-3.9493252137482331E-2</c:v>
                </c:pt>
                <c:pt idx="410">
                  <c:v>-3.8936897191860331E-2</c:v>
                </c:pt>
                <c:pt idx="411">
                  <c:v>-3.8388100543382535E-2</c:v>
                </c:pt>
                <c:pt idx="412">
                  <c:v>-3.7846763753730576E-2</c:v>
                </c:pt>
                <c:pt idx="413">
                  <c:v>-3.7312789606608457E-2</c:v>
                </c:pt>
                <c:pt idx="414">
                  <c:v>-3.6786082093336496E-2</c:v>
                </c:pt>
                <c:pt idx="415">
                  <c:v>-3.6266546398606769E-2</c:v>
                </c:pt>
                <c:pt idx="416">
                  <c:v>-3.5754088886397625E-2</c:v>
                </c:pt>
                <c:pt idx="417">
                  <c:v>-3.5248617086046562E-2</c:v>
                </c:pt>
                <c:pt idx="418">
                  <c:v>-3.4750039678478915E-2</c:v>
                </c:pt>
                <c:pt idx="419">
                  <c:v>-3.4258266482591421E-2</c:v>
                </c:pt>
                <c:pt idx="420">
                  <c:v>-3.3773208441788362E-2</c:v>
                </c:pt>
                <c:pt idx="421">
                  <c:v>-3.3294777610669374E-2</c:v>
                </c:pt>
                <c:pt idx="422">
                  <c:v>-3.2822887141866472E-2</c:v>
                </c:pt>
                <c:pt idx="423">
                  <c:v>-3.235745127302965E-2</c:v>
                </c:pt>
                <c:pt idx="424">
                  <c:v>-3.1898385313958499E-2</c:v>
                </c:pt>
                <c:pt idx="425">
                  <c:v>-3.1445605633879194E-2</c:v>
                </c:pt>
                <c:pt idx="426">
                  <c:v>-3.099902964886446E-2</c:v>
                </c:pt>
                <c:pt idx="427">
                  <c:v>-3.0558575809395784E-2</c:v>
                </c:pt>
                <c:pt idx="428">
                  <c:v>-3.0124163588065543E-2</c:v>
                </c:pt>
                <c:pt idx="429">
                  <c:v>-2.9695713467418339E-2</c:v>
                </c:pt>
                <c:pt idx="430">
                  <c:v>-2.9273146927929282E-2</c:v>
                </c:pt>
                <c:pt idx="431">
                  <c:v>-2.8856386436118528E-2</c:v>
                </c:pt>
                <c:pt idx="432">
                  <c:v>-2.8445355432799732E-2</c:v>
                </c:pt>
                <c:pt idx="433">
                  <c:v>-2.8039978321461941E-2</c:v>
                </c:pt>
                <c:pt idx="434">
                  <c:v>-2.7640180456782518E-2</c:v>
                </c:pt>
                <c:pt idx="435">
                  <c:v>-2.7245888133270512E-2</c:v>
                </c:pt>
                <c:pt idx="436">
                  <c:v>-2.6857028574038429E-2</c:v>
                </c:pt>
                <c:pt idx="437">
                  <c:v>-2.6473529919701529E-2</c:v>
                </c:pt>
                <c:pt idx="438">
                  <c:v>-2.6095321217402774E-2</c:v>
                </c:pt>
                <c:pt idx="439">
                  <c:v>-2.5722332409962495E-2</c:v>
                </c:pt>
                <c:pt idx="440">
                  <c:v>-2.5354494325151248E-2</c:v>
                </c:pt>
                <c:pt idx="441">
                  <c:v>-2.4991738665084369E-2</c:v>
                </c:pt>
                <c:pt idx="442">
                  <c:v>-2.4633997995737237E-2</c:v>
                </c:pt>
                <c:pt idx="443">
                  <c:v>-2.4281205736579617E-2</c:v>
                </c:pt>
                <c:pt idx="444">
                  <c:v>-2.3933296150328038E-2</c:v>
                </c:pt>
                <c:pt idx="445">
                  <c:v>-2.3590204332814703E-2</c:v>
                </c:pt>
                <c:pt idx="446">
                  <c:v>-2.3251866202971906E-2</c:v>
                </c:pt>
                <c:pt idx="447">
                  <c:v>-2.2918218492930385E-2</c:v>
                </c:pt>
                <c:pt idx="448">
                  <c:v>-2.2589198738230763E-2</c:v>
                </c:pt>
                <c:pt idx="449">
                  <c:v>-2.2264745268146389E-2</c:v>
                </c:pt>
                <c:pt idx="450">
                  <c:v>-2.1944797196116868E-2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79-49BC-A18C-80613E09A305}"/>
            </c:ext>
          </c:extLst>
        </c:ser>
        <c:ser>
          <c:idx val="1"/>
          <c:order val="1"/>
          <c:tx>
            <c:strRef>
              <c:f>'fit_1NN_FCC&amp;HCP'!$J$18</c:f>
              <c:strCache>
                <c:ptCount val="1"/>
                <c:pt idx="0">
                  <c:v>Eu2(r) [eV/atom]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'fit_1NN_FCC&amp;HCP'!$I$19:$I$469</c:f>
              <c:numCache>
                <c:formatCode>General</c:formatCode>
                <c:ptCount val="451"/>
                <c:pt idx="0">
                  <c:v>2.6680317768299999</c:v>
                </c:pt>
                <c:pt idx="1">
                  <c:v>2.6830159412933998</c:v>
                </c:pt>
                <c:pt idx="2">
                  <c:v>2.6980001057568002</c:v>
                </c:pt>
                <c:pt idx="3">
                  <c:v>2.7129842702202001</c:v>
                </c:pt>
                <c:pt idx="4">
                  <c:v>2.7279684346836</c:v>
                </c:pt>
                <c:pt idx="5">
                  <c:v>2.7429525991469998</c:v>
                </c:pt>
                <c:pt idx="6">
                  <c:v>2.7579367636104002</c:v>
                </c:pt>
                <c:pt idx="7">
                  <c:v>2.7729209280737996</c:v>
                </c:pt>
                <c:pt idx="8">
                  <c:v>2.7879050925372</c:v>
                </c:pt>
                <c:pt idx="9">
                  <c:v>2.8028892570005999</c:v>
                </c:pt>
                <c:pt idx="10">
                  <c:v>2.8178734214639998</c:v>
                </c:pt>
                <c:pt idx="11">
                  <c:v>2.8328575859273997</c:v>
                </c:pt>
                <c:pt idx="12">
                  <c:v>2.8478417503908</c:v>
                </c:pt>
                <c:pt idx="13">
                  <c:v>2.8628259148541999</c:v>
                </c:pt>
                <c:pt idx="14">
                  <c:v>2.8778100793176002</c:v>
                </c:pt>
                <c:pt idx="15">
                  <c:v>2.8927942437809997</c:v>
                </c:pt>
                <c:pt idx="16">
                  <c:v>2.9077784082444</c:v>
                </c:pt>
                <c:pt idx="17">
                  <c:v>2.9227625727077999</c:v>
                </c:pt>
                <c:pt idx="18">
                  <c:v>2.9377467371711998</c:v>
                </c:pt>
                <c:pt idx="19">
                  <c:v>2.9527309016345997</c:v>
                </c:pt>
                <c:pt idx="20">
                  <c:v>2.9677150660980001</c:v>
                </c:pt>
                <c:pt idx="21">
                  <c:v>2.9826992305614</c:v>
                </c:pt>
                <c:pt idx="22">
                  <c:v>2.9976833950247999</c:v>
                </c:pt>
                <c:pt idx="23">
                  <c:v>3.0126675594881998</c:v>
                </c:pt>
                <c:pt idx="24">
                  <c:v>3.0276517239516001</c:v>
                </c:pt>
                <c:pt idx="25">
                  <c:v>3.042635888415</c:v>
                </c:pt>
                <c:pt idx="26">
                  <c:v>3.0576200528783999</c:v>
                </c:pt>
                <c:pt idx="27">
                  <c:v>3.0726042173417998</c:v>
                </c:pt>
                <c:pt idx="28">
                  <c:v>3.0875883818052001</c:v>
                </c:pt>
                <c:pt idx="29">
                  <c:v>3.1025725462686005</c:v>
                </c:pt>
                <c:pt idx="30">
                  <c:v>3.1175567107320008</c:v>
                </c:pt>
                <c:pt idx="31">
                  <c:v>3.1325408751954007</c:v>
                </c:pt>
                <c:pt idx="32">
                  <c:v>3.147525039658801</c:v>
                </c:pt>
                <c:pt idx="33">
                  <c:v>3.1625092041222005</c:v>
                </c:pt>
                <c:pt idx="34">
                  <c:v>3.1774933685856008</c:v>
                </c:pt>
                <c:pt idx="35">
                  <c:v>3.1924775330490007</c:v>
                </c:pt>
                <c:pt idx="36">
                  <c:v>3.2074616975124011</c:v>
                </c:pt>
                <c:pt idx="37">
                  <c:v>3.2224458619758005</c:v>
                </c:pt>
                <c:pt idx="38">
                  <c:v>3.2374300264392009</c:v>
                </c:pt>
                <c:pt idx="39">
                  <c:v>3.2524141909026008</c:v>
                </c:pt>
                <c:pt idx="40">
                  <c:v>3.2673983553660011</c:v>
                </c:pt>
                <c:pt idx="41">
                  <c:v>3.2823825198294005</c:v>
                </c:pt>
                <c:pt idx="42">
                  <c:v>3.2973666842928009</c:v>
                </c:pt>
                <c:pt idx="43">
                  <c:v>3.3123508487562008</c:v>
                </c:pt>
                <c:pt idx="44">
                  <c:v>3.3273350132196011</c:v>
                </c:pt>
                <c:pt idx="45">
                  <c:v>3.3423191776830006</c:v>
                </c:pt>
                <c:pt idx="46">
                  <c:v>3.3573033421464009</c:v>
                </c:pt>
                <c:pt idx="47">
                  <c:v>3.3722875066098008</c:v>
                </c:pt>
                <c:pt idx="48">
                  <c:v>3.3872716710732007</c:v>
                </c:pt>
                <c:pt idx="49">
                  <c:v>3.4022558355366006</c:v>
                </c:pt>
                <c:pt idx="50">
                  <c:v>3.4172400000000001</c:v>
                </c:pt>
                <c:pt idx="51">
                  <c:v>3.4322241644634</c:v>
                </c:pt>
                <c:pt idx="52">
                  <c:v>3.4472083289268003</c:v>
                </c:pt>
                <c:pt idx="53">
                  <c:v>3.4621924933902002</c:v>
                </c:pt>
                <c:pt idx="54">
                  <c:v>3.4771766578536005</c:v>
                </c:pt>
                <c:pt idx="55">
                  <c:v>3.492160822317</c:v>
                </c:pt>
                <c:pt idx="56">
                  <c:v>3.5071449867803999</c:v>
                </c:pt>
                <c:pt idx="57">
                  <c:v>3.5221291512438002</c:v>
                </c:pt>
                <c:pt idx="58">
                  <c:v>3.5371133157072001</c:v>
                </c:pt>
                <c:pt idx="59">
                  <c:v>3.5520974801706</c:v>
                </c:pt>
                <c:pt idx="60">
                  <c:v>3.5670816446340003</c:v>
                </c:pt>
                <c:pt idx="61">
                  <c:v>3.5820658090974002</c:v>
                </c:pt>
                <c:pt idx="62">
                  <c:v>3.5970499735607997</c:v>
                </c:pt>
                <c:pt idx="63">
                  <c:v>3.6120341380242</c:v>
                </c:pt>
                <c:pt idx="64">
                  <c:v>3.6270183024875999</c:v>
                </c:pt>
                <c:pt idx="65">
                  <c:v>3.6420024669509998</c:v>
                </c:pt>
                <c:pt idx="66">
                  <c:v>3.6569866314144002</c:v>
                </c:pt>
                <c:pt idx="67">
                  <c:v>3.6719707958778001</c:v>
                </c:pt>
                <c:pt idx="68">
                  <c:v>3.6869549603412004</c:v>
                </c:pt>
                <c:pt idx="69">
                  <c:v>3.7019391248046003</c:v>
                </c:pt>
                <c:pt idx="70">
                  <c:v>3.7169232892679998</c:v>
                </c:pt>
                <c:pt idx="71">
                  <c:v>3.7319074537314005</c:v>
                </c:pt>
                <c:pt idx="72">
                  <c:v>3.7468916181948</c:v>
                </c:pt>
                <c:pt idx="73">
                  <c:v>3.7618757826582003</c:v>
                </c:pt>
                <c:pt idx="74">
                  <c:v>3.7768599471216002</c:v>
                </c:pt>
                <c:pt idx="75">
                  <c:v>3.7918441115850001</c:v>
                </c:pt>
                <c:pt idx="76">
                  <c:v>3.8068282760484005</c:v>
                </c:pt>
                <c:pt idx="77">
                  <c:v>3.8218124405118004</c:v>
                </c:pt>
                <c:pt idx="78">
                  <c:v>3.8367966049751998</c:v>
                </c:pt>
                <c:pt idx="79">
                  <c:v>3.8517807694386006</c:v>
                </c:pt>
                <c:pt idx="80">
                  <c:v>3.866764933902</c:v>
                </c:pt>
                <c:pt idx="81">
                  <c:v>3.8817490983653999</c:v>
                </c:pt>
                <c:pt idx="82">
                  <c:v>3.8967332628288003</c:v>
                </c:pt>
                <c:pt idx="83">
                  <c:v>3.9117174272922002</c:v>
                </c:pt>
                <c:pt idx="84">
                  <c:v>3.9267015917556005</c:v>
                </c:pt>
                <c:pt idx="85">
                  <c:v>3.9416857562190004</c:v>
                </c:pt>
                <c:pt idx="86">
                  <c:v>3.9566699206823999</c:v>
                </c:pt>
                <c:pt idx="87">
                  <c:v>3.9716540851458007</c:v>
                </c:pt>
                <c:pt idx="88">
                  <c:v>3.9866382496092001</c:v>
                </c:pt>
                <c:pt idx="89">
                  <c:v>4.0016224140725996</c:v>
                </c:pt>
                <c:pt idx="90">
                  <c:v>4.0166065785360008</c:v>
                </c:pt>
                <c:pt idx="91">
                  <c:v>4.0315907429994002</c:v>
                </c:pt>
                <c:pt idx="92">
                  <c:v>4.0465749074628006</c:v>
                </c:pt>
                <c:pt idx="93">
                  <c:v>4.0615590719262</c:v>
                </c:pt>
                <c:pt idx="94">
                  <c:v>4.0765432363896004</c:v>
                </c:pt>
                <c:pt idx="95">
                  <c:v>4.0915274008530007</c:v>
                </c:pt>
                <c:pt idx="96">
                  <c:v>4.1065115653164002</c:v>
                </c:pt>
                <c:pt idx="97">
                  <c:v>4.1214957297797996</c:v>
                </c:pt>
                <c:pt idx="98">
                  <c:v>4.1364798942432008</c:v>
                </c:pt>
                <c:pt idx="99">
                  <c:v>4.1514640587066003</c:v>
                </c:pt>
                <c:pt idx="100">
                  <c:v>4.1664482231699997</c:v>
                </c:pt>
                <c:pt idx="101">
                  <c:v>4.1814323876334001</c:v>
                </c:pt>
                <c:pt idx="102">
                  <c:v>4.1964165520968004</c:v>
                </c:pt>
                <c:pt idx="103">
                  <c:v>4.2114007165602008</c:v>
                </c:pt>
                <c:pt idx="104">
                  <c:v>4.2263848810236002</c:v>
                </c:pt>
                <c:pt idx="105">
                  <c:v>4.2413690454869997</c:v>
                </c:pt>
                <c:pt idx="106">
                  <c:v>4.2563532099504009</c:v>
                </c:pt>
                <c:pt idx="107">
                  <c:v>4.2713373744138003</c:v>
                </c:pt>
                <c:pt idx="108">
                  <c:v>4.2863215388771998</c:v>
                </c:pt>
                <c:pt idx="109">
                  <c:v>4.3013057033406001</c:v>
                </c:pt>
                <c:pt idx="110">
                  <c:v>4.3162898678040005</c:v>
                </c:pt>
                <c:pt idx="111">
                  <c:v>4.3312740322674008</c:v>
                </c:pt>
                <c:pt idx="112">
                  <c:v>4.3462581967308003</c:v>
                </c:pt>
                <c:pt idx="113">
                  <c:v>4.3612423611941997</c:v>
                </c:pt>
                <c:pt idx="114">
                  <c:v>4.376226525657601</c:v>
                </c:pt>
                <c:pt idx="115">
                  <c:v>4.3912106901210004</c:v>
                </c:pt>
                <c:pt idx="116">
                  <c:v>4.4061948545843999</c:v>
                </c:pt>
                <c:pt idx="117">
                  <c:v>4.4211790190478002</c:v>
                </c:pt>
                <c:pt idx="118">
                  <c:v>4.4361631835112005</c:v>
                </c:pt>
                <c:pt idx="119">
                  <c:v>4.4511473479746</c:v>
                </c:pt>
                <c:pt idx="120">
                  <c:v>4.4661315124380003</c:v>
                </c:pt>
                <c:pt idx="121">
                  <c:v>4.4811156769013998</c:v>
                </c:pt>
                <c:pt idx="122">
                  <c:v>4.4960998413648001</c:v>
                </c:pt>
                <c:pt idx="123">
                  <c:v>4.5110840058282005</c:v>
                </c:pt>
                <c:pt idx="124">
                  <c:v>4.5260681702915999</c:v>
                </c:pt>
                <c:pt idx="125">
                  <c:v>4.5410523347550003</c:v>
                </c:pt>
                <c:pt idx="126">
                  <c:v>4.5560364992184006</c:v>
                </c:pt>
                <c:pt idx="127">
                  <c:v>4.5710206636818009</c:v>
                </c:pt>
                <c:pt idx="128">
                  <c:v>4.5860048281452004</c:v>
                </c:pt>
                <c:pt idx="129">
                  <c:v>4.6009889926085998</c:v>
                </c:pt>
                <c:pt idx="130">
                  <c:v>4.6159731570720011</c:v>
                </c:pt>
                <c:pt idx="131">
                  <c:v>4.6309573215354005</c:v>
                </c:pt>
                <c:pt idx="132">
                  <c:v>4.6459414859988</c:v>
                </c:pt>
                <c:pt idx="133">
                  <c:v>4.6609256504622003</c:v>
                </c:pt>
                <c:pt idx="134">
                  <c:v>4.6759098149256006</c:v>
                </c:pt>
                <c:pt idx="135">
                  <c:v>4.6908939793890001</c:v>
                </c:pt>
                <c:pt idx="136">
                  <c:v>4.7058781438524004</c:v>
                </c:pt>
                <c:pt idx="137">
                  <c:v>4.7208623083157999</c:v>
                </c:pt>
                <c:pt idx="138">
                  <c:v>4.7358464727792002</c:v>
                </c:pt>
                <c:pt idx="139">
                  <c:v>4.7508306372426006</c:v>
                </c:pt>
                <c:pt idx="140">
                  <c:v>4.765814801706</c:v>
                </c:pt>
                <c:pt idx="141">
                  <c:v>4.7807989661694004</c:v>
                </c:pt>
                <c:pt idx="142">
                  <c:v>4.7957831306328007</c:v>
                </c:pt>
                <c:pt idx="143">
                  <c:v>4.8107672950962002</c:v>
                </c:pt>
                <c:pt idx="144">
                  <c:v>4.8257514595595996</c:v>
                </c:pt>
                <c:pt idx="145">
                  <c:v>4.840735624023</c:v>
                </c:pt>
                <c:pt idx="146">
                  <c:v>4.8557197884864003</c:v>
                </c:pt>
                <c:pt idx="147">
                  <c:v>4.8707039529498006</c:v>
                </c:pt>
                <c:pt idx="148">
                  <c:v>4.8856881174132001</c:v>
                </c:pt>
                <c:pt idx="149">
                  <c:v>4.9006722818766004</c:v>
                </c:pt>
                <c:pt idx="150">
                  <c:v>4.9156564463400008</c:v>
                </c:pt>
                <c:pt idx="151">
                  <c:v>4.9306406108034002</c:v>
                </c:pt>
                <c:pt idx="152">
                  <c:v>4.9456247752668006</c:v>
                </c:pt>
                <c:pt idx="153">
                  <c:v>4.9606089397302</c:v>
                </c:pt>
                <c:pt idx="154">
                  <c:v>4.9755931041936003</c:v>
                </c:pt>
                <c:pt idx="155">
                  <c:v>4.9905772686570007</c:v>
                </c:pt>
                <c:pt idx="156">
                  <c:v>5.0055614331204001</c:v>
                </c:pt>
                <c:pt idx="157">
                  <c:v>5.0205455975838005</c:v>
                </c:pt>
                <c:pt idx="158">
                  <c:v>5.0355297620472008</c:v>
                </c:pt>
                <c:pt idx="159">
                  <c:v>5.0505139265106003</c:v>
                </c:pt>
                <c:pt idx="160">
                  <c:v>5.0654980909740006</c:v>
                </c:pt>
                <c:pt idx="161">
                  <c:v>5.0804822554374001</c:v>
                </c:pt>
                <c:pt idx="162">
                  <c:v>5.0954664199008013</c:v>
                </c:pt>
                <c:pt idx="163">
                  <c:v>5.1104505843641999</c:v>
                </c:pt>
                <c:pt idx="164">
                  <c:v>5.1254347488276002</c:v>
                </c:pt>
                <c:pt idx="165">
                  <c:v>5.1404189132910005</c:v>
                </c:pt>
                <c:pt idx="166">
                  <c:v>5.1554030777544</c:v>
                </c:pt>
                <c:pt idx="167">
                  <c:v>5.1703872422178003</c:v>
                </c:pt>
                <c:pt idx="168">
                  <c:v>5.1853714066812007</c:v>
                </c:pt>
                <c:pt idx="169">
                  <c:v>5.2003555711446001</c:v>
                </c:pt>
                <c:pt idx="170">
                  <c:v>5.2153397356080005</c:v>
                </c:pt>
                <c:pt idx="171">
                  <c:v>5.2303239000714008</c:v>
                </c:pt>
                <c:pt idx="172">
                  <c:v>5.2453080645348003</c:v>
                </c:pt>
                <c:pt idx="173">
                  <c:v>5.2602922289982006</c:v>
                </c:pt>
                <c:pt idx="174">
                  <c:v>5.2752763934616009</c:v>
                </c:pt>
                <c:pt idx="175">
                  <c:v>5.2902605579250004</c:v>
                </c:pt>
                <c:pt idx="176">
                  <c:v>5.3052447223883998</c:v>
                </c:pt>
                <c:pt idx="177">
                  <c:v>5.3202288868518002</c:v>
                </c:pt>
                <c:pt idx="178">
                  <c:v>5.3352130513152005</c:v>
                </c:pt>
                <c:pt idx="179">
                  <c:v>5.3501972157786</c:v>
                </c:pt>
                <c:pt idx="180">
                  <c:v>5.3651813802420003</c:v>
                </c:pt>
                <c:pt idx="181">
                  <c:v>5.3801655447054006</c:v>
                </c:pt>
                <c:pt idx="182">
                  <c:v>5.3951497091688001</c:v>
                </c:pt>
                <c:pt idx="183">
                  <c:v>5.4101338736322004</c:v>
                </c:pt>
                <c:pt idx="184">
                  <c:v>5.4251180380956008</c:v>
                </c:pt>
                <c:pt idx="185">
                  <c:v>5.4401022025590002</c:v>
                </c:pt>
                <c:pt idx="186">
                  <c:v>5.4550863670224006</c:v>
                </c:pt>
                <c:pt idx="187">
                  <c:v>5.4700705314858009</c:v>
                </c:pt>
                <c:pt idx="188">
                  <c:v>5.4850546959491995</c:v>
                </c:pt>
                <c:pt idx="189">
                  <c:v>5.5000388604126007</c:v>
                </c:pt>
                <c:pt idx="190">
                  <c:v>5.515023024876001</c:v>
                </c:pt>
                <c:pt idx="191">
                  <c:v>5.5300071893394005</c:v>
                </c:pt>
                <c:pt idx="192">
                  <c:v>5.5449913538027999</c:v>
                </c:pt>
                <c:pt idx="193">
                  <c:v>5.5599755182662012</c:v>
                </c:pt>
                <c:pt idx="194">
                  <c:v>5.5749596827296006</c:v>
                </c:pt>
                <c:pt idx="195">
                  <c:v>5.5899438471930001</c:v>
                </c:pt>
                <c:pt idx="196">
                  <c:v>5.6049280116564004</c:v>
                </c:pt>
                <c:pt idx="197">
                  <c:v>5.6199121761198008</c:v>
                </c:pt>
                <c:pt idx="198">
                  <c:v>5.6348963405832002</c:v>
                </c:pt>
                <c:pt idx="199">
                  <c:v>5.6498805050466006</c:v>
                </c:pt>
                <c:pt idx="200">
                  <c:v>5.6648646695100009</c:v>
                </c:pt>
                <c:pt idx="201">
                  <c:v>5.6798488339734003</c:v>
                </c:pt>
                <c:pt idx="202">
                  <c:v>5.6948329984368007</c:v>
                </c:pt>
                <c:pt idx="203">
                  <c:v>5.709817162900201</c:v>
                </c:pt>
                <c:pt idx="204">
                  <c:v>5.7248013273636005</c:v>
                </c:pt>
                <c:pt idx="205">
                  <c:v>5.7397854918270008</c:v>
                </c:pt>
                <c:pt idx="206">
                  <c:v>5.7547696562904012</c:v>
                </c:pt>
                <c:pt idx="207">
                  <c:v>5.7697538207538006</c:v>
                </c:pt>
                <c:pt idx="208">
                  <c:v>5.7847379852172001</c:v>
                </c:pt>
                <c:pt idx="209">
                  <c:v>5.7997221496806013</c:v>
                </c:pt>
                <c:pt idx="210">
                  <c:v>5.8147063141440007</c:v>
                </c:pt>
                <c:pt idx="211">
                  <c:v>5.8296904786074002</c:v>
                </c:pt>
                <c:pt idx="212">
                  <c:v>5.8446746430708005</c:v>
                </c:pt>
                <c:pt idx="213">
                  <c:v>5.8596588075342009</c:v>
                </c:pt>
                <c:pt idx="214">
                  <c:v>5.8746429719976003</c:v>
                </c:pt>
                <c:pt idx="215">
                  <c:v>5.8896271364610007</c:v>
                </c:pt>
                <c:pt idx="216">
                  <c:v>5.9046113009244001</c:v>
                </c:pt>
                <c:pt idx="217">
                  <c:v>5.9195954653878005</c:v>
                </c:pt>
                <c:pt idx="218">
                  <c:v>5.9345796298512008</c:v>
                </c:pt>
                <c:pt idx="219">
                  <c:v>5.9495637943146003</c:v>
                </c:pt>
                <c:pt idx="220">
                  <c:v>5.9645479587779997</c:v>
                </c:pt>
                <c:pt idx="221">
                  <c:v>5.9795321232414009</c:v>
                </c:pt>
                <c:pt idx="222">
                  <c:v>5.9945162877048013</c:v>
                </c:pt>
                <c:pt idx="223">
                  <c:v>6.0095004521681998</c:v>
                </c:pt>
                <c:pt idx="224">
                  <c:v>6.0244846166316002</c:v>
                </c:pt>
                <c:pt idx="225">
                  <c:v>6.0394687810950014</c:v>
                </c:pt>
                <c:pt idx="226">
                  <c:v>6.0544529455584009</c:v>
                </c:pt>
                <c:pt idx="227">
                  <c:v>6.0694371100218003</c:v>
                </c:pt>
                <c:pt idx="228">
                  <c:v>6.0844212744852006</c:v>
                </c:pt>
                <c:pt idx="229">
                  <c:v>6.099405438948601</c:v>
                </c:pt>
                <c:pt idx="230">
                  <c:v>6.1143896034120004</c:v>
                </c:pt>
                <c:pt idx="231">
                  <c:v>6.1293737678754008</c:v>
                </c:pt>
                <c:pt idx="232">
                  <c:v>6.1443579323388002</c:v>
                </c:pt>
                <c:pt idx="233">
                  <c:v>6.1593420968022006</c:v>
                </c:pt>
                <c:pt idx="234">
                  <c:v>6.1743262612656009</c:v>
                </c:pt>
                <c:pt idx="235">
                  <c:v>6.1893104257290013</c:v>
                </c:pt>
                <c:pt idx="236">
                  <c:v>6.2042945901923998</c:v>
                </c:pt>
                <c:pt idx="237">
                  <c:v>6.219278754655801</c:v>
                </c:pt>
                <c:pt idx="238">
                  <c:v>6.2342629191192005</c:v>
                </c:pt>
                <c:pt idx="239">
                  <c:v>6.2492470835825999</c:v>
                </c:pt>
                <c:pt idx="240">
                  <c:v>6.2642312480460003</c:v>
                </c:pt>
                <c:pt idx="241">
                  <c:v>6.2792154125094006</c:v>
                </c:pt>
                <c:pt idx="242">
                  <c:v>6.2941995769728001</c:v>
                </c:pt>
                <c:pt idx="243">
                  <c:v>6.3091837414362004</c:v>
                </c:pt>
                <c:pt idx="244">
                  <c:v>6.3241679058996008</c:v>
                </c:pt>
                <c:pt idx="245">
                  <c:v>6.3391520703630002</c:v>
                </c:pt>
                <c:pt idx="246">
                  <c:v>6.3541362348264006</c:v>
                </c:pt>
                <c:pt idx="247">
                  <c:v>6.3691203992898009</c:v>
                </c:pt>
                <c:pt idx="248">
                  <c:v>6.3841045637532003</c:v>
                </c:pt>
                <c:pt idx="249">
                  <c:v>6.3990887282166007</c:v>
                </c:pt>
                <c:pt idx="250">
                  <c:v>6.414072892680001</c:v>
                </c:pt>
                <c:pt idx="251">
                  <c:v>6.4290570571433996</c:v>
                </c:pt>
                <c:pt idx="252">
                  <c:v>6.4440412216067999</c:v>
                </c:pt>
                <c:pt idx="253">
                  <c:v>6.4590253860702012</c:v>
                </c:pt>
                <c:pt idx="254">
                  <c:v>6.4740095505336006</c:v>
                </c:pt>
                <c:pt idx="255">
                  <c:v>6.4889937149970001</c:v>
                </c:pt>
                <c:pt idx="256">
                  <c:v>6.5039778794604004</c:v>
                </c:pt>
                <c:pt idx="257">
                  <c:v>6.5189620439238007</c:v>
                </c:pt>
                <c:pt idx="258">
                  <c:v>6.5339462083872011</c:v>
                </c:pt>
                <c:pt idx="259">
                  <c:v>6.5489303728506085</c:v>
                </c:pt>
                <c:pt idx="260">
                  <c:v>6.5639145373140009</c:v>
                </c:pt>
                <c:pt idx="261">
                  <c:v>6.5788987017774003</c:v>
                </c:pt>
                <c:pt idx="262">
                  <c:v>6.5938828662408007</c:v>
                </c:pt>
                <c:pt idx="263">
                  <c:v>6.6088670307042081</c:v>
                </c:pt>
                <c:pt idx="264">
                  <c:v>6.6238511951676005</c:v>
                </c:pt>
                <c:pt idx="265">
                  <c:v>6.6388353596310008</c:v>
                </c:pt>
                <c:pt idx="266">
                  <c:v>6.6538195240944011</c:v>
                </c:pt>
                <c:pt idx="267">
                  <c:v>6.6688036885578077</c:v>
                </c:pt>
                <c:pt idx="268">
                  <c:v>6.6837878530212009</c:v>
                </c:pt>
                <c:pt idx="269">
                  <c:v>6.6987720174846013</c:v>
                </c:pt>
                <c:pt idx="270">
                  <c:v>6.7137561819480016</c:v>
                </c:pt>
                <c:pt idx="271">
                  <c:v>6.7287403464114082</c:v>
                </c:pt>
                <c:pt idx="272">
                  <c:v>6.7437245108748005</c:v>
                </c:pt>
                <c:pt idx="273">
                  <c:v>6.7587086753382009</c:v>
                </c:pt>
                <c:pt idx="274">
                  <c:v>6.7736928398016012</c:v>
                </c:pt>
                <c:pt idx="275">
                  <c:v>6.7886770042650086</c:v>
                </c:pt>
                <c:pt idx="276">
                  <c:v>6.803661168728401</c:v>
                </c:pt>
                <c:pt idx="277">
                  <c:v>6.8186453331918004</c:v>
                </c:pt>
                <c:pt idx="278">
                  <c:v>6.8336294976552008</c:v>
                </c:pt>
                <c:pt idx="279">
                  <c:v>6.8486136621186073</c:v>
                </c:pt>
                <c:pt idx="280">
                  <c:v>6.8635978265820006</c:v>
                </c:pt>
                <c:pt idx="281">
                  <c:v>6.8785819910454009</c:v>
                </c:pt>
                <c:pt idx="282">
                  <c:v>6.8935661555088084</c:v>
                </c:pt>
                <c:pt idx="283">
                  <c:v>6.9085503199722096</c:v>
                </c:pt>
                <c:pt idx="284">
                  <c:v>6.9235344844356081</c:v>
                </c:pt>
                <c:pt idx="285">
                  <c:v>6.9385186488990014</c:v>
                </c:pt>
                <c:pt idx="286">
                  <c:v>6.9535028133624079</c:v>
                </c:pt>
                <c:pt idx="287">
                  <c:v>6.9684869778258083</c:v>
                </c:pt>
                <c:pt idx="288">
                  <c:v>6.9834711422892086</c:v>
                </c:pt>
                <c:pt idx="289">
                  <c:v>6.9984553067526001</c:v>
                </c:pt>
                <c:pt idx="290">
                  <c:v>7.0134394712160084</c:v>
                </c:pt>
                <c:pt idx="291">
                  <c:v>7.0284236356794088</c:v>
                </c:pt>
                <c:pt idx="292">
                  <c:v>7.0434078001428073</c:v>
                </c:pt>
                <c:pt idx="293">
                  <c:v>7.0583919646062023</c:v>
                </c:pt>
                <c:pt idx="294">
                  <c:v>7.0733761290696089</c:v>
                </c:pt>
                <c:pt idx="295">
                  <c:v>7.0883602935330092</c:v>
                </c:pt>
                <c:pt idx="296">
                  <c:v>7.1033444579964078</c:v>
                </c:pt>
                <c:pt idx="297">
                  <c:v>7.118328622459801</c:v>
                </c:pt>
                <c:pt idx="298">
                  <c:v>7.1333127869232076</c:v>
                </c:pt>
                <c:pt idx="299">
                  <c:v>7.1482969513866079</c:v>
                </c:pt>
                <c:pt idx="300">
                  <c:v>7.1632811158500083</c:v>
                </c:pt>
                <c:pt idx="301">
                  <c:v>7.1782652803133997</c:v>
                </c:pt>
                <c:pt idx="302">
                  <c:v>7.1932494447768089</c:v>
                </c:pt>
                <c:pt idx="303">
                  <c:v>7.2082336092402084</c:v>
                </c:pt>
                <c:pt idx="304">
                  <c:v>7.223217773703607</c:v>
                </c:pt>
                <c:pt idx="305">
                  <c:v>7.238201938167002</c:v>
                </c:pt>
                <c:pt idx="306">
                  <c:v>7.2531861026304085</c:v>
                </c:pt>
                <c:pt idx="307">
                  <c:v>7.2681702670938089</c:v>
                </c:pt>
                <c:pt idx="308">
                  <c:v>7.2831544315572092</c:v>
                </c:pt>
                <c:pt idx="309">
                  <c:v>7.2981385960206095</c:v>
                </c:pt>
                <c:pt idx="310">
                  <c:v>7.313122760484009</c:v>
                </c:pt>
                <c:pt idx="311">
                  <c:v>7.3281069249474076</c:v>
                </c:pt>
                <c:pt idx="312">
                  <c:v>7.3430910894108079</c:v>
                </c:pt>
                <c:pt idx="313">
                  <c:v>7.3580752538742082</c:v>
                </c:pt>
                <c:pt idx="314">
                  <c:v>7.3730594183376086</c:v>
                </c:pt>
                <c:pt idx="315">
                  <c:v>7.388043582801008</c:v>
                </c:pt>
                <c:pt idx="316">
                  <c:v>7.4030277472644084</c:v>
                </c:pt>
                <c:pt idx="317">
                  <c:v>7.4180119117278078</c:v>
                </c:pt>
                <c:pt idx="318">
                  <c:v>7.4329960761912082</c:v>
                </c:pt>
                <c:pt idx="319">
                  <c:v>7.4479802406546085</c:v>
                </c:pt>
                <c:pt idx="320">
                  <c:v>7.4629644051180088</c:v>
                </c:pt>
                <c:pt idx="321">
                  <c:v>7.4779485695814074</c:v>
                </c:pt>
                <c:pt idx="322">
                  <c:v>7.4929327340448086</c:v>
                </c:pt>
                <c:pt idx="323">
                  <c:v>7.5079168985082072</c:v>
                </c:pt>
                <c:pt idx="324">
                  <c:v>7.5229010629716075</c:v>
                </c:pt>
                <c:pt idx="325">
                  <c:v>7.5378852274350079</c:v>
                </c:pt>
                <c:pt idx="326">
                  <c:v>7.5528693918984091</c:v>
                </c:pt>
                <c:pt idx="327">
                  <c:v>7.5678535563618095</c:v>
                </c:pt>
                <c:pt idx="328">
                  <c:v>7.5828377208252098</c:v>
                </c:pt>
                <c:pt idx="329">
                  <c:v>7.5978218852886075</c:v>
                </c:pt>
                <c:pt idx="330">
                  <c:v>7.6128060497520078</c:v>
                </c:pt>
                <c:pt idx="331">
                  <c:v>7.6277902142154081</c:v>
                </c:pt>
                <c:pt idx="332">
                  <c:v>7.6427743786788085</c:v>
                </c:pt>
                <c:pt idx="333">
                  <c:v>7.6577585431422088</c:v>
                </c:pt>
                <c:pt idx="334">
                  <c:v>7.6727427076056092</c:v>
                </c:pt>
                <c:pt idx="335">
                  <c:v>7.6877268720690086</c:v>
                </c:pt>
                <c:pt idx="336">
                  <c:v>7.702711036532409</c:v>
                </c:pt>
                <c:pt idx="337">
                  <c:v>7.7176952009958084</c:v>
                </c:pt>
                <c:pt idx="338">
                  <c:v>7.7326793654592088</c:v>
                </c:pt>
                <c:pt idx="339">
                  <c:v>7.7476635299226091</c:v>
                </c:pt>
                <c:pt idx="340">
                  <c:v>7.7626476943860077</c:v>
                </c:pt>
                <c:pt idx="341">
                  <c:v>7.777631858849408</c:v>
                </c:pt>
                <c:pt idx="342">
                  <c:v>7.7926160233128074</c:v>
                </c:pt>
                <c:pt idx="343">
                  <c:v>7.8076001877762078</c:v>
                </c:pt>
                <c:pt idx="344">
                  <c:v>7.8225843522396081</c:v>
                </c:pt>
                <c:pt idx="345">
                  <c:v>7.8375685167030085</c:v>
                </c:pt>
                <c:pt idx="346">
                  <c:v>7.8525526811664097</c:v>
                </c:pt>
                <c:pt idx="347">
                  <c:v>7.8675368456298083</c:v>
                </c:pt>
                <c:pt idx="348">
                  <c:v>7.8825210100932068</c:v>
                </c:pt>
                <c:pt idx="349">
                  <c:v>7.8975051745566081</c:v>
                </c:pt>
                <c:pt idx="350">
                  <c:v>7.9124893390200084</c:v>
                </c:pt>
                <c:pt idx="351">
                  <c:v>7.9274735034834087</c:v>
                </c:pt>
                <c:pt idx="352">
                  <c:v>7.9424576679468091</c:v>
                </c:pt>
                <c:pt idx="353">
                  <c:v>7.9574418324102094</c:v>
                </c:pt>
                <c:pt idx="354">
                  <c:v>7.9724259968736089</c:v>
                </c:pt>
                <c:pt idx="355">
                  <c:v>7.9874101613370092</c:v>
                </c:pt>
                <c:pt idx="356">
                  <c:v>8.0023943258004078</c:v>
                </c:pt>
                <c:pt idx="357">
                  <c:v>8.017378490263809</c:v>
                </c:pt>
                <c:pt idx="358">
                  <c:v>8.0323626547272085</c:v>
                </c:pt>
                <c:pt idx="359">
                  <c:v>8.0473468191906097</c:v>
                </c:pt>
                <c:pt idx="360">
                  <c:v>8.0623309836540091</c:v>
                </c:pt>
                <c:pt idx="361">
                  <c:v>8.0773151481174086</c:v>
                </c:pt>
                <c:pt idx="362">
                  <c:v>8.092299312580808</c:v>
                </c:pt>
                <c:pt idx="363">
                  <c:v>8.1072834770442093</c:v>
                </c:pt>
                <c:pt idx="364">
                  <c:v>8.1222676415076087</c:v>
                </c:pt>
                <c:pt idx="365">
                  <c:v>8.1372518059710099</c:v>
                </c:pt>
                <c:pt idx="366">
                  <c:v>8.1522359704344076</c:v>
                </c:pt>
                <c:pt idx="367">
                  <c:v>8.1672201348978071</c:v>
                </c:pt>
                <c:pt idx="368">
                  <c:v>8.1822042993612083</c:v>
                </c:pt>
                <c:pt idx="369">
                  <c:v>8.1971884638246078</c:v>
                </c:pt>
                <c:pt idx="370">
                  <c:v>8.212172628288009</c:v>
                </c:pt>
                <c:pt idx="371">
                  <c:v>8.2271567927514084</c:v>
                </c:pt>
                <c:pt idx="372">
                  <c:v>8.2421409572148097</c:v>
                </c:pt>
                <c:pt idx="373">
                  <c:v>8.2571251216782091</c:v>
                </c:pt>
                <c:pt idx="374">
                  <c:v>8.2721092861416068</c:v>
                </c:pt>
                <c:pt idx="375">
                  <c:v>8.287093450605008</c:v>
                </c:pt>
                <c:pt idx="376">
                  <c:v>8.3020776150684092</c:v>
                </c:pt>
                <c:pt idx="377">
                  <c:v>8.3170617795318087</c:v>
                </c:pt>
                <c:pt idx="378">
                  <c:v>8.3320459439952099</c:v>
                </c:pt>
                <c:pt idx="379">
                  <c:v>8.3470301084586094</c:v>
                </c:pt>
                <c:pt idx="380">
                  <c:v>8.3620142729220088</c:v>
                </c:pt>
                <c:pt idx="381">
                  <c:v>8.3769984373854083</c:v>
                </c:pt>
                <c:pt idx="382">
                  <c:v>8.3919826018488077</c:v>
                </c:pt>
                <c:pt idx="383">
                  <c:v>8.406966766312209</c:v>
                </c:pt>
                <c:pt idx="384">
                  <c:v>8.4219509307756102</c:v>
                </c:pt>
                <c:pt idx="385">
                  <c:v>8.4369350952390079</c:v>
                </c:pt>
                <c:pt idx="386">
                  <c:v>8.4519192597024091</c:v>
                </c:pt>
                <c:pt idx="387">
                  <c:v>8.4669034241658085</c:v>
                </c:pt>
                <c:pt idx="388">
                  <c:v>8.481887588629208</c:v>
                </c:pt>
                <c:pt idx="389">
                  <c:v>8.4968717530926092</c:v>
                </c:pt>
                <c:pt idx="390">
                  <c:v>8.5118559175560087</c:v>
                </c:pt>
                <c:pt idx="391">
                  <c:v>8.5268400820194099</c:v>
                </c:pt>
                <c:pt idx="392">
                  <c:v>8.5418242464828076</c:v>
                </c:pt>
                <c:pt idx="393">
                  <c:v>8.556808410946207</c:v>
                </c:pt>
                <c:pt idx="394">
                  <c:v>8.5717925754096083</c:v>
                </c:pt>
                <c:pt idx="395">
                  <c:v>8.5867767398730095</c:v>
                </c:pt>
                <c:pt idx="396">
                  <c:v>8.6017609043364089</c:v>
                </c:pt>
                <c:pt idx="397">
                  <c:v>8.6167450687998102</c:v>
                </c:pt>
                <c:pt idx="398">
                  <c:v>8.6317292332632078</c:v>
                </c:pt>
                <c:pt idx="399">
                  <c:v>8.6467133977266091</c:v>
                </c:pt>
                <c:pt idx="400">
                  <c:v>8.6616975621900085</c:v>
                </c:pt>
                <c:pt idx="401">
                  <c:v>8.676681726653408</c:v>
                </c:pt>
                <c:pt idx="402">
                  <c:v>8.6916658911168092</c:v>
                </c:pt>
                <c:pt idx="403">
                  <c:v>8.7066500555802087</c:v>
                </c:pt>
                <c:pt idx="404">
                  <c:v>8.7216342200436081</c:v>
                </c:pt>
                <c:pt idx="405">
                  <c:v>8.7366183845070093</c:v>
                </c:pt>
                <c:pt idx="406">
                  <c:v>8.751602548970407</c:v>
                </c:pt>
                <c:pt idx="407">
                  <c:v>8.7665867134338082</c:v>
                </c:pt>
                <c:pt idx="408">
                  <c:v>8.7815708778972095</c:v>
                </c:pt>
                <c:pt idx="409">
                  <c:v>8.7965550423606089</c:v>
                </c:pt>
                <c:pt idx="410">
                  <c:v>8.8115392068240084</c:v>
                </c:pt>
                <c:pt idx="411">
                  <c:v>8.8265233712874096</c:v>
                </c:pt>
                <c:pt idx="412">
                  <c:v>8.8415075357508073</c:v>
                </c:pt>
                <c:pt idx="413">
                  <c:v>8.8564917002142085</c:v>
                </c:pt>
                <c:pt idx="414">
                  <c:v>8.871475864677608</c:v>
                </c:pt>
                <c:pt idx="415">
                  <c:v>8.8864600291410092</c:v>
                </c:pt>
                <c:pt idx="416">
                  <c:v>8.9014441936044104</c:v>
                </c:pt>
                <c:pt idx="417">
                  <c:v>8.9164283580678081</c:v>
                </c:pt>
                <c:pt idx="418">
                  <c:v>8.9314125225312093</c:v>
                </c:pt>
                <c:pt idx="419">
                  <c:v>8.9463966869946088</c:v>
                </c:pt>
                <c:pt idx="420">
                  <c:v>8.9613808514580082</c:v>
                </c:pt>
                <c:pt idx="421">
                  <c:v>8.9763650159214095</c:v>
                </c:pt>
                <c:pt idx="422">
                  <c:v>8.9913491803848089</c:v>
                </c:pt>
                <c:pt idx="423">
                  <c:v>9.0063333448482084</c:v>
                </c:pt>
                <c:pt idx="424">
                  <c:v>9.0213175093116096</c:v>
                </c:pt>
                <c:pt idx="425">
                  <c:v>9.0363016737750073</c:v>
                </c:pt>
                <c:pt idx="426">
                  <c:v>9.0512858382384085</c:v>
                </c:pt>
                <c:pt idx="427">
                  <c:v>9.0662700027018097</c:v>
                </c:pt>
                <c:pt idx="428">
                  <c:v>9.0812541671652092</c:v>
                </c:pt>
                <c:pt idx="429">
                  <c:v>9.0962383316286086</c:v>
                </c:pt>
                <c:pt idx="430">
                  <c:v>9.1112224960920081</c:v>
                </c:pt>
                <c:pt idx="431">
                  <c:v>9.1262066605554075</c:v>
                </c:pt>
                <c:pt idx="432">
                  <c:v>9.1411908250188088</c:v>
                </c:pt>
                <c:pt idx="433">
                  <c:v>9.1561749894822082</c:v>
                </c:pt>
                <c:pt idx="434">
                  <c:v>9.1711591539456094</c:v>
                </c:pt>
                <c:pt idx="435">
                  <c:v>9.1861433184090089</c:v>
                </c:pt>
                <c:pt idx="436">
                  <c:v>9.2011274828724083</c:v>
                </c:pt>
                <c:pt idx="437">
                  <c:v>9.2161116473358078</c:v>
                </c:pt>
                <c:pt idx="438">
                  <c:v>9.231095811799209</c:v>
                </c:pt>
                <c:pt idx="439">
                  <c:v>9.2460799762626085</c:v>
                </c:pt>
                <c:pt idx="440">
                  <c:v>9.2610641407260097</c:v>
                </c:pt>
                <c:pt idx="441">
                  <c:v>9.2760483051894091</c:v>
                </c:pt>
                <c:pt idx="442">
                  <c:v>9.2910324696528086</c:v>
                </c:pt>
                <c:pt idx="443">
                  <c:v>9.3060166341162098</c:v>
                </c:pt>
                <c:pt idx="444">
                  <c:v>9.3210007985796075</c:v>
                </c:pt>
                <c:pt idx="445">
                  <c:v>9.3359849630430087</c:v>
                </c:pt>
                <c:pt idx="446">
                  <c:v>9.3509691275064082</c:v>
                </c:pt>
                <c:pt idx="447">
                  <c:v>9.3659532919698094</c:v>
                </c:pt>
                <c:pt idx="448">
                  <c:v>9.3809374564332089</c:v>
                </c:pt>
                <c:pt idx="449">
                  <c:v>9.3959216208966083</c:v>
                </c:pt>
                <c:pt idx="450">
                  <c:v>9.4109057853600095</c:v>
                </c:pt>
              </c:numCache>
            </c:numRef>
          </c:xVal>
          <c:yVal>
            <c:numRef>
              <c:f>'fit_1NN_FCC&amp;HCP'!$J$19:$J$469</c:f>
              <c:numCache>
                <c:formatCode>0.0000</c:formatCode>
                <c:ptCount val="451"/>
                <c:pt idx="0">
                  <c:v>0.21555242759827178</c:v>
                </c:pt>
                <c:pt idx="1">
                  <c:v>5.4765208553384181E-2</c:v>
                </c:pt>
                <c:pt idx="2">
                  <c:v>-9.9251826118636199E-2</c:v>
                </c:pt>
                <c:pt idx="3">
                  <c:v>-0.24672313942974811</c:v>
                </c:pt>
                <c:pt idx="4">
                  <c:v>-0.38786638272385432</c:v>
                </c:pt>
                <c:pt idx="5">
                  <c:v>-0.52289259267011412</c:v>
                </c:pt>
                <c:pt idx="6">
                  <c:v>-0.6520063827481013</c:v>
                </c:pt>
                <c:pt idx="7">
                  <c:v>-0.77540612937469577</c:v>
                </c:pt>
                <c:pt idx="8">
                  <c:v>-0.89328415281858198</c:v>
                </c:pt>
                <c:pt idx="9">
                  <c:v>-1.0058268930443695</c:v>
                </c:pt>
                <c:pt idx="10">
                  <c:v>-1.1132150806245624</c:v>
                </c:pt>
                <c:pt idx="11">
                  <c:v>-1.2156239028539337</c:v>
                </c:pt>
                <c:pt idx="12">
                  <c:v>-1.3132231651972603</c:v>
                </c:pt>
                <c:pt idx="13">
                  <c:v>-1.4061774481979066</c:v>
                </c:pt>
                <c:pt idx="14">
                  <c:v>-1.4946462599713262</c:v>
                </c:pt>
                <c:pt idx="15">
                  <c:v>-1.5787841844042483</c:v>
                </c:pt>
                <c:pt idx="16">
                  <c:v>-1.6587410251770922</c:v>
                </c:pt>
                <c:pt idx="17">
                  <c:v>-1.7346619457240184</c:v>
                </c:pt>
                <c:pt idx="18">
                  <c:v>-1.8066876052419392</c:v>
                </c:pt>
                <c:pt idx="19">
                  <c:v>-1.8749542908568848</c:v>
                </c:pt>
                <c:pt idx="20">
                  <c:v>-1.9395940460531689</c:v>
                </c:pt>
                <c:pt idx="21">
                  <c:v>-2.0007347954680057</c:v>
                </c:pt>
                <c:pt idx="22">
                  <c:v>-2.058500466151469</c:v>
                </c:pt>
                <c:pt idx="23">
                  <c:v>-2.1130111053890106</c:v>
                </c:pt>
                <c:pt idx="24">
                  <c:v>-2.1643829951811409</c:v>
                </c:pt>
                <c:pt idx="25">
                  <c:v>-2.2127287634723434</c:v>
                </c:pt>
                <c:pt idx="26">
                  <c:v>-2.2581574922188161</c:v>
                </c:pt>
                <c:pt idx="27">
                  <c:v>-2.3007748223822295</c:v>
                </c:pt>
                <c:pt idx="28">
                  <c:v>-2.3406830559343423</c:v>
                </c:pt>
                <c:pt idx="29">
                  <c:v>-2.3779812549550412</c:v>
                </c:pt>
                <c:pt idx="30">
                  <c:v>-2.4127653379041267</c:v>
                </c:pt>
                <c:pt idx="31">
                  <c:v>-2.4451281731450498</c:v>
                </c:pt>
                <c:pt idx="32">
                  <c:v>-2.4751596697966285</c:v>
                </c:pt>
                <c:pt idx="33">
                  <c:v>-2.5029468659867908</c:v>
                </c:pt>
                <c:pt idx="34">
                  <c:v>-2.5285740145803386</c:v>
                </c:pt>
                <c:pt idx="35">
                  <c:v>-2.5521226664508299</c:v>
                </c:pt>
                <c:pt idx="36">
                  <c:v>-2.5736717513647256</c:v>
                </c:pt>
                <c:pt idx="37">
                  <c:v>-2.5932976565441752</c:v>
                </c:pt>
                <c:pt idx="38">
                  <c:v>-2.611074302972948</c:v>
                </c:pt>
                <c:pt idx="39">
                  <c:v>-2.6270732195083242</c:v>
                </c:pt>
                <c:pt idx="40">
                  <c:v>-2.6413636148600341</c:v>
                </c:pt>
                <c:pt idx="41">
                  <c:v>-2.6540124474956781</c:v>
                </c:pt>
                <c:pt idx="42">
                  <c:v>-2.6650844935304505</c:v>
                </c:pt>
                <c:pt idx="43">
                  <c:v>-2.6746424126574304</c:v>
                </c:pt>
                <c:pt idx="44">
                  <c:v>-2.6827468121731606</c:v>
                </c:pt>
                <c:pt idx="45">
                  <c:v>-2.6894563091517516</c:v>
                </c:pt>
                <c:pt idx="46">
                  <c:v>-2.6948275908193056</c:v>
                </c:pt>
                <c:pt idx="47">
                  <c:v>-2.698915473179043</c:v>
                </c:pt>
                <c:pt idx="48">
                  <c:v>-2.7017729579361398</c:v>
                </c:pt>
                <c:pt idx="49">
                  <c:v>-2.703451287769953</c:v>
                </c:pt>
                <c:pt idx="50">
                  <c:v>-2.7040000000000002</c:v>
                </c:pt>
                <c:pt idx="51">
                  <c:v>-2.7034669786908134</c:v>
                </c:pt>
                <c:pt idx="52">
                  <c:v>-2.7018985052395408</c:v>
                </c:pt>
                <c:pt idx="53">
                  <c:v>-2.6993393074889664</c:v>
                </c:pt>
                <c:pt idx="54">
                  <c:v>-2.695832607407477</c:v>
                </c:pt>
                <c:pt idx="55">
                  <c:v>-2.6914201673763265</c:v>
                </c:pt>
                <c:pt idx="56">
                  <c:v>-2.6861423351235008</c:v>
                </c:pt>
                <c:pt idx="57">
                  <c:v>-2.6800380873423419</c:v>
                </c:pt>
                <c:pt idx="58">
                  <c:v>-2.6731450720321095</c:v>
                </c:pt>
                <c:pt idx="59">
                  <c:v>-2.6654996495965895</c:v>
                </c:pt>
                <c:pt idx="60">
                  <c:v>-2.6571369327358854</c:v>
                </c:pt>
                <c:pt idx="61">
                  <c:v>-2.648090825165577</c:v>
                </c:pt>
                <c:pt idx="62">
                  <c:v>-2.6383940591964659</c:v>
                </c:pt>
                <c:pt idx="63">
                  <c:v>-2.6280782322072231</c:v>
                </c:pt>
                <c:pt idx="64">
                  <c:v>-2.617173842041379</c:v>
                </c:pt>
                <c:pt idx="65">
                  <c:v>-2.6057103213592017</c:v>
                </c:pt>
                <c:pt idx="66">
                  <c:v>-2.5937160709741915</c:v>
                </c:pt>
                <c:pt idx="67">
                  <c:v>-2.5812184922030879</c:v>
                </c:pt>
                <c:pt idx="68">
                  <c:v>-2.5682440182574888</c:v>
                </c:pt>
                <c:pt idx="69">
                  <c:v>-2.5548181447044089</c:v>
                </c:pt>
                <c:pt idx="70">
                  <c:v>-2.5409654590223387</c:v>
                </c:pt>
                <c:pt idx="71">
                  <c:v>-2.526709669278647</c:v>
                </c:pt>
                <c:pt idx="72">
                  <c:v>-2.5120736319534402</c:v>
                </c:pt>
                <c:pt idx="73">
                  <c:v>-2.4970793789342967</c:v>
                </c:pt>
                <c:pt idx="74">
                  <c:v>-2.4817481437056257</c:v>
                </c:pt>
                <c:pt idx="75">
                  <c:v>-2.4661003867557398</c:v>
                </c:pt>
                <c:pt idx="76">
                  <c:v>-2.4501558202240696</c:v>
                </c:pt>
                <c:pt idx="77">
                  <c:v>-2.4339334318103614</c:v>
                </c:pt>
                <c:pt idx="78">
                  <c:v>-2.4174515079670589</c:v>
                </c:pt>
                <c:pt idx="79">
                  <c:v>-2.4007276563954889</c:v>
                </c:pt>
                <c:pt idx="80">
                  <c:v>-2.3837788278659118</c:v>
                </c:pt>
                <c:pt idx="81">
                  <c:v>-2.3666213373809128</c:v>
                </c:pt>
                <c:pt idx="82">
                  <c:v>-2.3492708847010917</c:v>
                </c:pt>
                <c:pt idx="83">
                  <c:v>-2.3317425742514541</c:v>
                </c:pt>
                <c:pt idx="84">
                  <c:v>-2.3140509344264184</c:v>
                </c:pt>
                <c:pt idx="85">
                  <c:v>-2.2962099363108299</c:v>
                </c:pt>
                <c:pt idx="86">
                  <c:v>-2.2782330118339047</c:v>
                </c:pt>
                <c:pt idx="87">
                  <c:v>-2.2601330713725338</c:v>
                </c:pt>
                <c:pt idx="88">
                  <c:v>-2.2419225208199363</c:v>
                </c:pt>
                <c:pt idx="89">
                  <c:v>-2.2236132781351832</c:v>
                </c:pt>
                <c:pt idx="90">
                  <c:v>-2.2052167893886958</c:v>
                </c:pt>
                <c:pt idx="91">
                  <c:v>-2.186744044318381</c:v>
                </c:pt>
                <c:pt idx="92">
                  <c:v>-2.1682055914106684</c:v>
                </c:pt>
                <c:pt idx="93">
                  <c:v>-2.1496115525202977</c:v>
                </c:pt>
                <c:pt idx="94">
                  <c:v>-2.1309716370423351</c:v>
                </c:pt>
                <c:pt idx="95">
                  <c:v>-2.1122951556494871</c:v>
                </c:pt>
                <c:pt idx="96">
                  <c:v>-2.0935910336074479</c:v>
                </c:pt>
                <c:pt idx="97">
                  <c:v>-2.0748678236806266</c:v>
                </c:pt>
                <c:pt idx="98">
                  <c:v>-2.0561337186402628</c:v>
                </c:pt>
                <c:pt idx="99">
                  <c:v>-2.0373965633866105</c:v>
                </c:pt>
                <c:pt idx="100">
                  <c:v>-2.018663866696512</c:v>
                </c:pt>
                <c:pt idx="101">
                  <c:v>-1.9999428126073961</c:v>
                </c:pt>
                <c:pt idx="102">
                  <c:v>-1.9812402714483952</c:v>
                </c:pt>
                <c:pt idx="103">
                  <c:v>-1.962562810528979</c:v>
                </c:pt>
                <c:pt idx="104">
                  <c:v>-1.9439167044952266</c:v>
                </c:pt>
                <c:pt idx="105">
                  <c:v>-1.9253079453635358</c:v>
                </c:pt>
                <c:pt idx="106">
                  <c:v>-1.9067422522413167</c:v>
                </c:pt>
                <c:pt idx="107">
                  <c:v>-1.8882250807439453</c:v>
                </c:pt>
                <c:pt idx="108">
                  <c:v>-1.869761632116961</c:v>
                </c:pt>
                <c:pt idx="109">
                  <c:v>-1.8513568620722667</c:v>
                </c:pt>
                <c:pt idx="110">
                  <c:v>-1.8330154893468305</c:v>
                </c:pt>
                <c:pt idx="111">
                  <c:v>-1.8147420039921247</c:v>
                </c:pt>
                <c:pt idx="112">
                  <c:v>-1.7965406754023441</c:v>
                </c:pt>
                <c:pt idx="113">
                  <c:v>-1.7784155600891653</c:v>
                </c:pt>
                <c:pt idx="114">
                  <c:v>-1.7603705092106314</c:v>
                </c:pt>
                <c:pt idx="115">
                  <c:v>-1.7424091758614946</c:v>
                </c:pt>
                <c:pt idx="116">
                  <c:v>-1.7245350221321671</c:v>
                </c:pt>
                <c:pt idx="117">
                  <c:v>-1.7067513259431935</c:v>
                </c:pt>
                <c:pt idx="118">
                  <c:v>-1.689061187661995</c:v>
                </c:pt>
                <c:pt idx="119">
                  <c:v>-1.6714675365084057</c:v>
                </c:pt>
                <c:pt idx="120">
                  <c:v>-1.6539731367553685</c:v>
                </c:pt>
                <c:pt idx="121">
                  <c:v>-1.6365805937309341</c:v>
                </c:pt>
                <c:pt idx="122">
                  <c:v>-1.619292359627575</c:v>
                </c:pt>
                <c:pt idx="123">
                  <c:v>-1.6021107391246099</c:v>
                </c:pt>
                <c:pt idx="124">
                  <c:v>-1.5850378948293979</c:v>
                </c:pt>
                <c:pt idx="125">
                  <c:v>-1.5680758525427756</c:v>
                </c:pt>
                <c:pt idx="126">
                  <c:v>-1.55122650635407</c:v>
                </c:pt>
                <c:pt idx="127">
                  <c:v>-1.5344916235708501</c:v>
                </c:pt>
                <c:pt idx="128">
                  <c:v>-1.5178728494884393</c:v>
                </c:pt>
                <c:pt idx="129">
                  <c:v>-1.5013717120040617</c:v>
                </c:pt>
                <c:pt idx="130">
                  <c:v>-1.4849896260803537</c:v>
                </c:pt>
                <c:pt idx="131">
                  <c:v>-1.4687278980628313</c:v>
                </c:pt>
                <c:pt idx="132">
                  <c:v>-1.4525877298557826</c:v>
                </c:pt>
                <c:pt idx="133">
                  <c:v>-1.4365702229608981</c:v>
                </c:pt>
                <c:pt idx="134">
                  <c:v>-1.420676382382857</c:v>
                </c:pt>
                <c:pt idx="135">
                  <c:v>-1.4049071204059471</c:v>
                </c:pt>
                <c:pt idx="136">
                  <c:v>-1.3892632602456643</c:v>
                </c:pt>
                <c:pt idx="137">
                  <c:v>-1.3737455395791585</c:v>
                </c:pt>
                <c:pt idx="138">
                  <c:v>-1.3583546139582348</c:v>
                </c:pt>
                <c:pt idx="139">
                  <c:v>-1.3430910601085517</c:v>
                </c:pt>
                <c:pt idx="140">
                  <c:v>-1.327955379118515</c:v>
                </c:pt>
                <c:pt idx="141">
                  <c:v>-1.3129479995212894</c:v>
                </c:pt>
                <c:pt idx="142">
                  <c:v>-1.2980692802732354</c:v>
                </c:pt>
                <c:pt idx="143">
                  <c:v>-1.2833195136319844</c:v>
                </c:pt>
                <c:pt idx="144">
                  <c:v>-1.2686989279372696</c:v>
                </c:pt>
                <c:pt idx="145">
                  <c:v>-1.2542076902975445</c:v>
                </c:pt>
                <c:pt idx="146">
                  <c:v>-1.2398459091853182</c:v>
                </c:pt>
                <c:pt idx="147">
                  <c:v>-1.2256136369440589</c:v>
                </c:pt>
                <c:pt idx="148">
                  <c:v>-1.211510872209437</c:v>
                </c:pt>
                <c:pt idx="149">
                  <c:v>-1.1975375622475812</c:v>
                </c:pt>
                <c:pt idx="150">
                  <c:v>-1.1836936052129559</c:v>
                </c:pt>
                <c:pt idx="151">
                  <c:v>-1.1699788523283861</c:v>
                </c:pt>
                <c:pt idx="152">
                  <c:v>-1.1563931099896765</c:v>
                </c:pt>
                <c:pt idx="153">
                  <c:v>-1.1429361417972055</c:v>
                </c:pt>
                <c:pt idx="154">
                  <c:v>-1.1296076705167961</c:v>
                </c:pt>
                <c:pt idx="155">
                  <c:v>-1.1164073799721055</c:v>
                </c:pt>
                <c:pt idx="156">
                  <c:v>-1.1033349168706998</c:v>
                </c:pt>
                <c:pt idx="157">
                  <c:v>-1.0903898925659194</c:v>
                </c:pt>
                <c:pt idx="158">
                  <c:v>-1.0775718847565792</c:v>
                </c:pt>
                <c:pt idx="159">
                  <c:v>-1.064880439126479</c:v>
                </c:pt>
                <c:pt idx="160">
                  <c:v>-1.0523150709256519</c:v>
                </c:pt>
                <c:pt idx="161">
                  <c:v>-1.0398752664952065</c:v>
                </c:pt>
                <c:pt idx="162">
                  <c:v>-1.0275604847375728</c:v>
                </c:pt>
                <c:pt idx="163">
                  <c:v>-1.0153701585339066</c:v>
                </c:pt>
                <c:pt idx="164">
                  <c:v>-1.0033036961103441</c:v>
                </c:pt>
                <c:pt idx="165">
                  <c:v>-0.99136048235476326</c:v>
                </c:pt>
                <c:pt idx="166">
                  <c:v>-0.97953988008564052</c:v>
                </c:pt>
                <c:pt idx="167">
                  <c:v>-0.96784123127456012</c:v>
                </c:pt>
                <c:pt idx="168">
                  <c:v>-0.95626385822387172</c:v>
                </c:pt>
                <c:pt idx="169">
                  <c:v>-0.9448070647009561</c:v>
                </c:pt>
                <c:pt idx="170">
                  <c:v>-0.93347013703050974</c:v>
                </c:pt>
                <c:pt idx="171">
                  <c:v>-0.92225234514621623</c:v>
                </c:pt>
                <c:pt idx="172">
                  <c:v>-0.91115294360313315</c:v>
                </c:pt>
                <c:pt idx="173">
                  <c:v>-0.90017117255207924</c:v>
                </c:pt>
                <c:pt idx="174">
                  <c:v>-0.88930625867726809</c:v>
                </c:pt>
                <c:pt idx="175">
                  <c:v>-0.87855741609839955</c:v>
                </c:pt>
                <c:pt idx="176">
                  <c:v>-0.86792384723837701</c:v>
                </c:pt>
                <c:pt idx="177">
                  <c:v>-0.8574047436577884</c:v>
                </c:pt>
                <c:pt idx="178">
                  <c:v>-0.84699928685724946</c:v>
                </c:pt>
                <c:pt idx="179">
                  <c:v>-0.83670664904867698</c:v>
                </c:pt>
                <c:pt idx="180">
                  <c:v>-0.82652599389652437</c:v>
                </c:pt>
                <c:pt idx="181">
                  <c:v>-0.8164564772299806</c:v>
                </c:pt>
                <c:pt idx="182">
                  <c:v>-0.80649724772710596</c:v>
                </c:pt>
                <c:pt idx="183">
                  <c:v>-0.79664744757183792</c:v>
                </c:pt>
                <c:pt idx="184">
                  <c:v>-0.78690621308478803</c:v>
                </c:pt>
                <c:pt idx="185">
                  <c:v>-0.7772726753287017</c:v>
                </c:pt>
                <c:pt idx="186">
                  <c:v>-0.76774596068944401</c:v>
                </c:pt>
                <c:pt idx="187">
                  <c:v>-0.75832519143333599</c:v>
                </c:pt>
                <c:pt idx="188">
                  <c:v>-0.74900948624164509</c:v>
                </c:pt>
                <c:pt idx="189">
                  <c:v>-0.73979796072300419</c:v>
                </c:pt>
                <c:pt idx="190">
                  <c:v>-0.73068972790451825</c:v>
                </c:pt>
                <c:pt idx="191">
                  <c:v>-0.72168389870228045</c:v>
                </c:pt>
                <c:pt idx="192">
                  <c:v>-0.71277958237200878</c:v>
                </c:pt>
                <c:pt idx="193">
                  <c:v>-0.70397588694048563</c:v>
                </c:pt>
                <c:pt idx="194">
                  <c:v>-0.69527191961846213</c:v>
                </c:pt>
                <c:pt idx="195">
                  <c:v>-0.68666678719566909</c:v>
                </c:pt>
                <c:pt idx="196">
                  <c:v>-0.67815959641855528</c:v>
                </c:pt>
                <c:pt idx="197">
                  <c:v>-0.66974945435135558</c:v>
                </c:pt>
                <c:pt idx="198">
                  <c:v>-0.66143546872106773</c:v>
                </c:pt>
                <c:pt idx="199">
                  <c:v>-0.65321674824690656</c:v>
                </c:pt>
                <c:pt idx="200">
                  <c:v>-0.64509240295477555</c:v>
                </c:pt>
                <c:pt idx="201">
                  <c:v>-0.63706154447728791</c:v>
                </c:pt>
                <c:pt idx="202">
                  <c:v>-0.62912328633984749</c:v>
                </c:pt>
                <c:pt idx="203">
                  <c:v>-0.62127674423328194</c:v>
                </c:pt>
                <c:pt idx="204">
                  <c:v>-0.61352103627351129</c:v>
                </c:pt>
                <c:pt idx="205">
                  <c:v>-0.60585528324871185</c:v>
                </c:pt>
                <c:pt idx="206">
                  <c:v>-0.59827860885442452</c:v>
                </c:pt>
                <c:pt idx="207">
                  <c:v>-0.59079013991704354</c:v>
                </c:pt>
                <c:pt idx="208">
                  <c:v>-0.58338900660610304</c:v>
                </c:pt>
                <c:pt idx="209">
                  <c:v>-0.57607434263576951</c:v>
                </c:pt>
                <c:pt idx="210">
                  <c:v>-0.56884528545593216</c:v>
                </c:pt>
                <c:pt idx="211">
                  <c:v>-0.56170097643327199</c:v>
                </c:pt>
                <c:pt idx="212">
                  <c:v>-0.554640561022677</c:v>
                </c:pt>
                <c:pt idx="213">
                  <c:v>-0.54766318892936039</c:v>
                </c:pt>
                <c:pt idx="214">
                  <c:v>-0.54076801426202392</c:v>
                </c:pt>
                <c:pt idx="215">
                  <c:v>-0.53395419567740177</c:v>
                </c:pt>
                <c:pt idx="216">
                  <c:v>-0.52722089651650417</c:v>
                </c:pt>
                <c:pt idx="217">
                  <c:v>-0.5205672849328743</c:v>
                </c:pt>
                <c:pt idx="218">
                  <c:v>-0.51399253401315781</c:v>
                </c:pt>
                <c:pt idx="219">
                  <c:v>-0.50749582189027709</c:v>
                </c:pt>
                <c:pt idx="220">
                  <c:v>-0.5010763318494903</c:v>
                </c:pt>
                <c:pt idx="221">
                  <c:v>-0.49473325242760841</c:v>
                </c:pt>
                <c:pt idx="222">
                  <c:v>-0.48846577750563241</c:v>
                </c:pt>
                <c:pt idx="223">
                  <c:v>-0.48227310639506554</c:v>
                </c:pt>
                <c:pt idx="224">
                  <c:v>-0.47615444391814377</c:v>
                </c:pt>
                <c:pt idx="225">
                  <c:v>-0.47010900048222554</c:v>
                </c:pt>
                <c:pt idx="226">
                  <c:v>-0.4641359921485666</c:v>
                </c:pt>
                <c:pt idx="227">
                  <c:v>-0.45823464069570402</c:v>
                </c:pt>
                <c:pt idx="228">
                  <c:v>-0.45240417367766123</c:v>
                </c:pt>
                <c:pt idx="229">
                  <c:v>-0.4466438244771832</c:v>
                </c:pt>
                <c:pt idx="230">
                  <c:v>-0.44095283235419996</c:v>
                </c:pt>
                <c:pt idx="231">
                  <c:v>-0.43533044248971142</c:v>
                </c:pt>
                <c:pt idx="232">
                  <c:v>-0.42977590602528065</c:v>
                </c:pt>
                <c:pt idx="233">
                  <c:v>-0.42428848009831482</c:v>
                </c:pt>
                <c:pt idx="234">
                  <c:v>-0.41886742787330933</c:v>
                </c:pt>
                <c:pt idx="235">
                  <c:v>-0.4135120185692186</c:v>
                </c:pt>
                <c:pt idx="236">
                  <c:v>-0.40822152748312174</c:v>
                </c:pt>
                <c:pt idx="237">
                  <c:v>-0.40299523601033355</c:v>
                </c:pt>
                <c:pt idx="238">
                  <c:v>-0.39783243166111609</c:v>
                </c:pt>
                <c:pt idx="239">
                  <c:v>-0.39273240807413318</c:v>
                </c:pt>
                <c:pt idx="240">
                  <c:v>-0.38769446502679167</c:v>
                </c:pt>
                <c:pt idx="241">
                  <c:v>-0.38271790844260206</c:v>
                </c:pt>
                <c:pt idx="242">
                  <c:v>-0.37780205039569098</c:v>
                </c:pt>
                <c:pt idx="243">
                  <c:v>-0.37294620911259219</c:v>
                </c:pt>
                <c:pt idx="244">
                  <c:v>-0.36814970897143628</c:v>
                </c:pt>
                <c:pt idx="245">
                  <c:v>-0.3634118804986578</c:v>
                </c:pt>
                <c:pt idx="246">
                  <c:v>-0.35873206036333244</c:v>
                </c:pt>
                <c:pt idx="247">
                  <c:v>-0.35410959136925435</c:v>
                </c:pt>
                <c:pt idx="248">
                  <c:v>-0.34954382244485743</c:v>
                </c:pt>
                <c:pt idx="249">
                  <c:v>-0.3450341086310833</c:v>
                </c:pt>
                <c:pt idx="250">
                  <c:v>-0.34057981106729335</c:v>
                </c:pt>
                <c:pt idx="251">
                  <c:v>-0.33618029697531965</c:v>
                </c:pt>
                <c:pt idx="252">
                  <c:v>-0.33183493964174382</c:v>
                </c:pt>
                <c:pt idx="253">
                  <c:v>-0.32754311839849493</c:v>
                </c:pt>
                <c:pt idx="254">
                  <c:v>-0.32330421860184555</c:v>
                </c:pt>
                <c:pt idx="255">
                  <c:v>-0.31911763160989343</c:v>
                </c:pt>
                <c:pt idx="256">
                  <c:v>-0.31498275475860044</c:v>
                </c:pt>
                <c:pt idx="257">
                  <c:v>-0.3108989913364712</c:v>
                </c:pt>
                <c:pt idx="258">
                  <c:v>-0.30686575055793552</c:v>
                </c:pt>
                <c:pt idx="259">
                  <c:v>-0.30288244753551163</c:v>
                </c:pt>
                <c:pt idx="260">
                  <c:v>-0.29894850325082351</c:v>
                </c:pt>
                <c:pt idx="261">
                  <c:v>-0.29506334452449973</c:v>
                </c:pt>
                <c:pt idx="262">
                  <c:v>-0.29122640398508376</c:v>
                </c:pt>
                <c:pt idx="263">
                  <c:v>-0.28743712003694616</c:v>
                </c:pt>
                <c:pt idx="264">
                  <c:v>-0.28369493682730629</c:v>
                </c:pt>
                <c:pt idx="265">
                  <c:v>-0.27999930421237307</c:v>
                </c:pt>
                <c:pt idx="266">
                  <c:v>-0.27634967772271668</c:v>
                </c:pt>
                <c:pt idx="267">
                  <c:v>-0.27274551852786416</c:v>
                </c:pt>
                <c:pt idx="268">
                  <c:v>-0.26918629340021089</c:v>
                </c:pt>
                <c:pt idx="269">
                  <c:v>-0.26567147467825336</c:v>
                </c:pt>
                <c:pt idx="270">
                  <c:v>-0.26220054022924433</c:v>
                </c:pt>
                <c:pt idx="271">
                  <c:v>-0.25877297341125721</c:v>
                </c:pt>
                <c:pt idx="272">
                  <c:v>-0.25538826303474516</c:v>
                </c:pt>
                <c:pt idx="273">
                  <c:v>-0.25204590332359145</c:v>
                </c:pt>
                <c:pt idx="274">
                  <c:v>-0.2487453938757466</c:v>
                </c:pt>
                <c:pt idx="275">
                  <c:v>-0.24548623962343227</c:v>
                </c:pt>
                <c:pt idx="276">
                  <c:v>-0.24226795079298963</c:v>
                </c:pt>
                <c:pt idx="277">
                  <c:v>-0.23909004286436614</c:v>
                </c:pt>
                <c:pt idx="278">
                  <c:v>-0.23595203653032673</c:v>
                </c:pt>
                <c:pt idx="279">
                  <c:v>-0.23285345765536325</c:v>
                </c:pt>
                <c:pt idx="280">
                  <c:v>-0.22979383723438071</c:v>
                </c:pt>
                <c:pt idx="281">
                  <c:v>-0.22677271135113961</c:v>
                </c:pt>
                <c:pt idx="282">
                  <c:v>-0.22378962113654019</c:v>
                </c:pt>
                <c:pt idx="283">
                  <c:v>-0.22084411272672791</c:v>
                </c:pt>
                <c:pt idx="284">
                  <c:v>-0.2179357372210553</c:v>
                </c:pt>
                <c:pt idx="285">
                  <c:v>-0.21506405063994619</c:v>
                </c:pt>
                <c:pt idx="286">
                  <c:v>-0.21222861388265163</c:v>
                </c:pt>
                <c:pt idx="287">
                  <c:v>-0.20942899268496198</c:v>
                </c:pt>
                <c:pt idx="288">
                  <c:v>-0.20666475757684116</c:v>
                </c:pt>
                <c:pt idx="289">
                  <c:v>-0.20393548384005714</c:v>
                </c:pt>
                <c:pt idx="290">
                  <c:v>-0.20124075146578738</c:v>
                </c:pt>
                <c:pt idx="291">
                  <c:v>-0.19858014511225414</c:v>
                </c:pt>
                <c:pt idx="292">
                  <c:v>-0.19595325406236233</c:v>
                </c:pt>
                <c:pt idx="293">
                  <c:v>-0.19335967218140052</c:v>
                </c:pt>
                <c:pt idx="294">
                  <c:v>-0.19079899787478721</c:v>
                </c:pt>
                <c:pt idx="295">
                  <c:v>-0.18827083404591091</c:v>
                </c:pt>
                <c:pt idx="296">
                  <c:v>-0.18577478805403502</c:v>
                </c:pt>
                <c:pt idx="297">
                  <c:v>-0.1833104716723242</c:v>
                </c:pt>
                <c:pt idx="298">
                  <c:v>-0.18087750104597231</c:v>
                </c:pt>
                <c:pt idx="299">
                  <c:v>-0.1784754966504766</c:v>
                </c:pt>
                <c:pt idx="300">
                  <c:v>-0.17610408325002821</c:v>
                </c:pt>
                <c:pt idx="301">
                  <c:v>-0.17376288985607111</c:v>
                </c:pt>
                <c:pt idx="302">
                  <c:v>-0.17145154968600876</c:v>
                </c:pt>
                <c:pt idx="303">
                  <c:v>-0.16916970012209992</c:v>
                </c:pt>
                <c:pt idx="304">
                  <c:v>-0.16691698267051144</c:v>
                </c:pt>
                <c:pt idx="305">
                  <c:v>-0.16469304292057818</c:v>
                </c:pt>
                <c:pt idx="306">
                  <c:v>-0.16249753050424795</c:v>
                </c:pt>
                <c:pt idx="307">
                  <c:v>-0.16033009905574844</c:v>
                </c:pt>
                <c:pt idx="308">
                  <c:v>-0.15819040617144547</c:v>
                </c:pt>
                <c:pt idx="309">
                  <c:v>-0.15607811336993707</c:v>
                </c:pt>
                <c:pt idx="310">
                  <c:v>-0.15399288605236816</c:v>
                </c:pt>
                <c:pt idx="311">
                  <c:v>-0.15193439346297777</c:v>
                </c:pt>
                <c:pt idx="312">
                  <c:v>-0.14990230864988566</c:v>
                </c:pt>
                <c:pt idx="313">
                  <c:v>-0.14789630842612156</c:v>
                </c:pt>
                <c:pt idx="314">
                  <c:v>-0.14591607333090395</c:v>
                </c:pt>
                <c:pt idx="315">
                  <c:v>-0.14396128759117233</c:v>
                </c:pt>
                <c:pt idx="316">
                  <c:v>-0.14203163908337638</c:v>
                </c:pt>
                <c:pt idx="317">
                  <c:v>-0.14012681929552814</c:v>
                </c:pt>
                <c:pt idx="318">
                  <c:v>-0.13824652328951859</c:v>
                </c:pt>
                <c:pt idx="319">
                  <c:v>-0.13639044966370459</c:v>
                </c:pt>
                <c:pt idx="320">
                  <c:v>-0.13455830051576664</c:v>
                </c:pt>
                <c:pt idx="321">
                  <c:v>-0.13274978140584301</c:v>
                </c:pt>
                <c:pt idx="322">
                  <c:v>-0.13096460131994023</c:v>
                </c:pt>
                <c:pt idx="323">
                  <c:v>-0.12920247263362555</c:v>
                </c:pt>
                <c:pt idx="324">
                  <c:v>-0.12746311107599945</c:v>
                </c:pt>
                <c:pt idx="325">
                  <c:v>-0.12574623569395446</c:v>
                </c:pt>
                <c:pt idx="326">
                  <c:v>-0.12405156881671847</c:v>
                </c:pt>
                <c:pt idx="327">
                  <c:v>-0.12237883602068635</c:v>
                </c:pt>
                <c:pt idx="328">
                  <c:v>-0.12072776609453971</c:v>
                </c:pt>
                <c:pt idx="329">
                  <c:v>-0.11909809100465718</c:v>
                </c:pt>
                <c:pt idx="330">
                  <c:v>-0.11748954586081466</c:v>
                </c:pt>
                <c:pt idx="331">
                  <c:v>-0.11590186888217832</c:v>
                </c:pt>
                <c:pt idx="332">
                  <c:v>-0.11433480136358848</c:v>
                </c:pt>
                <c:pt idx="333">
                  <c:v>-0.11278808764213737</c:v>
                </c:pt>
                <c:pt idx="334">
                  <c:v>-0.11126147506403877</c:v>
                </c:pt>
                <c:pt idx="335">
                  <c:v>-0.10975471395179168</c:v>
                </c:pt>
                <c:pt idx="336">
                  <c:v>-0.1082675575716362</c:v>
                </c:pt>
                <c:pt idx="337">
                  <c:v>-0.10679976210130335</c:v>
                </c:pt>
                <c:pt idx="338">
                  <c:v>-0.10535108659805671</c:v>
                </c:pt>
                <c:pt idx="339">
                  <c:v>-0.10392129296702718</c:v>
                </c:pt>
                <c:pt idx="340">
                  <c:v>-0.10251014592983959</c:v>
                </c:pt>
                <c:pt idx="341">
                  <c:v>-0.10111741299353012</c:v>
                </c:pt>
                <c:pt idx="342">
                  <c:v>-9.9742864419755342E-2</c:v>
                </c:pt>
                <c:pt idx="343">
                  <c:v>-9.8386273194290164E-2</c:v>
                </c:pt>
                <c:pt idx="344">
                  <c:v>-9.7047414996816003E-2</c:v>
                </c:pt>
                <c:pt idx="345">
                  <c:v>-9.5726068170995923E-2</c:v>
                </c:pt>
                <c:pt idx="346">
                  <c:v>-9.4422013694837839E-2</c:v>
                </c:pt>
                <c:pt idx="347">
                  <c:v>-9.313503515134304E-2</c:v>
                </c:pt>
                <c:pt idx="348">
                  <c:v>-9.1864918699440204E-2</c:v>
                </c:pt>
                <c:pt idx="349">
                  <c:v>-9.0611453045202198E-2</c:v>
                </c:pt>
                <c:pt idx="350">
                  <c:v>-8.9374429413345904E-2</c:v>
                </c:pt>
                <c:pt idx="351">
                  <c:v>-8.8153641519012491E-2</c:v>
                </c:pt>
                <c:pt idx="352">
                  <c:v>-8.6948885539827436E-2</c:v>
                </c:pt>
                <c:pt idx="353">
                  <c:v>-8.5759960088238121E-2</c:v>
                </c:pt>
                <c:pt idx="354">
                  <c:v>-8.4586666184128578E-2</c:v>
                </c:pt>
                <c:pt idx="355">
                  <c:v>-8.342880722770829E-2</c:v>
                </c:pt>
                <c:pt idx="356">
                  <c:v>-8.2286188972675089E-2</c:v>
                </c:pt>
                <c:pt idx="357">
                  <c:v>-8.115861949964881E-2</c:v>
                </c:pt>
                <c:pt idx="358">
                  <c:v>-8.0045909189875614E-2</c:v>
                </c:pt>
                <c:pt idx="359">
                  <c:v>-7.8947870699199604E-2</c:v>
                </c:pt>
                <c:pt idx="360">
                  <c:v>-7.7864318932301751E-2</c:v>
                </c:pt>
                <c:pt idx="361">
                  <c:v>-7.679507101720244E-2</c:v>
                </c:pt>
                <c:pt idx="362">
                  <c:v>-7.5739946280027615E-2</c:v>
                </c:pt>
                <c:pt idx="363">
                  <c:v>-7.4698766220034823E-2</c:v>
                </c:pt>
                <c:pt idx="364">
                  <c:v>-7.3671354484899032E-2</c:v>
                </c:pt>
                <c:pt idx="365">
                  <c:v>-7.2657536846255283E-2</c:v>
                </c:pt>
                <c:pt idx="366">
                  <c:v>-7.1657141175496111E-2</c:v>
                </c:pt>
                <c:pt idx="367">
                  <c:v>-7.0669997419822578E-2</c:v>
                </c:pt>
                <c:pt idx="368">
                  <c:v>-6.9695937578546321E-2</c:v>
                </c:pt>
                <c:pt idx="369">
                  <c:v>-6.8734795679640859E-2</c:v>
                </c:pt>
                <c:pt idx="370">
                  <c:v>-6.7786407756540087E-2</c:v>
                </c:pt>
                <c:pt idx="371">
                  <c:v>-6.6850611825182191E-2</c:v>
                </c:pt>
                <c:pt idx="372">
                  <c:v>-6.5927247861296431E-2</c:v>
                </c:pt>
                <c:pt idx="373">
                  <c:v>-6.5016157777931599E-2</c:v>
                </c:pt>
                <c:pt idx="374">
                  <c:v>-6.4117185403223045E-2</c:v>
                </c:pt>
                <c:pt idx="375">
                  <c:v>-6.3230176458397569E-2</c:v>
                </c:pt>
                <c:pt idx="376">
                  <c:v>-6.2354978536012517E-2</c:v>
                </c:pt>
                <c:pt idx="377">
                  <c:v>-6.1491441078428861E-2</c:v>
                </c:pt>
                <c:pt idx="378">
                  <c:v>-6.0639415356514348E-2</c:v>
                </c:pt>
                <c:pt idx="379">
                  <c:v>-5.9798754448576436E-2</c:v>
                </c:pt>
                <c:pt idx="380">
                  <c:v>-5.8969313219521403E-2</c:v>
                </c:pt>
                <c:pt idx="381">
                  <c:v>-5.8150948300238918E-2</c:v>
                </c:pt>
                <c:pt idx="382">
                  <c:v>-5.7343518067208825E-2</c:v>
                </c:pt>
                <c:pt idx="383">
                  <c:v>-5.6546882622329299E-2</c:v>
                </c:pt>
                <c:pt idx="384">
                  <c:v>-5.5760903772963034E-2</c:v>
                </c:pt>
                <c:pt idx="385">
                  <c:v>-5.4985445012200845E-2</c:v>
                </c:pt>
                <c:pt idx="386">
                  <c:v>-5.4220371499339233E-2</c:v>
                </c:pt>
                <c:pt idx="387">
                  <c:v>-5.3465550040571089E-2</c:v>
                </c:pt>
                <c:pt idx="388">
                  <c:v>-5.2720849069886618E-2</c:v>
                </c:pt>
                <c:pt idx="389">
                  <c:v>-5.1986138630183067E-2</c:v>
                </c:pt>
                <c:pt idx="390">
                  <c:v>-5.1261290354581129E-2</c:v>
                </c:pt>
                <c:pt idx="391">
                  <c:v>-5.0546177447945505E-2</c:v>
                </c:pt>
                <c:pt idx="392">
                  <c:v>-4.9840674668608614E-2</c:v>
                </c:pt>
                <c:pt idx="393">
                  <c:v>-4.914465831029434E-2</c:v>
                </c:pt>
                <c:pt idx="394">
                  <c:v>-4.8458006184241058E-2</c:v>
                </c:pt>
                <c:pt idx="395">
                  <c:v>-4.7780597601520702E-2</c:v>
                </c:pt>
                <c:pt idx="396">
                  <c:v>-4.7112313355553104E-2</c:v>
                </c:pt>
                <c:pt idx="397">
                  <c:v>-4.6453035704812649E-2</c:v>
                </c:pt>
                <c:pt idx="398">
                  <c:v>-4.5802648355726359E-2</c:v>
                </c:pt>
                <c:pt idx="399">
                  <c:v>-4.5161036445760291E-2</c:v>
                </c:pt>
                <c:pt idx="400">
                  <c:v>-4.4528086526693565E-2</c:v>
                </c:pt>
                <c:pt idx="401">
                  <c:v>-4.3903686548077102E-2</c:v>
                </c:pt>
                <c:pt idx="402">
                  <c:v>-4.3287725840875972E-2</c:v>
                </c:pt>
                <c:pt idx="403">
                  <c:v>-4.268009510129283E-2</c:v>
                </c:pt>
                <c:pt idx="404">
                  <c:v>-4.2080686374771289E-2</c:v>
                </c:pt>
                <c:pt idx="405">
                  <c:v>-4.1489393040176611E-2</c:v>
                </c:pt>
                <c:pt idx="406">
                  <c:v>-4.0906109794152649E-2</c:v>
                </c:pt>
                <c:pt idx="407">
                  <c:v>-4.033073263565249E-2</c:v>
                </c:pt>
                <c:pt idx="408">
                  <c:v>-3.9763158850641793E-2</c:v>
                </c:pt>
                <c:pt idx="409">
                  <c:v>-3.9203286996972175E-2</c:v>
                </c:pt>
                <c:pt idx="410">
                  <c:v>-3.8651016889423767E-2</c:v>
                </c:pt>
                <c:pt idx="411">
                  <c:v>-3.810624958491423E-2</c:v>
                </c:pt>
                <c:pt idx="412">
                  <c:v>-3.7568887367873526E-2</c:v>
                </c:pt>
                <c:pt idx="413">
                  <c:v>-3.7038833735781665E-2</c:v>
                </c:pt>
                <c:pt idx="414">
                  <c:v>-3.6515993384868536E-2</c:v>
                </c:pt>
                <c:pt idx="415">
                  <c:v>-3.6000272195973827E-2</c:v>
                </c:pt>
                <c:pt idx="416">
                  <c:v>-3.5491577220565049E-2</c:v>
                </c:pt>
                <c:pt idx="417">
                  <c:v>-3.4989816666912602E-2</c:v>
                </c:pt>
                <c:pt idx="418">
                  <c:v>-3.44948998864196E-2</c:v>
                </c:pt>
                <c:pt idx="419">
                  <c:v>-3.4006737360105434E-2</c:v>
                </c:pt>
                <c:pt idx="420">
                  <c:v>-3.352524068524073E-2</c:v>
                </c:pt>
                <c:pt idx="421">
                  <c:v>-3.3050322562132889E-2</c:v>
                </c:pt>
                <c:pt idx="422">
                  <c:v>-3.258189678105982E-2</c:v>
                </c:pt>
                <c:pt idx="423">
                  <c:v>-3.211987820935102E-2</c:v>
                </c:pt>
                <c:pt idx="424">
                  <c:v>-3.1664182778613721E-2</c:v>
                </c:pt>
                <c:pt idx="425">
                  <c:v>-3.1214727472103278E-2</c:v>
                </c:pt>
                <c:pt idx="426">
                  <c:v>-3.0771430312235497E-2</c:v>
                </c:pt>
                <c:pt idx="427">
                  <c:v>-3.0334210348240159E-2</c:v>
                </c:pt>
                <c:pt idx="428">
                  <c:v>-2.9902987643953459E-2</c:v>
                </c:pt>
                <c:pt idx="429">
                  <c:v>-2.9477683265748601E-2</c:v>
                </c:pt>
                <c:pt idx="430">
                  <c:v>-2.9058219270602342E-2</c:v>
                </c:pt>
                <c:pt idx="431">
                  <c:v>-2.8644518694296805E-2</c:v>
                </c:pt>
                <c:pt idx="432">
                  <c:v>-2.8236505539754212E-2</c:v>
                </c:pt>
                <c:pt idx="433">
                  <c:v>-2.7834104765504072E-2</c:v>
                </c:pt>
                <c:pt idx="434">
                  <c:v>-2.7437242274280443E-2</c:v>
                </c:pt>
                <c:pt idx="435">
                  <c:v>-2.7045844901748703E-2</c:v>
                </c:pt>
                <c:pt idx="436">
                  <c:v>-2.6659840405359733E-2</c:v>
                </c:pt>
                <c:pt idx="437">
                  <c:v>-2.6279157453330742E-2</c:v>
                </c:pt>
                <c:pt idx="438">
                  <c:v>-2.5903725613750768E-2</c:v>
                </c:pt>
                <c:pt idx="439">
                  <c:v>-2.5533475343810053E-2</c:v>
                </c:pt>
                <c:pt idx="440">
                  <c:v>-2.5168337979151606E-2</c:v>
                </c:pt>
                <c:pt idx="441">
                  <c:v>-2.4808245723343659E-2</c:v>
                </c:pt>
                <c:pt idx="442">
                  <c:v>-2.4453131637471915E-2</c:v>
                </c:pt>
                <c:pt idx="443">
                  <c:v>-2.4102929629849956E-2</c:v>
                </c:pt>
                <c:pt idx="444">
                  <c:v>-2.3757574445846922E-2</c:v>
                </c:pt>
                <c:pt idx="445">
                  <c:v>-2.3417001657830748E-2</c:v>
                </c:pt>
                <c:pt idx="446">
                  <c:v>-2.3081147655226151E-2</c:v>
                </c:pt>
                <c:pt idx="447">
                  <c:v>-2.2749949634685667E-2</c:v>
                </c:pt>
                <c:pt idx="448">
                  <c:v>-2.2423345590372977E-2</c:v>
                </c:pt>
                <c:pt idx="449">
                  <c:v>-2.210127430435677E-2</c:v>
                </c:pt>
                <c:pt idx="450">
                  <c:v>-2.178367533711454E-2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79-49BC-A18C-80613E09A305}"/>
            </c:ext>
          </c:extLst>
        </c:ser>
        <c:ser>
          <c:idx val="3"/>
          <c:order val="2"/>
          <c:tx>
            <c:strRef>
              <c:f>'fit_1NN_FCC&amp;HCP'!$K$18</c:f>
              <c:strCache>
                <c:ptCount val="1"/>
                <c:pt idx="0">
                  <c:v>E1(fit)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'fit_1NN_FCC&amp;HCP'!$G$19:$G$469</c:f>
              <c:numCache>
                <c:formatCode>General</c:formatCode>
                <c:ptCount val="451"/>
                <c:pt idx="0">
                  <c:v>2.6328303469180367</c:v>
                </c:pt>
                <c:pt idx="1">
                  <c:v>2.6479502513786528</c:v>
                </c:pt>
                <c:pt idx="2">
                  <c:v>2.6630701558392684</c:v>
                </c:pt>
                <c:pt idx="3">
                  <c:v>2.6781900602998845</c:v>
                </c:pt>
                <c:pt idx="4">
                  <c:v>2.6933099647605006</c:v>
                </c:pt>
                <c:pt idx="5">
                  <c:v>2.7084298692211166</c:v>
                </c:pt>
                <c:pt idx="6">
                  <c:v>2.7235497736817322</c:v>
                </c:pt>
                <c:pt idx="7">
                  <c:v>2.7386696781423483</c:v>
                </c:pt>
                <c:pt idx="8">
                  <c:v>2.7537895826029644</c:v>
                </c:pt>
                <c:pt idx="9">
                  <c:v>2.7689094870635804</c:v>
                </c:pt>
                <c:pt idx="10">
                  <c:v>2.784029391524196</c:v>
                </c:pt>
                <c:pt idx="11">
                  <c:v>2.7991492959848121</c:v>
                </c:pt>
                <c:pt idx="12">
                  <c:v>2.8142692004454286</c:v>
                </c:pt>
                <c:pt idx="13">
                  <c:v>2.8293891049060442</c:v>
                </c:pt>
                <c:pt idx="14">
                  <c:v>2.8445090093666603</c:v>
                </c:pt>
                <c:pt idx="15">
                  <c:v>2.8596289138272764</c:v>
                </c:pt>
                <c:pt idx="16">
                  <c:v>2.874748818287892</c:v>
                </c:pt>
                <c:pt idx="17">
                  <c:v>2.889868722748508</c:v>
                </c:pt>
                <c:pt idx="18">
                  <c:v>2.9049886272091241</c:v>
                </c:pt>
                <c:pt idx="19">
                  <c:v>2.9201085316697402</c:v>
                </c:pt>
                <c:pt idx="20">
                  <c:v>2.9352284361303558</c:v>
                </c:pt>
                <c:pt idx="21">
                  <c:v>2.9503483405909718</c:v>
                </c:pt>
                <c:pt idx="22">
                  <c:v>2.9654682450515879</c:v>
                </c:pt>
                <c:pt idx="23">
                  <c:v>2.980588149512204</c:v>
                </c:pt>
                <c:pt idx="24">
                  <c:v>2.9957080539728196</c:v>
                </c:pt>
                <c:pt idx="25">
                  <c:v>3.0108279584334356</c:v>
                </c:pt>
                <c:pt idx="26">
                  <c:v>3.0259478628940517</c:v>
                </c:pt>
                <c:pt idx="27">
                  <c:v>3.0410677673546673</c:v>
                </c:pt>
                <c:pt idx="28">
                  <c:v>3.0561876718152834</c:v>
                </c:pt>
                <c:pt idx="29">
                  <c:v>3.0713075762759003</c:v>
                </c:pt>
                <c:pt idx="30">
                  <c:v>3.086427480736516</c:v>
                </c:pt>
                <c:pt idx="31">
                  <c:v>3.101547385197132</c:v>
                </c:pt>
                <c:pt idx="32">
                  <c:v>3.1166672896577481</c:v>
                </c:pt>
                <c:pt idx="33">
                  <c:v>3.1317871941183637</c:v>
                </c:pt>
                <c:pt idx="34">
                  <c:v>3.1469070985789798</c:v>
                </c:pt>
                <c:pt idx="35">
                  <c:v>3.1620270030395963</c:v>
                </c:pt>
                <c:pt idx="36">
                  <c:v>3.1771469075002119</c:v>
                </c:pt>
                <c:pt idx="37">
                  <c:v>3.192266811960828</c:v>
                </c:pt>
                <c:pt idx="38">
                  <c:v>3.207386716421444</c:v>
                </c:pt>
                <c:pt idx="39">
                  <c:v>3.2225066208820601</c:v>
                </c:pt>
                <c:pt idx="40">
                  <c:v>3.2376265253426757</c:v>
                </c:pt>
                <c:pt idx="41">
                  <c:v>3.2527464298032918</c:v>
                </c:pt>
                <c:pt idx="42">
                  <c:v>3.2678663342639078</c:v>
                </c:pt>
                <c:pt idx="43">
                  <c:v>3.2829862387245239</c:v>
                </c:pt>
                <c:pt idx="44">
                  <c:v>3.2981061431851395</c:v>
                </c:pt>
                <c:pt idx="45">
                  <c:v>3.3132260476457556</c:v>
                </c:pt>
                <c:pt idx="46">
                  <c:v>3.3283459521063716</c:v>
                </c:pt>
                <c:pt idx="47">
                  <c:v>3.3434658565669877</c:v>
                </c:pt>
                <c:pt idx="48">
                  <c:v>3.3585857610276033</c:v>
                </c:pt>
                <c:pt idx="49">
                  <c:v>3.3737056654882194</c:v>
                </c:pt>
                <c:pt idx="50">
                  <c:v>3.3888255699488345</c:v>
                </c:pt>
                <c:pt idx="51">
                  <c:v>3.4039454744094506</c:v>
                </c:pt>
                <c:pt idx="52">
                  <c:v>3.4190653788700662</c:v>
                </c:pt>
                <c:pt idx="53">
                  <c:v>3.4341852833306823</c:v>
                </c:pt>
                <c:pt idx="54">
                  <c:v>3.4493051877912984</c:v>
                </c:pt>
                <c:pt idx="55">
                  <c:v>3.4644250922519144</c:v>
                </c:pt>
                <c:pt idx="56">
                  <c:v>3.47954499671253</c:v>
                </c:pt>
                <c:pt idx="57">
                  <c:v>3.4946649011731461</c:v>
                </c:pt>
                <c:pt idx="58">
                  <c:v>3.5097848056337622</c:v>
                </c:pt>
                <c:pt idx="59">
                  <c:v>3.5249047100943782</c:v>
                </c:pt>
                <c:pt idx="60">
                  <c:v>3.5400246145549938</c:v>
                </c:pt>
                <c:pt idx="61">
                  <c:v>3.5551445190156099</c:v>
                </c:pt>
                <c:pt idx="62">
                  <c:v>3.570264423476226</c:v>
                </c:pt>
                <c:pt idx="63">
                  <c:v>3.5853843279368416</c:v>
                </c:pt>
                <c:pt idx="64">
                  <c:v>3.6005042323974576</c:v>
                </c:pt>
                <c:pt idx="65">
                  <c:v>3.6156241368580737</c:v>
                </c:pt>
                <c:pt idx="66">
                  <c:v>3.6307440413186898</c:v>
                </c:pt>
                <c:pt idx="67">
                  <c:v>3.6458639457793054</c:v>
                </c:pt>
                <c:pt idx="68">
                  <c:v>3.6609838502399215</c:v>
                </c:pt>
                <c:pt idx="69">
                  <c:v>3.6761037547005375</c:v>
                </c:pt>
                <c:pt idx="70">
                  <c:v>3.6912236591611536</c:v>
                </c:pt>
                <c:pt idx="71">
                  <c:v>3.7063435636217692</c:v>
                </c:pt>
                <c:pt idx="72">
                  <c:v>3.7214634680823853</c:v>
                </c:pt>
                <c:pt idx="73">
                  <c:v>3.7365833725430013</c:v>
                </c:pt>
                <c:pt idx="74">
                  <c:v>3.7517032770036169</c:v>
                </c:pt>
                <c:pt idx="75">
                  <c:v>3.766823181464233</c:v>
                </c:pt>
                <c:pt idx="76">
                  <c:v>3.7819430859248491</c:v>
                </c:pt>
                <c:pt idx="77">
                  <c:v>3.7970629903854656</c:v>
                </c:pt>
                <c:pt idx="78">
                  <c:v>3.8121828948460816</c:v>
                </c:pt>
                <c:pt idx="79">
                  <c:v>3.8273027993066977</c:v>
                </c:pt>
                <c:pt idx="80">
                  <c:v>3.8424227037673129</c:v>
                </c:pt>
                <c:pt idx="81">
                  <c:v>3.8575426082279294</c:v>
                </c:pt>
                <c:pt idx="82">
                  <c:v>3.8726625126885454</c:v>
                </c:pt>
                <c:pt idx="83">
                  <c:v>3.8877824171491615</c:v>
                </c:pt>
                <c:pt idx="84">
                  <c:v>3.9029023216097771</c:v>
                </c:pt>
                <c:pt idx="85">
                  <c:v>3.9180222260703932</c:v>
                </c:pt>
                <c:pt idx="86">
                  <c:v>3.9331421305310093</c:v>
                </c:pt>
                <c:pt idx="87">
                  <c:v>3.9482620349916253</c:v>
                </c:pt>
                <c:pt idx="88">
                  <c:v>3.9633819394522409</c:v>
                </c:pt>
                <c:pt idx="89">
                  <c:v>3.978501843912857</c:v>
                </c:pt>
                <c:pt idx="90">
                  <c:v>3.9936217483734731</c:v>
                </c:pt>
                <c:pt idx="91">
                  <c:v>4.0087416528340887</c:v>
                </c:pt>
                <c:pt idx="92">
                  <c:v>4.0238615572947047</c:v>
                </c:pt>
                <c:pt idx="93">
                  <c:v>4.0389814617553208</c:v>
                </c:pt>
                <c:pt idx="94">
                  <c:v>4.0541013662159369</c:v>
                </c:pt>
                <c:pt idx="95">
                  <c:v>4.0692212706765529</c:v>
                </c:pt>
                <c:pt idx="96">
                  <c:v>4.084341175137169</c:v>
                </c:pt>
                <c:pt idx="97">
                  <c:v>4.0994610795977842</c:v>
                </c:pt>
                <c:pt idx="98">
                  <c:v>4.1145809840584002</c:v>
                </c:pt>
                <c:pt idx="99">
                  <c:v>4.1297008885190163</c:v>
                </c:pt>
                <c:pt idx="100">
                  <c:v>4.1448207929796324</c:v>
                </c:pt>
                <c:pt idx="101">
                  <c:v>4.1599406974402484</c:v>
                </c:pt>
                <c:pt idx="102">
                  <c:v>4.1750606019008645</c:v>
                </c:pt>
                <c:pt idx="103">
                  <c:v>4.1901805063614805</c:v>
                </c:pt>
                <c:pt idx="104">
                  <c:v>4.2053004108220957</c:v>
                </c:pt>
                <c:pt idx="105">
                  <c:v>4.2204203152827118</c:v>
                </c:pt>
                <c:pt idx="106">
                  <c:v>4.2355402197433278</c:v>
                </c:pt>
                <c:pt idx="107">
                  <c:v>4.2506601242039439</c:v>
                </c:pt>
                <c:pt idx="108">
                  <c:v>4.26578002866456</c:v>
                </c:pt>
                <c:pt idx="109">
                  <c:v>4.280899933125176</c:v>
                </c:pt>
                <c:pt idx="110">
                  <c:v>4.2960198375857921</c:v>
                </c:pt>
                <c:pt idx="111">
                  <c:v>4.3111397420464082</c:v>
                </c:pt>
                <c:pt idx="112">
                  <c:v>4.3262596465070233</c:v>
                </c:pt>
                <c:pt idx="113">
                  <c:v>4.3413795509676394</c:v>
                </c:pt>
                <c:pt idx="114">
                  <c:v>4.3564994554282555</c:v>
                </c:pt>
                <c:pt idx="115">
                  <c:v>4.3716193598888715</c:v>
                </c:pt>
                <c:pt idx="116">
                  <c:v>4.3867392643494876</c:v>
                </c:pt>
                <c:pt idx="117">
                  <c:v>4.4018591688101036</c:v>
                </c:pt>
                <c:pt idx="118">
                  <c:v>4.4169790732707197</c:v>
                </c:pt>
                <c:pt idx="119">
                  <c:v>4.4320989777313349</c:v>
                </c:pt>
                <c:pt idx="120">
                  <c:v>4.4472188821919509</c:v>
                </c:pt>
                <c:pt idx="121">
                  <c:v>4.462338786652567</c:v>
                </c:pt>
                <c:pt idx="122">
                  <c:v>4.4774586911131831</c:v>
                </c:pt>
                <c:pt idx="123">
                  <c:v>4.4925785955737991</c:v>
                </c:pt>
                <c:pt idx="124">
                  <c:v>4.5076985000344152</c:v>
                </c:pt>
                <c:pt idx="125">
                  <c:v>4.5228184044950313</c:v>
                </c:pt>
                <c:pt idx="126">
                  <c:v>4.5379383089556464</c:v>
                </c:pt>
                <c:pt idx="127">
                  <c:v>4.5530582134162625</c:v>
                </c:pt>
                <c:pt idx="128">
                  <c:v>4.5681781178768794</c:v>
                </c:pt>
                <c:pt idx="129">
                  <c:v>4.5832980223374946</c:v>
                </c:pt>
                <c:pt idx="130">
                  <c:v>4.5984179267981116</c:v>
                </c:pt>
                <c:pt idx="131">
                  <c:v>4.6135378312587267</c:v>
                </c:pt>
                <c:pt idx="132">
                  <c:v>4.6286577357193428</c:v>
                </c:pt>
                <c:pt idx="133">
                  <c:v>4.6437776401799589</c:v>
                </c:pt>
                <c:pt idx="134">
                  <c:v>4.6588975446405749</c:v>
                </c:pt>
                <c:pt idx="135">
                  <c:v>4.6740174491011901</c:v>
                </c:pt>
                <c:pt idx="136">
                  <c:v>4.6891373535618071</c:v>
                </c:pt>
                <c:pt idx="137">
                  <c:v>4.7042572580224222</c:v>
                </c:pt>
                <c:pt idx="138">
                  <c:v>4.7193771624830392</c:v>
                </c:pt>
                <c:pt idx="139">
                  <c:v>4.7344970669436544</c:v>
                </c:pt>
                <c:pt idx="140">
                  <c:v>4.7496169714042704</c:v>
                </c:pt>
                <c:pt idx="141">
                  <c:v>4.7647368758648865</c:v>
                </c:pt>
                <c:pt idx="142">
                  <c:v>4.7798567803255025</c:v>
                </c:pt>
                <c:pt idx="143">
                  <c:v>4.7949766847861186</c:v>
                </c:pt>
                <c:pt idx="144">
                  <c:v>4.8100965892467347</c:v>
                </c:pt>
                <c:pt idx="145">
                  <c:v>4.8252164937073498</c:v>
                </c:pt>
                <c:pt idx="146">
                  <c:v>4.8403363981679668</c:v>
                </c:pt>
                <c:pt idx="147">
                  <c:v>4.855456302628582</c:v>
                </c:pt>
                <c:pt idx="148">
                  <c:v>4.870576207089198</c:v>
                </c:pt>
                <c:pt idx="149">
                  <c:v>4.8856961115498141</c:v>
                </c:pt>
                <c:pt idx="150">
                  <c:v>4.9008160160104302</c:v>
                </c:pt>
                <c:pt idx="151">
                  <c:v>4.9159359204710462</c:v>
                </c:pt>
                <c:pt idx="152">
                  <c:v>4.9310558249316623</c:v>
                </c:pt>
                <c:pt idx="153">
                  <c:v>4.9461757293922783</c:v>
                </c:pt>
                <c:pt idx="154">
                  <c:v>4.9612956338528935</c:v>
                </c:pt>
                <c:pt idx="155">
                  <c:v>4.9764155383135096</c:v>
                </c:pt>
                <c:pt idx="156">
                  <c:v>4.9915354427741256</c:v>
                </c:pt>
                <c:pt idx="157">
                  <c:v>5.0066553472347417</c:v>
                </c:pt>
                <c:pt idx="158">
                  <c:v>5.0217752516953578</c:v>
                </c:pt>
                <c:pt idx="159">
                  <c:v>5.0368951561559738</c:v>
                </c:pt>
                <c:pt idx="160">
                  <c:v>5.0520150606165899</c:v>
                </c:pt>
                <c:pt idx="161">
                  <c:v>5.067134965077206</c:v>
                </c:pt>
                <c:pt idx="162">
                  <c:v>5.0822548695378211</c:v>
                </c:pt>
                <c:pt idx="163">
                  <c:v>5.0973747739984372</c:v>
                </c:pt>
                <c:pt idx="164">
                  <c:v>5.1124946784590533</c:v>
                </c:pt>
                <c:pt idx="165">
                  <c:v>5.1276145829196693</c:v>
                </c:pt>
                <c:pt idx="166">
                  <c:v>5.1427344873802854</c:v>
                </c:pt>
                <c:pt idx="167">
                  <c:v>5.1578543918409014</c:v>
                </c:pt>
                <c:pt idx="168">
                  <c:v>5.1729742963015175</c:v>
                </c:pt>
                <c:pt idx="169">
                  <c:v>5.1880942007621327</c:v>
                </c:pt>
                <c:pt idx="170">
                  <c:v>5.2032141052227487</c:v>
                </c:pt>
                <c:pt idx="171">
                  <c:v>5.2183340096833648</c:v>
                </c:pt>
                <c:pt idx="172">
                  <c:v>5.2334539141439809</c:v>
                </c:pt>
                <c:pt idx="173">
                  <c:v>5.2485738186045969</c:v>
                </c:pt>
                <c:pt idx="174">
                  <c:v>5.263693723065213</c:v>
                </c:pt>
                <c:pt idx="175">
                  <c:v>5.2788136275258291</c:v>
                </c:pt>
                <c:pt idx="176">
                  <c:v>5.2939335319864442</c:v>
                </c:pt>
                <c:pt idx="177">
                  <c:v>5.3090534364470612</c:v>
                </c:pt>
                <c:pt idx="178">
                  <c:v>5.3241733409076764</c:v>
                </c:pt>
                <c:pt idx="179">
                  <c:v>5.3392932453682933</c:v>
                </c:pt>
                <c:pt idx="180">
                  <c:v>5.3544131498289085</c:v>
                </c:pt>
                <c:pt idx="181">
                  <c:v>5.3695330542895254</c:v>
                </c:pt>
                <c:pt idx="182">
                  <c:v>5.3846529587501406</c:v>
                </c:pt>
                <c:pt idx="183">
                  <c:v>5.3997728632107567</c:v>
                </c:pt>
                <c:pt idx="184">
                  <c:v>5.4148927676713718</c:v>
                </c:pt>
                <c:pt idx="185">
                  <c:v>5.4300126721319888</c:v>
                </c:pt>
                <c:pt idx="186">
                  <c:v>5.445132576592604</c:v>
                </c:pt>
                <c:pt idx="187">
                  <c:v>5.4602524810532209</c:v>
                </c:pt>
                <c:pt idx="188">
                  <c:v>5.4753723855138361</c:v>
                </c:pt>
                <c:pt idx="189">
                  <c:v>5.490492289974453</c:v>
                </c:pt>
                <c:pt idx="190">
                  <c:v>5.5056121944350682</c:v>
                </c:pt>
                <c:pt idx="191">
                  <c:v>5.5207320988956843</c:v>
                </c:pt>
                <c:pt idx="192">
                  <c:v>5.5358520033562995</c:v>
                </c:pt>
                <c:pt idx="193">
                  <c:v>5.5509719078169164</c:v>
                </c:pt>
                <c:pt idx="194">
                  <c:v>5.5660918122775316</c:v>
                </c:pt>
                <c:pt idx="195">
                  <c:v>5.5812117167381485</c:v>
                </c:pt>
                <c:pt idx="196">
                  <c:v>5.5963316211987637</c:v>
                </c:pt>
                <c:pt idx="197">
                  <c:v>5.6114515256593798</c:v>
                </c:pt>
                <c:pt idx="198">
                  <c:v>5.6265714301199949</c:v>
                </c:pt>
                <c:pt idx="199">
                  <c:v>5.6416913345806119</c:v>
                </c:pt>
                <c:pt idx="200">
                  <c:v>5.6568112390412271</c:v>
                </c:pt>
                <c:pt idx="201">
                  <c:v>5.671931143501844</c:v>
                </c:pt>
                <c:pt idx="202">
                  <c:v>5.6870510479624592</c:v>
                </c:pt>
                <c:pt idx="203">
                  <c:v>5.7021709524230761</c:v>
                </c:pt>
                <c:pt idx="204">
                  <c:v>5.7172908568836913</c:v>
                </c:pt>
                <c:pt idx="205">
                  <c:v>5.7324107613443074</c:v>
                </c:pt>
                <c:pt idx="206">
                  <c:v>5.7475306658049234</c:v>
                </c:pt>
                <c:pt idx="207">
                  <c:v>5.7626505702655395</c:v>
                </c:pt>
                <c:pt idx="208">
                  <c:v>5.7777704747261556</c:v>
                </c:pt>
                <c:pt idx="209">
                  <c:v>5.7928903791867716</c:v>
                </c:pt>
                <c:pt idx="210">
                  <c:v>5.8080102836473877</c:v>
                </c:pt>
                <c:pt idx="211">
                  <c:v>5.8231301881080038</c:v>
                </c:pt>
                <c:pt idx="212">
                  <c:v>5.8382500925686189</c:v>
                </c:pt>
                <c:pt idx="213">
                  <c:v>5.853369997029235</c:v>
                </c:pt>
                <c:pt idx="214">
                  <c:v>5.8684899014898502</c:v>
                </c:pt>
                <c:pt idx="215">
                  <c:v>5.8836098059504671</c:v>
                </c:pt>
                <c:pt idx="216">
                  <c:v>5.8987297104110832</c:v>
                </c:pt>
                <c:pt idx="217">
                  <c:v>5.9138496148716992</c:v>
                </c:pt>
                <c:pt idx="218">
                  <c:v>5.9289695193323153</c:v>
                </c:pt>
                <c:pt idx="219">
                  <c:v>5.9440894237929305</c:v>
                </c:pt>
                <c:pt idx="220">
                  <c:v>5.9592093282535465</c:v>
                </c:pt>
                <c:pt idx="221">
                  <c:v>5.9743292327141626</c:v>
                </c:pt>
                <c:pt idx="222">
                  <c:v>5.9894491371747787</c:v>
                </c:pt>
                <c:pt idx="223">
                  <c:v>6.0045690416353947</c:v>
                </c:pt>
                <c:pt idx="224">
                  <c:v>6.0196889460960108</c:v>
                </c:pt>
                <c:pt idx="225">
                  <c:v>6.0348088505566269</c:v>
                </c:pt>
                <c:pt idx="226">
                  <c:v>6.049928755017242</c:v>
                </c:pt>
                <c:pt idx="227">
                  <c:v>6.0650486594778581</c:v>
                </c:pt>
                <c:pt idx="228">
                  <c:v>6.0801685639384742</c:v>
                </c:pt>
                <c:pt idx="229">
                  <c:v>6.0952884683990902</c:v>
                </c:pt>
                <c:pt idx="230">
                  <c:v>6.1104083728597072</c:v>
                </c:pt>
                <c:pt idx="231">
                  <c:v>6.1255282773203223</c:v>
                </c:pt>
                <c:pt idx="232">
                  <c:v>6.1406481817809393</c:v>
                </c:pt>
                <c:pt idx="233">
                  <c:v>6.1557680862415545</c:v>
                </c:pt>
                <c:pt idx="234">
                  <c:v>6.1708879907021705</c:v>
                </c:pt>
                <c:pt idx="235">
                  <c:v>6.1860078951627857</c:v>
                </c:pt>
                <c:pt idx="236">
                  <c:v>6.2011277996234027</c:v>
                </c:pt>
                <c:pt idx="237">
                  <c:v>6.2162477040840178</c:v>
                </c:pt>
                <c:pt idx="238">
                  <c:v>6.2313676085446339</c:v>
                </c:pt>
                <c:pt idx="239">
                  <c:v>6.24648751300525</c:v>
                </c:pt>
                <c:pt idx="240">
                  <c:v>6.261607417465866</c:v>
                </c:pt>
                <c:pt idx="241">
                  <c:v>6.2767273219264812</c:v>
                </c:pt>
                <c:pt idx="242">
                  <c:v>6.2918472263870973</c:v>
                </c:pt>
                <c:pt idx="243">
                  <c:v>6.3069671308477133</c:v>
                </c:pt>
                <c:pt idx="244">
                  <c:v>6.3220870353083303</c:v>
                </c:pt>
                <c:pt idx="245">
                  <c:v>6.3372069397689454</c:v>
                </c:pt>
                <c:pt idx="246">
                  <c:v>6.3523268442295624</c:v>
                </c:pt>
                <c:pt idx="247">
                  <c:v>6.3674467486901776</c:v>
                </c:pt>
                <c:pt idx="248">
                  <c:v>6.3825666531507936</c:v>
                </c:pt>
                <c:pt idx="249">
                  <c:v>6.3976865576114088</c:v>
                </c:pt>
                <c:pt idx="250">
                  <c:v>6.4128064620720258</c:v>
                </c:pt>
                <c:pt idx="251">
                  <c:v>6.4279263665326409</c:v>
                </c:pt>
                <c:pt idx="252">
                  <c:v>6.4430462709932579</c:v>
                </c:pt>
                <c:pt idx="253">
                  <c:v>6.4581661754538731</c:v>
                </c:pt>
                <c:pt idx="254">
                  <c:v>6.47328607991449</c:v>
                </c:pt>
                <c:pt idx="255">
                  <c:v>6.4884059843751052</c:v>
                </c:pt>
                <c:pt idx="256">
                  <c:v>6.5035258888357212</c:v>
                </c:pt>
                <c:pt idx="257">
                  <c:v>6.5186457932963364</c:v>
                </c:pt>
                <c:pt idx="258">
                  <c:v>6.5337656977569534</c:v>
                </c:pt>
                <c:pt idx="259">
                  <c:v>6.5488856022175765</c:v>
                </c:pt>
                <c:pt idx="260">
                  <c:v>6.5640055066781855</c:v>
                </c:pt>
                <c:pt idx="261">
                  <c:v>6.5791254111388007</c:v>
                </c:pt>
                <c:pt idx="262">
                  <c:v>6.5942453155994167</c:v>
                </c:pt>
                <c:pt idx="263">
                  <c:v>6.6093652200600399</c:v>
                </c:pt>
                <c:pt idx="264">
                  <c:v>6.6244851245206489</c:v>
                </c:pt>
                <c:pt idx="265">
                  <c:v>6.639605028981264</c:v>
                </c:pt>
                <c:pt idx="266">
                  <c:v>6.654724933441881</c:v>
                </c:pt>
                <c:pt idx="267">
                  <c:v>6.6698448379025033</c:v>
                </c:pt>
                <c:pt idx="268">
                  <c:v>6.6849647423631131</c:v>
                </c:pt>
                <c:pt idx="269">
                  <c:v>6.7000846468237283</c:v>
                </c:pt>
                <c:pt idx="270">
                  <c:v>6.7152045512843443</c:v>
                </c:pt>
                <c:pt idx="271">
                  <c:v>6.7303244557449675</c:v>
                </c:pt>
                <c:pt idx="272">
                  <c:v>6.7454443602055765</c:v>
                </c:pt>
                <c:pt idx="273">
                  <c:v>6.7605642646661925</c:v>
                </c:pt>
                <c:pt idx="274">
                  <c:v>6.7756841691268086</c:v>
                </c:pt>
                <c:pt idx="275">
                  <c:v>6.7908040735874309</c:v>
                </c:pt>
                <c:pt idx="276">
                  <c:v>6.8059239780480407</c:v>
                </c:pt>
                <c:pt idx="277">
                  <c:v>6.8210438825086559</c:v>
                </c:pt>
                <c:pt idx="278">
                  <c:v>6.836163786969272</c:v>
                </c:pt>
                <c:pt idx="279">
                  <c:v>6.8512836914298951</c:v>
                </c:pt>
                <c:pt idx="280">
                  <c:v>6.8664035958905041</c:v>
                </c:pt>
                <c:pt idx="281">
                  <c:v>6.8815235003511193</c:v>
                </c:pt>
                <c:pt idx="282">
                  <c:v>6.8966434048117433</c:v>
                </c:pt>
                <c:pt idx="283">
                  <c:v>6.9117633092723585</c:v>
                </c:pt>
                <c:pt idx="284">
                  <c:v>6.9268832137329754</c:v>
                </c:pt>
                <c:pt idx="285">
                  <c:v>6.9420031181935826</c:v>
                </c:pt>
                <c:pt idx="286">
                  <c:v>6.9571230226542085</c:v>
                </c:pt>
                <c:pt idx="287">
                  <c:v>6.9722429271148227</c:v>
                </c:pt>
                <c:pt idx="288">
                  <c:v>6.9873628315754388</c:v>
                </c:pt>
                <c:pt idx="289">
                  <c:v>7.0024827360360469</c:v>
                </c:pt>
                <c:pt idx="290">
                  <c:v>7.0176026404966709</c:v>
                </c:pt>
                <c:pt idx="291">
                  <c:v>7.0327225449572861</c:v>
                </c:pt>
                <c:pt idx="292">
                  <c:v>7.0478424494179031</c:v>
                </c:pt>
                <c:pt idx="293">
                  <c:v>7.062962353878512</c:v>
                </c:pt>
                <c:pt idx="294">
                  <c:v>7.0780822583391352</c:v>
                </c:pt>
                <c:pt idx="295">
                  <c:v>7.0932021627997504</c:v>
                </c:pt>
                <c:pt idx="296">
                  <c:v>7.1083220672603664</c:v>
                </c:pt>
                <c:pt idx="297">
                  <c:v>7.1234419717209754</c:v>
                </c:pt>
                <c:pt idx="298">
                  <c:v>7.1385618761815985</c:v>
                </c:pt>
                <c:pt idx="299">
                  <c:v>7.1536817806422155</c:v>
                </c:pt>
                <c:pt idx="300">
                  <c:v>7.1688016851028307</c:v>
                </c:pt>
                <c:pt idx="301">
                  <c:v>7.1839215895634378</c:v>
                </c:pt>
                <c:pt idx="302">
                  <c:v>7.1990414940240619</c:v>
                </c:pt>
                <c:pt idx="303">
                  <c:v>7.2141613984846789</c:v>
                </c:pt>
                <c:pt idx="304">
                  <c:v>7.229281302945294</c:v>
                </c:pt>
                <c:pt idx="305">
                  <c:v>7.2444012074059021</c:v>
                </c:pt>
                <c:pt idx="306">
                  <c:v>7.2595211118665262</c:v>
                </c:pt>
                <c:pt idx="307">
                  <c:v>7.2746410163271431</c:v>
                </c:pt>
                <c:pt idx="308">
                  <c:v>7.2897609207877583</c:v>
                </c:pt>
                <c:pt idx="309">
                  <c:v>7.3048808252483743</c:v>
                </c:pt>
                <c:pt idx="310">
                  <c:v>7.3200007297089913</c:v>
                </c:pt>
                <c:pt idx="311">
                  <c:v>7.3351206341696065</c:v>
                </c:pt>
                <c:pt idx="312">
                  <c:v>7.3502405386302216</c:v>
                </c:pt>
                <c:pt idx="313">
                  <c:v>7.3653604430908386</c:v>
                </c:pt>
                <c:pt idx="314">
                  <c:v>7.3804803475514547</c:v>
                </c:pt>
                <c:pt idx="315">
                  <c:v>7.3956002520120689</c:v>
                </c:pt>
                <c:pt idx="316">
                  <c:v>7.4107201564726859</c:v>
                </c:pt>
                <c:pt idx="317">
                  <c:v>7.425840060933302</c:v>
                </c:pt>
                <c:pt idx="318">
                  <c:v>7.4409599653939189</c:v>
                </c:pt>
                <c:pt idx="319">
                  <c:v>7.4560798698545323</c:v>
                </c:pt>
                <c:pt idx="320">
                  <c:v>7.4711997743151493</c:v>
                </c:pt>
                <c:pt idx="321">
                  <c:v>7.4863196787757662</c:v>
                </c:pt>
                <c:pt idx="322">
                  <c:v>7.5014395832363823</c:v>
                </c:pt>
                <c:pt idx="323">
                  <c:v>7.5165594876969974</c:v>
                </c:pt>
                <c:pt idx="324">
                  <c:v>7.5316793921576126</c:v>
                </c:pt>
                <c:pt idx="325">
                  <c:v>7.5467992966182296</c:v>
                </c:pt>
                <c:pt idx="326">
                  <c:v>7.5619192010788465</c:v>
                </c:pt>
                <c:pt idx="327">
                  <c:v>7.5770391055394617</c:v>
                </c:pt>
                <c:pt idx="328">
                  <c:v>7.5921590100000769</c:v>
                </c:pt>
                <c:pt idx="329">
                  <c:v>7.6072789144606938</c:v>
                </c:pt>
                <c:pt idx="330">
                  <c:v>7.6223988189213099</c:v>
                </c:pt>
                <c:pt idx="331">
                  <c:v>7.6375187233819251</c:v>
                </c:pt>
                <c:pt idx="332">
                  <c:v>7.6526386278425402</c:v>
                </c:pt>
                <c:pt idx="333">
                  <c:v>7.6677585323031572</c:v>
                </c:pt>
                <c:pt idx="334">
                  <c:v>7.6828784367637741</c:v>
                </c:pt>
                <c:pt idx="335">
                  <c:v>7.6979983412243893</c:v>
                </c:pt>
                <c:pt idx="336">
                  <c:v>7.7131182456850054</c:v>
                </c:pt>
                <c:pt idx="337">
                  <c:v>7.7282381501456205</c:v>
                </c:pt>
                <c:pt idx="338">
                  <c:v>7.7433580546062375</c:v>
                </c:pt>
                <c:pt idx="339">
                  <c:v>7.7584779590668527</c:v>
                </c:pt>
                <c:pt idx="340">
                  <c:v>7.7735978635274678</c:v>
                </c:pt>
                <c:pt idx="341">
                  <c:v>7.7887177679880848</c:v>
                </c:pt>
                <c:pt idx="342">
                  <c:v>7.8038376724487017</c:v>
                </c:pt>
                <c:pt idx="343">
                  <c:v>7.8189575769093169</c:v>
                </c:pt>
                <c:pt idx="344">
                  <c:v>7.8340774813699321</c:v>
                </c:pt>
                <c:pt idx="345">
                  <c:v>7.8491973858305482</c:v>
                </c:pt>
                <c:pt idx="346">
                  <c:v>7.8643172902911651</c:v>
                </c:pt>
                <c:pt idx="347">
                  <c:v>7.8794371947517803</c:v>
                </c:pt>
                <c:pt idx="348">
                  <c:v>7.8945570992123955</c:v>
                </c:pt>
                <c:pt idx="349">
                  <c:v>7.9096770036730124</c:v>
                </c:pt>
                <c:pt idx="350">
                  <c:v>7.9247969081336294</c:v>
                </c:pt>
                <c:pt idx="351">
                  <c:v>7.9399168125942454</c:v>
                </c:pt>
                <c:pt idx="352">
                  <c:v>7.9550367170548597</c:v>
                </c:pt>
                <c:pt idx="353">
                  <c:v>7.9701566215154758</c:v>
                </c:pt>
                <c:pt idx="354">
                  <c:v>7.9852765259760927</c:v>
                </c:pt>
                <c:pt idx="355">
                  <c:v>8.0003964304367088</c:v>
                </c:pt>
                <c:pt idx="356">
                  <c:v>8.015516334897324</c:v>
                </c:pt>
                <c:pt idx="357">
                  <c:v>8.0306362393579391</c:v>
                </c:pt>
                <c:pt idx="358">
                  <c:v>8.0457561438185561</c:v>
                </c:pt>
                <c:pt idx="359">
                  <c:v>8.060876048279173</c:v>
                </c:pt>
                <c:pt idx="360">
                  <c:v>8.0759959527397864</c:v>
                </c:pt>
                <c:pt idx="361">
                  <c:v>8.0911158572004034</c:v>
                </c:pt>
                <c:pt idx="362">
                  <c:v>8.1062357616610203</c:v>
                </c:pt>
                <c:pt idx="363">
                  <c:v>8.1213556661216355</c:v>
                </c:pt>
                <c:pt idx="364">
                  <c:v>8.1364755705822525</c:v>
                </c:pt>
                <c:pt idx="365">
                  <c:v>8.1515954750428676</c:v>
                </c:pt>
                <c:pt idx="366">
                  <c:v>8.1667153795034846</c:v>
                </c:pt>
                <c:pt idx="367">
                  <c:v>8.1818352839640998</c:v>
                </c:pt>
                <c:pt idx="368">
                  <c:v>8.1969551884247167</c:v>
                </c:pt>
                <c:pt idx="369">
                  <c:v>8.2120750928853319</c:v>
                </c:pt>
                <c:pt idx="370">
                  <c:v>8.2271949973459471</c:v>
                </c:pt>
                <c:pt idx="371">
                  <c:v>8.2423149018065622</c:v>
                </c:pt>
                <c:pt idx="372">
                  <c:v>8.2574348062671792</c:v>
                </c:pt>
                <c:pt idx="373">
                  <c:v>8.2725547107277944</c:v>
                </c:pt>
                <c:pt idx="374">
                  <c:v>8.2876746151884113</c:v>
                </c:pt>
                <c:pt idx="375">
                  <c:v>8.3027945196490283</c:v>
                </c:pt>
                <c:pt idx="376">
                  <c:v>8.3179144241096434</c:v>
                </c:pt>
                <c:pt idx="377">
                  <c:v>8.3330343285702586</c:v>
                </c:pt>
                <c:pt idx="378">
                  <c:v>8.3481542330308756</c:v>
                </c:pt>
                <c:pt idx="379">
                  <c:v>8.3632741374914925</c:v>
                </c:pt>
                <c:pt idx="380">
                  <c:v>8.3783940419521077</c:v>
                </c:pt>
                <c:pt idx="381">
                  <c:v>8.3935139464127229</c:v>
                </c:pt>
                <c:pt idx="382">
                  <c:v>8.4086338508733398</c:v>
                </c:pt>
                <c:pt idx="383">
                  <c:v>8.423753755333955</c:v>
                </c:pt>
                <c:pt idx="384">
                  <c:v>8.4388736597945702</c:v>
                </c:pt>
                <c:pt idx="385">
                  <c:v>8.4539935642551853</c:v>
                </c:pt>
                <c:pt idx="386">
                  <c:v>8.4691134687158023</c:v>
                </c:pt>
                <c:pt idx="387">
                  <c:v>8.4842333731764192</c:v>
                </c:pt>
                <c:pt idx="388">
                  <c:v>8.4993532776370344</c:v>
                </c:pt>
                <c:pt idx="389">
                  <c:v>8.5144731820976496</c:v>
                </c:pt>
                <c:pt idx="390">
                  <c:v>8.5295930865582665</c:v>
                </c:pt>
                <c:pt idx="391">
                  <c:v>8.5447129910188835</c:v>
                </c:pt>
                <c:pt idx="392">
                  <c:v>8.5598328954794987</c:v>
                </c:pt>
                <c:pt idx="393">
                  <c:v>8.5749527999401138</c:v>
                </c:pt>
                <c:pt idx="394">
                  <c:v>8.5900727044007308</c:v>
                </c:pt>
                <c:pt idx="395">
                  <c:v>8.6051926088613477</c:v>
                </c:pt>
                <c:pt idx="396">
                  <c:v>8.6203125133219629</c:v>
                </c:pt>
                <c:pt idx="397">
                  <c:v>8.6354324177825781</c:v>
                </c:pt>
                <c:pt idx="398">
                  <c:v>8.650552322243195</c:v>
                </c:pt>
                <c:pt idx="399">
                  <c:v>8.6656722267038102</c:v>
                </c:pt>
                <c:pt idx="400">
                  <c:v>8.6807921311644254</c:v>
                </c:pt>
                <c:pt idx="401">
                  <c:v>8.6959120356250406</c:v>
                </c:pt>
                <c:pt idx="402">
                  <c:v>8.7110319400856575</c:v>
                </c:pt>
                <c:pt idx="403">
                  <c:v>8.7261518445462745</c:v>
                </c:pt>
                <c:pt idx="404">
                  <c:v>8.7412717490068896</c:v>
                </c:pt>
                <c:pt idx="405">
                  <c:v>8.7563916534675066</c:v>
                </c:pt>
                <c:pt idx="406">
                  <c:v>8.7715115579281218</c:v>
                </c:pt>
                <c:pt idx="407">
                  <c:v>8.7866314623887387</c:v>
                </c:pt>
                <c:pt idx="408">
                  <c:v>8.8017513668493539</c:v>
                </c:pt>
                <c:pt idx="409">
                  <c:v>8.8168712713099708</c:v>
                </c:pt>
                <c:pt idx="410">
                  <c:v>8.831991175770586</c:v>
                </c:pt>
                <c:pt idx="411">
                  <c:v>8.847111080231203</c:v>
                </c:pt>
                <c:pt idx="412">
                  <c:v>8.8622309846918181</c:v>
                </c:pt>
                <c:pt idx="413">
                  <c:v>8.8773508891524333</c:v>
                </c:pt>
                <c:pt idx="414">
                  <c:v>8.8924707936130485</c:v>
                </c:pt>
                <c:pt idx="415">
                  <c:v>8.9075906980736654</c:v>
                </c:pt>
                <c:pt idx="416">
                  <c:v>8.9227106025342824</c:v>
                </c:pt>
                <c:pt idx="417">
                  <c:v>8.9378305069948958</c:v>
                </c:pt>
                <c:pt idx="418">
                  <c:v>8.9529504114555127</c:v>
                </c:pt>
                <c:pt idx="419">
                  <c:v>8.9680703159161297</c:v>
                </c:pt>
                <c:pt idx="420">
                  <c:v>8.9831902203767466</c:v>
                </c:pt>
                <c:pt idx="421">
                  <c:v>8.99831012483736</c:v>
                </c:pt>
                <c:pt idx="422">
                  <c:v>9.013430029297977</c:v>
                </c:pt>
                <c:pt idx="423">
                  <c:v>9.0285499337585939</c:v>
                </c:pt>
                <c:pt idx="424">
                  <c:v>9.0436698382192109</c:v>
                </c:pt>
                <c:pt idx="425">
                  <c:v>9.0587897426798243</c:v>
                </c:pt>
                <c:pt idx="426">
                  <c:v>9.0739096471404412</c:v>
                </c:pt>
                <c:pt idx="427">
                  <c:v>9.0890295516010564</c:v>
                </c:pt>
                <c:pt idx="428">
                  <c:v>9.1041494560616734</c:v>
                </c:pt>
                <c:pt idx="429">
                  <c:v>9.1192693605222885</c:v>
                </c:pt>
                <c:pt idx="430">
                  <c:v>9.1343892649829037</c:v>
                </c:pt>
                <c:pt idx="431">
                  <c:v>9.1495091694435207</c:v>
                </c:pt>
                <c:pt idx="432">
                  <c:v>9.1646290739041376</c:v>
                </c:pt>
                <c:pt idx="433">
                  <c:v>9.1797489783647528</c:v>
                </c:pt>
                <c:pt idx="434">
                  <c:v>9.194868882825368</c:v>
                </c:pt>
                <c:pt idx="435">
                  <c:v>9.2099887872859849</c:v>
                </c:pt>
                <c:pt idx="436">
                  <c:v>9.2251086917466019</c:v>
                </c:pt>
                <c:pt idx="437">
                  <c:v>9.240228596207217</c:v>
                </c:pt>
                <c:pt idx="438">
                  <c:v>9.2553485006678322</c:v>
                </c:pt>
                <c:pt idx="439">
                  <c:v>9.2704684051284492</c:v>
                </c:pt>
                <c:pt idx="440">
                  <c:v>9.2855883095890643</c:v>
                </c:pt>
                <c:pt idx="441">
                  <c:v>9.3007082140496795</c:v>
                </c:pt>
                <c:pt idx="442">
                  <c:v>9.3158281185102947</c:v>
                </c:pt>
                <c:pt idx="443">
                  <c:v>9.3309480229709116</c:v>
                </c:pt>
                <c:pt idx="444">
                  <c:v>9.3460679274315286</c:v>
                </c:pt>
                <c:pt idx="445">
                  <c:v>9.3611878318921438</c:v>
                </c:pt>
                <c:pt idx="446">
                  <c:v>9.3763077363527589</c:v>
                </c:pt>
                <c:pt idx="447">
                  <c:v>9.3914276408133759</c:v>
                </c:pt>
                <c:pt idx="448">
                  <c:v>9.4065475452739928</c:v>
                </c:pt>
                <c:pt idx="449">
                  <c:v>9.421667449734608</c:v>
                </c:pt>
                <c:pt idx="450">
                  <c:v>9.436787354195225</c:v>
                </c:pt>
              </c:numCache>
            </c:numRef>
          </c:xVal>
          <c:yVal>
            <c:numRef>
              <c:f>'fit_1NN_FCC&amp;HCP'!$K$19:$K$469</c:f>
              <c:numCache>
                <c:formatCode>General</c:formatCode>
                <c:ptCount val="451"/>
                <c:pt idx="0">
                  <c:v>0.26316590907407367</c:v>
                </c:pt>
                <c:pt idx="1">
                  <c:v>9.8316476956130217E-2</c:v>
                </c:pt>
                <c:pt idx="2">
                  <c:v>-5.9540578038269842E-2</c:v>
                </c:pt>
                <c:pt idx="3">
                  <c:v>-0.21064150930493675</c:v>
                </c:pt>
                <c:pt idx="4">
                  <c:v>-0.35521514640722529</c:v>
                </c:pt>
                <c:pt idx="5">
                  <c:v>-0.49348312186616639</c:v>
                </c:pt>
                <c:pt idx="6">
                  <c:v>-0.62566009110349263</c:v>
                </c:pt>
                <c:pt idx="7">
                  <c:v>-0.7519539457432316</c:v>
                </c:pt>
                <c:pt idx="8">
                  <c:v>-0.87256602047142984</c:v>
                </c:pt>
                <c:pt idx="9">
                  <c:v>-0.98769129364746266</c:v>
                </c:pt>
                <c:pt idx="10">
                  <c:v>-1.0975185818547279</c:v>
                </c:pt>
                <c:pt idx="11">
                  <c:v>-1.2022307285728466</c:v>
                </c:pt>
                <c:pt idx="12">
                  <c:v>-1.3020047871479266</c:v>
                </c:pt>
                <c:pt idx="13">
                  <c:v>-1.3970121982323187</c:v>
                </c:pt>
                <c:pt idx="14">
                  <c:v>-1.487418961860099</c:v>
                </c:pt>
                <c:pt idx="15">
                  <c:v>-1.5733858043194253</c:v>
                </c:pt>
                <c:pt idx="16">
                  <c:v>-1.6550683399782269</c:v>
                </c:pt>
                <c:pt idx="17">
                  <c:v>-1.732617228214945</c:v>
                </c:pt>
                <c:pt idx="18">
                  <c:v>-1.8061783256014241</c:v>
                </c:pt>
                <c:pt idx="19">
                  <c:v>-1.8758928334807772</c:v>
                </c:pt>
                <c:pt idx="20">
                  <c:v>-1.9418974410786465</c:v>
                </c:pt>
                <c:pt idx="21">
                  <c:v>-2.004324464282182</c:v>
                </c:pt>
                <c:pt idx="22">
                  <c:v>-2.0633019802170303</c:v>
                </c:pt>
                <c:pt idx="23">
                  <c:v>-2.1189539577487206</c:v>
                </c:pt>
                <c:pt idx="24">
                  <c:v>-2.1714003840310294</c:v>
                </c:pt>
                <c:pt idx="25">
                  <c:v>-2.2207573872202451</c:v>
                </c:pt>
                <c:pt idx="26">
                  <c:v>-2.2671373554706831</c:v>
                </c:pt>
                <c:pt idx="27">
                  <c:v>-2.3106490523233072</c:v>
                </c:pt>
                <c:pt idx="28">
                  <c:v>-2.3513977285960674</c:v>
                </c:pt>
                <c:pt idx="29">
                  <c:v>-2.3894852308811152</c:v>
                </c:pt>
                <c:pt idx="30">
                  <c:v>-2.4250101067511349</c:v>
                </c:pt>
                <c:pt idx="31">
                  <c:v>-2.4580677067737664</c:v>
                </c:pt>
                <c:pt idx="32">
                  <c:v>-2.48875028343023</c:v>
                </c:pt>
                <c:pt idx="33">
                  <c:v>-2.5171470870313515</c:v>
                </c:pt>
                <c:pt idx="34">
                  <c:v>-2.5433444587214074</c:v>
                </c:pt>
                <c:pt idx="35">
                  <c:v>-2.5674259206574441</c:v>
                </c:pt>
                <c:pt idx="36">
                  <c:v>-2.5894722634491818</c:v>
                </c:pt>
                <c:pt idx="37">
                  <c:v>-2.6095616309419754</c:v>
                </c:pt>
                <c:pt idx="38">
                  <c:v>-2.6277696024228798</c:v>
                </c:pt>
                <c:pt idx="39">
                  <c:v>-2.6441692723274528</c:v>
                </c:pt>
                <c:pt idx="40">
                  <c:v>-2.6588313275225821</c:v>
                </c:pt>
                <c:pt idx="41">
                  <c:v>-2.6718241222384012</c:v>
                </c:pt>
                <c:pt idx="42">
                  <c:v>-2.6832137507201246</c:v>
                </c:pt>
                <c:pt idx="43">
                  <c:v>-2.6930641176685364</c:v>
                </c:pt>
                <c:pt idx="44">
                  <c:v>-2.701437006535778</c:v>
                </c:pt>
                <c:pt idx="45">
                  <c:v>-2.7083921457411138</c:v>
                </c:pt>
                <c:pt idx="46">
                  <c:v>-2.7139872728693737</c:v>
                </c:pt>
                <c:pt idx="47">
                  <c:v>-2.7182781969129208</c:v>
                </c:pt>
                <c:pt idx="48">
                  <c:v>-2.7213188586161379</c:v>
                </c:pt>
                <c:pt idx="49">
                  <c:v>-2.7231613889796931</c:v>
                </c:pt>
                <c:pt idx="50">
                  <c:v>-2.723856165980072</c:v>
                </c:pt>
                <c:pt idx="51">
                  <c:v>-2.7234518695582501</c:v>
                </c:pt>
                <c:pt idx="52">
                  <c:v>-2.7219955349297305</c:v>
                </c:pt>
                <c:pt idx="53">
                  <c:v>-2.7195326042666119</c:v>
                </c:pt>
                <c:pt idx="54">
                  <c:v>-2.7161069768008304</c:v>
                </c:pt>
                <c:pt idx="55">
                  <c:v>-2.7117610573962398</c:v>
                </c:pt>
                <c:pt idx="56">
                  <c:v>-2.7065358036357705</c:v>
                </c:pt>
                <c:pt idx="57">
                  <c:v>-2.7004707714685079</c:v>
                </c:pt>
                <c:pt idx="58">
                  <c:v>-2.6936041594601914</c:v>
                </c:pt>
                <c:pt idx="59">
                  <c:v>-2.685972851689324</c:v>
                </c:pt>
                <c:pt idx="60">
                  <c:v>-2.6776124593298198</c:v>
                </c:pt>
                <c:pt idx="61">
                  <c:v>-2.6685573609598818</c:v>
                </c:pt>
                <c:pt idx="62">
                  <c:v>-2.6588407416356099</c:v>
                </c:pt>
                <c:pt idx="63">
                  <c:v>-2.6484946307666837</c:v>
                </c:pt>
                <c:pt idx="64">
                  <c:v>-2.6375499388303472</c:v>
                </c:pt>
                <c:pt idx="65">
                  <c:v>-2.6260364929588187</c:v>
                </c:pt>
                <c:pt idx="66">
                  <c:v>-2.6139830714342112</c:v>
                </c:pt>
                <c:pt idx="67">
                  <c:v>-2.6014174371240122</c:v>
                </c:pt>
                <c:pt idx="68">
                  <c:v>-2.5883663698891861</c:v>
                </c:pt>
                <c:pt idx="69">
                  <c:v>-2.5748556979959774</c:v>
                </c:pt>
                <c:pt idx="70">
                  <c:v>-2.5609103285616026</c:v>
                </c:pt>
                <c:pt idx="71">
                  <c:v>-2.5465542770630583</c:v>
                </c:pt>
                <c:pt idx="72">
                  <c:v>-2.531810695937426</c:v>
                </c:pt>
                <c:pt idx="73">
                  <c:v>-2.5167019023012038</c:v>
                </c:pt>
                <c:pt idx="74">
                  <c:v>-2.5012494048153346</c:v>
                </c:pt>
                <c:pt idx="75">
                  <c:v>-2.4854739297218442</c:v>
                </c:pt>
                <c:pt idx="76">
                  <c:v>-2.4693954460771779</c:v>
                </c:pt>
                <c:pt idx="77">
                  <c:v>-2.4530331902066034</c:v>
                </c:pt>
                <c:pt idx="78">
                  <c:v>-2.4364056894032968</c:v>
                </c:pt>
                <c:pt idx="79">
                  <c:v>-2.4195307848950125</c:v>
                </c:pt>
                <c:pt idx="80">
                  <c:v>-2.4024256541005822</c:v>
                </c:pt>
                <c:pt idx="81">
                  <c:v>-2.3851068321977582</c:v>
                </c:pt>
                <c:pt idx="82">
                  <c:v>-2.3675902330233516</c:v>
                </c:pt>
                <c:pt idx="83">
                  <c:v>-2.3498911693258848</c:v>
                </c:pt>
                <c:pt idx="84">
                  <c:v>-2.3320243723904666</c:v>
                </c:pt>
                <c:pt idx="85">
                  <c:v>-2.3140040110549354</c:v>
                </c:pt>
                <c:pt idx="86">
                  <c:v>-2.2958437101357783</c:v>
                </c:pt>
                <c:pt idx="87">
                  <c:v>-2.2775565682817613</c:v>
                </c:pt>
                <c:pt idx="88">
                  <c:v>-2.2591551752726655</c:v>
                </c:pt>
                <c:pt idx="89">
                  <c:v>-2.240651628780014</c:v>
                </c:pt>
                <c:pt idx="90">
                  <c:v>-2.2220575506061468</c:v>
                </c:pt>
                <c:pt idx="91">
                  <c:v>-2.2033841024175231</c:v>
                </c:pt>
                <c:pt idx="92">
                  <c:v>-2.1846420009876404</c:v>
                </c:pt>
                <c:pt idx="93">
                  <c:v>-2.1658415329645022</c:v>
                </c:pt>
                <c:pt idx="94">
                  <c:v>-2.1469925691771174</c:v>
                </c:pt>
                <c:pt idx="95">
                  <c:v>-2.1281045784950763</c:v>
                </c:pt>
                <c:pt idx="96">
                  <c:v>-2.1091866412548099</c:v>
                </c:pt>
                <c:pt idx="97">
                  <c:v>-2.0902474622657725</c:v>
                </c:pt>
                <c:pt idx="98">
                  <c:v>-2.0712953834093084</c:v>
                </c:pt>
                <c:pt idx="99">
                  <c:v>-2.0523383958426931</c:v>
                </c:pt>
                <c:pt idx="100">
                  <c:v>-2.0333841518203339</c:v>
                </c:pt>
                <c:pt idx="101">
                  <c:v>-2.0144399761438629</c:v>
                </c:pt>
                <c:pt idx="102">
                  <c:v>-1.9955128772524267</c:v>
                </c:pt>
                <c:pt idx="103">
                  <c:v>-1.9766095579641849</c:v>
                </c:pt>
                <c:pt idx="104">
                  <c:v>-1.9577364258796586</c:v>
                </c:pt>
                <c:pt idx="105">
                  <c:v>-1.9388996034572787</c:v>
                </c:pt>
                <c:pt idx="106">
                  <c:v>-1.9201049377711614</c:v>
                </c:pt>
                <c:pt idx="107">
                  <c:v>-1.9013580099608114</c:v>
                </c:pt>
                <c:pt idx="108">
                  <c:v>-1.8826641443822145</c:v>
                </c:pt>
                <c:pt idx="109">
                  <c:v>-1.8640284174694379</c:v>
                </c:pt>
                <c:pt idx="110">
                  <c:v>-1.8454556663156128</c:v>
                </c:pt>
                <c:pt idx="111">
                  <c:v>-1.8269504969819055</c:v>
                </c:pt>
                <c:pt idx="112">
                  <c:v>-1.8085172925428128</c:v>
                </c:pt>
                <c:pt idx="113">
                  <c:v>-1.7901602208758509</c:v>
                </c:pt>
                <c:pt idx="114">
                  <c:v>-1.7718832422035238</c:v>
                </c:pt>
                <c:pt idx="115">
                  <c:v>-1.7536901163951288</c:v>
                </c:pt>
                <c:pt idx="116">
                  <c:v>-1.7355844100358024</c:v>
                </c:pt>
                <c:pt idx="117">
                  <c:v>-1.7175695032699543</c:v>
                </c:pt>
                <c:pt idx="118">
                  <c:v>-1.6996485964260211</c:v>
                </c:pt>
                <c:pt idx="119">
                  <c:v>-1.6818247164292703</c:v>
                </c:pt>
                <c:pt idx="120">
                  <c:v>-1.6641007230091647</c:v>
                </c:pt>
                <c:pt idx="121">
                  <c:v>-1.6464793147076358</c:v>
                </c:pt>
                <c:pt idx="122">
                  <c:v>-1.6289630346943724</c:v>
                </c:pt>
                <c:pt idx="123">
                  <c:v>-1.6115542763950921</c:v>
                </c:pt>
                <c:pt idx="124">
                  <c:v>-1.5942552889385457</c:v>
                </c:pt>
                <c:pt idx="125">
                  <c:v>-1.5770681824278663</c:v>
                </c:pt>
                <c:pt idx="126">
                  <c:v>-1.5599949330416678</c:v>
                </c:pt>
                <c:pt idx="127">
                  <c:v>-1.5430373879701551</c:v>
                </c:pt>
                <c:pt idx="128">
                  <c:v>-1.5261972701913626</c:v>
                </c:pt>
                <c:pt idx="129">
                  <c:v>-1.5094761830924346</c:v>
                </c:pt>
                <c:pt idx="130">
                  <c:v>-1.4928756149407603</c:v>
                </c:pt>
                <c:pt idx="131">
                  <c:v>-1.4763969432096216</c:v>
                </c:pt>
                <c:pt idx="132">
                  <c:v>-1.4600414387628289</c:v>
                </c:pt>
                <c:pt idx="133">
                  <c:v>-1.4438102699027522</c:v>
                </c:pt>
                <c:pt idx="134">
                  <c:v>-1.4277045062859604</c:v>
                </c:pt>
                <c:pt idx="135">
                  <c:v>-1.4117251227105816</c:v>
                </c:pt>
                <c:pt idx="136">
                  <c:v>-1.3958730027793789</c:v>
                </c:pt>
                <c:pt idx="137">
                  <c:v>-1.3801489424423985</c:v>
                </c:pt>
                <c:pt idx="138">
                  <c:v>-1.3645536534229235</c:v>
                </c:pt>
                <c:pt idx="139">
                  <c:v>-1.349087766530398</c:v>
                </c:pt>
                <c:pt idx="140">
                  <c:v>-1.3337518348637922</c:v>
                </c:pt>
                <c:pt idx="141">
                  <c:v>-1.3185463369088806</c:v>
                </c:pt>
                <c:pt idx="142">
                  <c:v>-1.3034716795326911</c:v>
                </c:pt>
                <c:pt idx="143">
                  <c:v>-1.2885282008783678</c:v>
                </c:pt>
                <c:pt idx="144">
                  <c:v>-1.2737161731635465</c:v>
                </c:pt>
                <c:pt idx="145">
                  <c:v>-1.2590358053852591</c:v>
                </c:pt>
                <c:pt idx="146">
                  <c:v>-1.2444872459342895</c:v>
                </c:pt>
                <c:pt idx="147">
                  <c:v>-1.2300705851218328</c:v>
                </c:pt>
                <c:pt idx="148">
                  <c:v>-1.2157858576211735</c:v>
                </c:pt>
                <c:pt idx="149">
                  <c:v>-1.20163304482709</c:v>
                </c:pt>
                <c:pt idx="150">
                  <c:v>-1.1876120771355279</c:v>
                </c:pt>
                <c:pt idx="151">
                  <c:v>-1.1737228361460796</c:v>
                </c:pt>
                <c:pt idx="152">
                  <c:v>-1.1599651567896772</c:v>
                </c:pt>
                <c:pt idx="153">
                  <c:v>-1.1463388293838634</c:v>
                </c:pt>
                <c:pt idx="154">
                  <c:v>-1.1328436016179191</c:v>
                </c:pt>
                <c:pt idx="155">
                  <c:v>-1.1194791804700568</c:v>
                </c:pt>
                <c:pt idx="156">
                  <c:v>-1.1062452340588371</c:v>
                </c:pt>
                <c:pt idx="157">
                  <c:v>-1.0931413934308649</c:v>
                </c:pt>
                <c:pt idx="158">
                  <c:v>-1.080167254286805</c:v>
                </c:pt>
                <c:pt idx="159">
                  <c:v>-1.067322378647652</c:v>
                </c:pt>
                <c:pt idx="160">
                  <c:v>-1.0546062964631584</c:v>
                </c:pt>
                <c:pt idx="161">
                  <c:v>-1.0420185071642556</c:v>
                </c:pt>
                <c:pt idx="162">
                  <c:v>-1.0295584811612422</c:v>
                </c:pt>
                <c:pt idx="163">
                  <c:v>-1.0172256612894637</c:v>
                </c:pt>
                <c:pt idx="164">
                  <c:v>-1.0050194642041692</c:v>
                </c:pt>
                <c:pt idx="165">
                  <c:v>-0.99293928172614643</c:v>
                </c:pt>
                <c:pt idx="166">
                  <c:v>-0.9809844821397169</c:v>
                </c:pt>
                <c:pt idx="167">
                  <c:v>-0.96915441144461334</c:v>
                </c:pt>
                <c:pt idx="168">
                  <c:v>-0.95744839456320918</c:v>
                </c:pt>
                <c:pt idx="169">
                  <c:v>-0.94586573650454087</c:v>
                </c:pt>
                <c:pt idx="170">
                  <c:v>-0.93440572348648832</c:v>
                </c:pt>
                <c:pt idx="171">
                  <c:v>-0.92306762401749021</c:v>
                </c:pt>
                <c:pt idx="172">
                  <c:v>-0.91185068993905938</c:v>
                </c:pt>
                <c:pt idx="173">
                  <c:v>-0.90075415743038623</c:v>
                </c:pt>
                <c:pt idx="174">
                  <c:v>-0.88977724797624269</c:v>
                </c:pt>
                <c:pt idx="175">
                  <c:v>-0.87891916929937253</c:v>
                </c:pt>
                <c:pt idx="176">
                  <c:v>-0.86817911625851996</c:v>
                </c:pt>
                <c:pt idx="177">
                  <c:v>-0.85755627171320115</c:v>
                </c:pt>
                <c:pt idx="178">
                  <c:v>-0.84704980735631608</c:v>
                </c:pt>
                <c:pt idx="179">
                  <c:v>-0.83665888451561488</c:v>
                </c:pt>
                <c:pt idx="180">
                  <c:v>-0.82638265492506913</c:v>
                </c:pt>
                <c:pt idx="181">
                  <c:v>-0.81622026146709437</c:v>
                </c:pt>
                <c:pt idx="182">
                  <c:v>-0.80617083888660568</c:v>
                </c:pt>
                <c:pt idx="183">
                  <c:v>-0.79623351447779822</c:v>
                </c:pt>
                <c:pt idx="184">
                  <c:v>-0.78640740874457704</c:v>
                </c:pt>
                <c:pt idx="185">
                  <c:v>-0.7766916360354692</c:v>
                </c:pt>
                <c:pt idx="186">
                  <c:v>-0.76708530515388806</c:v>
                </c:pt>
                <c:pt idx="187">
                  <c:v>-0.75758751994453155</c:v>
                </c:pt>
                <c:pt idx="188">
                  <c:v>-0.74819737985673285</c:v>
                </c:pt>
                <c:pt idx="189">
                  <c:v>-0.73891398048549117</c:v>
                </c:pt>
                <c:pt idx="190">
                  <c:v>-0.72973641409096157</c:v>
                </c:pt>
                <c:pt idx="191">
                  <c:v>-0.72066377009707461</c:v>
                </c:pt>
                <c:pt idx="192">
                  <c:v>-0.71169513557002273</c:v>
                </c:pt>
                <c:pt idx="193">
                  <c:v>-0.70282959567725001</c:v>
                </c:pt>
                <c:pt idx="194">
                  <c:v>-0.69406623412762314</c:v>
                </c:pt>
                <c:pt idx="195">
                  <c:v>-0.68540413359338959</c:v>
                </c:pt>
                <c:pt idx="196">
                  <c:v>-0.67684237611455655</c:v>
                </c:pt>
                <c:pt idx="197">
                  <c:v>-0.66838004348626123</c:v>
                </c:pt>
                <c:pt idx="198">
                  <c:v>-0.66001621762972518</c:v>
                </c:pt>
                <c:pt idx="199">
                  <c:v>-0.6517499809473275</c:v>
                </c:pt>
                <c:pt idx="200">
                  <c:v>-0.64358041666235788</c:v>
                </c:pt>
                <c:pt idx="201">
                  <c:v>-0.63550660914394008</c:v>
                </c:pt>
                <c:pt idx="202">
                  <c:v>-0.62752764421766327</c:v>
                </c:pt>
                <c:pt idx="203">
                  <c:v>-0.61964260946238048</c:v>
                </c:pt>
                <c:pt idx="204">
                  <c:v>-0.61185059449366974</c:v>
                </c:pt>
                <c:pt idx="205">
                  <c:v>-0.60415069123439613</c:v>
                </c:pt>
                <c:pt idx="206">
                  <c:v>-0.59654199417283904</c:v>
                </c:pt>
                <c:pt idx="207">
                  <c:v>-0.58902360060879111</c:v>
                </c:pt>
                <c:pt idx="208">
                  <c:v>-0.58159461088806708</c:v>
                </c:pt>
                <c:pt idx="209">
                  <c:v>-0.57425412862580782</c:v>
                </c:pt>
                <c:pt idx="210">
                  <c:v>-0.56700126091898084</c:v>
                </c:pt>
                <c:pt idx="211">
                  <c:v>-0.55983511854844858</c:v>
                </c:pt>
                <c:pt idx="212">
                  <c:v>-0.55275481617097222</c:v>
                </c:pt>
                <c:pt idx="213">
                  <c:v>-0.54575947250150303</c:v>
                </c:pt>
                <c:pt idx="214">
                  <c:v>-0.53884821048610976</c:v>
                </c:pt>
                <c:pt idx="215">
                  <c:v>-0.53202015746586395</c:v>
                </c:pt>
                <c:pt idx="216">
                  <c:v>-0.52527444533201506</c:v>
                </c:pt>
                <c:pt idx="217">
                  <c:v>-0.51861021067275559</c:v>
                </c:pt>
                <c:pt idx="218">
                  <c:v>-0.51202659491188718</c:v>
                </c:pt>
                <c:pt idx="219">
                  <c:v>-0.5055227444396706</c:v>
                </c:pt>
                <c:pt idx="220">
                  <c:v>-0.49909781073614445</c:v>
                </c:pt>
                <c:pt idx="221">
                  <c:v>-0.4927509504871917</c:v>
                </c:pt>
                <c:pt idx="222">
                  <c:v>-0.48648132569360397</c:v>
                </c:pt>
                <c:pt idx="223">
                  <c:v>-0.48028810377341208</c:v>
                </c:pt>
                <c:pt idx="224">
                  <c:v>-0.47417045765772536</c:v>
                </c:pt>
                <c:pt idx="225">
                  <c:v>-0.4681275658803164</c:v>
                </c:pt>
                <c:pt idx="226">
                  <c:v>-0.46215861266118718</c:v>
                </c:pt>
                <c:pt idx="227">
                  <c:v>-0.45626278798433678</c:v>
                </c:pt>
                <c:pt idx="228">
                  <c:v>-0.45043928766995217</c:v>
                </c:pt>
                <c:pt idx="229">
                  <c:v>-0.44468731344122442</c:v>
                </c:pt>
                <c:pt idx="230">
                  <c:v>-0.43900607298600136</c:v>
                </c:pt>
                <c:pt idx="231">
                  <c:v>-0.43339478001346676</c:v>
                </c:pt>
                <c:pt idx="232">
                  <c:v>-0.42785265430603642</c:v>
                </c:pt>
                <c:pt idx="233">
                  <c:v>-0.42237892176666286</c:v>
                </c:pt>
                <c:pt idx="234">
                  <c:v>-0.41697281446170986</c:v>
                </c:pt>
                <c:pt idx="235">
                  <c:v>-0.41163357065958694</c:v>
                </c:pt>
                <c:pt idx="236">
                  <c:v>-0.40636043486529566</c:v>
                </c:pt>
                <c:pt idx="237">
                  <c:v>-0.40115265785105764</c:v>
                </c:pt>
                <c:pt idx="238">
                  <c:v>-0.39600949668317176</c:v>
                </c:pt>
                <c:pt idx="239">
                  <c:v>-0.39093021474525791</c:v>
                </c:pt>
                <c:pt idx="240">
                  <c:v>-0.38591408175802783</c:v>
                </c:pt>
                <c:pt idx="241">
                  <c:v>-0.38096037379572445</c:v>
                </c:pt>
                <c:pt idx="242">
                  <c:v>-0.37606837329936488</c:v>
                </c:pt>
                <c:pt idx="243">
                  <c:v>-0.37123736908692229</c:v>
                </c:pt>
                <c:pt idx="244">
                  <c:v>-0.36646665636056408</c:v>
                </c:pt>
                <c:pt idx="245">
                  <c:v>-0.36175553671108102</c:v>
                </c:pt>
                <c:pt idx="246">
                  <c:v>-0.35710331811961255</c:v>
                </c:pt>
                <c:pt idx="247">
                  <c:v>-0.35250931495679722</c:v>
                </c:pt>
                <c:pt idx="248">
                  <c:v>-0.347972847979443</c:v>
                </c:pt>
                <c:pt idx="249">
                  <c:v>-0.3434932443248383</c:v>
                </c:pt>
                <c:pt idx="250">
                  <c:v>-0.33906983750279618</c:v>
                </c:pt>
                <c:pt idx="251">
                  <c:v>-0.3347019673855397</c:v>
                </c:pt>
                <c:pt idx="252">
                  <c:v>-0.33038898019551655</c:v>
                </c:pt>
                <c:pt idx="253">
                  <c:v>-0.32613022849124529</c:v>
                </c:pt>
                <c:pt idx="254">
                  <c:v>-0.32192507115127089</c:v>
                </c:pt>
                <c:pt idx="255">
                  <c:v>-0.31777287335633148</c:v>
                </c:pt>
                <c:pt idx="256">
                  <c:v>-0.31367300656980213</c:v>
                </c:pt>
                <c:pt idx="257">
                  <c:v>-0.30962484851651451</c:v>
                </c:pt>
                <c:pt idx="258">
                  <c:v>-0.30562778316001565</c:v>
                </c:pt>
                <c:pt idx="259">
                  <c:v>-0.30168120067834869</c:v>
                </c:pt>
                <c:pt idx="260">
                  <c:v>-0.29778449743843627</c:v>
                </c:pt>
                <c:pt idx="261">
                  <c:v>-0.29393707596909796</c:v>
                </c:pt>
                <c:pt idx="262">
                  <c:v>-0.29013834493283885</c:v>
                </c:pt>
                <c:pt idx="263">
                  <c:v>-0.28638771909640209</c:v>
                </c:pt>
                <c:pt idx="264">
                  <c:v>-0.28268461930020161</c:v>
                </c:pt>
                <c:pt idx="265">
                  <c:v>-0.27902847242664819</c:v>
                </c:pt>
                <c:pt idx="266">
                  <c:v>-0.27541871136748525</c:v>
                </c:pt>
                <c:pt idx="267">
                  <c:v>-0.27185477499013627</c:v>
                </c:pt>
                <c:pt idx="268">
                  <c:v>-0.26833610810315606</c:v>
                </c:pt>
                <c:pt idx="269">
                  <c:v>-0.26486216142079982</c:v>
                </c:pt>
                <c:pt idx="270">
                  <c:v>-0.26143239152681619</c:v>
                </c:pt>
                <c:pt idx="271">
                  <c:v>-0.25804626083745585</c:v>
                </c:pt>
                <c:pt idx="272">
                  <c:v>-0.25470323756378321</c:v>
                </c:pt>
                <c:pt idx="273">
                  <c:v>-0.25140279567330009</c:v>
                </c:pt>
                <c:pt idx="274">
                  <c:v>-0.24814441485097347</c:v>
                </c:pt>
                <c:pt idx="275">
                  <c:v>-0.24492758045965751</c:v>
                </c:pt>
                <c:pt idx="276">
                  <c:v>-0.2417517834999926</c:v>
                </c:pt>
                <c:pt idx="277">
                  <c:v>-0.23861652056977764</c:v>
                </c:pt>
                <c:pt idx="278">
                  <c:v>-0.23552129382290499</c:v>
                </c:pt>
                <c:pt idx="279">
                  <c:v>-0.23246561092784607</c:v>
                </c:pt>
                <c:pt idx="280">
                  <c:v>-0.22944898502575514</c:v>
                </c:pt>
                <c:pt idx="281">
                  <c:v>-0.22647093468819229</c:v>
                </c:pt>
                <c:pt idx="282">
                  <c:v>-0.22353098387454154</c:v>
                </c:pt>
                <c:pt idx="283">
                  <c:v>-0.22062866188911898</c:v>
                </c:pt>
                <c:pt idx="284">
                  <c:v>-0.21776350333800115</c:v>
                </c:pt>
                <c:pt idx="285">
                  <c:v>-0.21493504808563327</c:v>
                </c:pt>
                <c:pt idx="286">
                  <c:v>-0.21214284121120228</c:v>
                </c:pt>
                <c:pt idx="287">
                  <c:v>-0.2093864329648514</c:v>
                </c:pt>
                <c:pt idx="288">
                  <c:v>-0.20666537872369717</c:v>
                </c:pt>
                <c:pt idx="289">
                  <c:v>-0.20397923894773923</c:v>
                </c:pt>
                <c:pt idx="290">
                  <c:v>-0.20132757913563254</c:v>
                </c:pt>
                <c:pt idx="291">
                  <c:v>-0.1987099697803929</c:v>
                </c:pt>
                <c:pt idx="292">
                  <c:v>-0.19612598632500092</c:v>
                </c:pt>
                <c:pt idx="293">
                  <c:v>-0.19357520911798101</c:v>
                </c:pt>
                <c:pt idx="294">
                  <c:v>-0.19105722336893047</c:v>
                </c:pt>
                <c:pt idx="295">
                  <c:v>-0.1885716191040572</c:v>
                </c:pt>
                <c:pt idx="296">
                  <c:v>-0.18611799112169933</c:v>
                </c:pt>
                <c:pt idx="297">
                  <c:v>-0.18369593894788724</c:v>
                </c:pt>
                <c:pt idx="298">
                  <c:v>-0.18130506679192995</c:v>
                </c:pt>
                <c:pt idx="299">
                  <c:v>-0.17894498350207516</c:v>
                </c:pt>
                <c:pt idx="300">
                  <c:v>-0.17661530252121868</c:v>
                </c:pt>
                <c:pt idx="301">
                  <c:v>-0.17431564184271342</c:v>
                </c:pt>
                <c:pt idx="302">
                  <c:v>-0.17204562396626605</c:v>
                </c:pt>
                <c:pt idx="303">
                  <c:v>-0.16980487585396262</c:v>
                </c:pt>
                <c:pt idx="304">
                  <c:v>-0.16759302888639432</c:v>
                </c:pt>
                <c:pt idx="305">
                  <c:v>-0.16540971881893823</c:v>
                </c:pt>
                <c:pt idx="306">
                  <c:v>-0.16325458573817225</c:v>
                </c:pt>
                <c:pt idx="307">
                  <c:v>-0.16112727401846544</c:v>
                </c:pt>
                <c:pt idx="308">
                  <c:v>-0.15902743227871516</c:v>
                </c:pt>
                <c:pt idx="309">
                  <c:v>-0.15695471333927763</c:v>
                </c:pt>
                <c:pt idx="310">
                  <c:v>-0.15490877417908158</c:v>
                </c:pt>
                <c:pt idx="311">
                  <c:v>-0.15288927589293827</c:v>
                </c:pt>
                <c:pt idx="312">
                  <c:v>-0.1508958836490554</c:v>
                </c:pt>
                <c:pt idx="313">
                  <c:v>-0.14892826664676526</c:v>
                </c:pt>
                <c:pt idx="314">
                  <c:v>-0.14698609807447321</c:v>
                </c:pt>
                <c:pt idx="315">
                  <c:v>-0.14506905506783241</c:v>
                </c:pt>
                <c:pt idx="316">
                  <c:v>-0.1431768186681518</c:v>
                </c:pt>
                <c:pt idx="317">
                  <c:v>-0.14130907378104832</c:v>
                </c:pt>
                <c:pt idx="318">
                  <c:v>-0.13946550913534153</c:v>
                </c:pt>
                <c:pt idx="319">
                  <c:v>-0.13764581724220232</c:v>
                </c:pt>
                <c:pt idx="320">
                  <c:v>-0.13584969435455743</c:v>
                </c:pt>
                <c:pt idx="321">
                  <c:v>-0.13407684042675938</c:v>
                </c:pt>
                <c:pt idx="322">
                  <c:v>-0.1323269590745193</c:v>
                </c:pt>
                <c:pt idx="323">
                  <c:v>-0.13059975753511452</c:v>
                </c:pt>
                <c:pt idx="324">
                  <c:v>-0.12889494662786874</c:v>
                </c:pt>
                <c:pt idx="325">
                  <c:v>-0.12721224071491313</c:v>
                </c:pt>
                <c:pt idx="326">
                  <c:v>-0.12555135766223022</c:v>
                </c:pt>
                <c:pt idx="327">
                  <c:v>-0.12391201880098217</c:v>
                </c:pt>
                <c:pt idx="328">
                  <c:v>-0.12229394888912841</c:v>
                </c:pt>
                <c:pt idx="329">
                  <c:v>-0.12069687607333576</c:v>
                </c:pt>
                <c:pt idx="330">
                  <c:v>-0.11912053185118217</c:v>
                </c:pt>
                <c:pt idx="331">
                  <c:v>-0.11756465103365631</c:v>
                </c:pt>
                <c:pt idx="332">
                  <c:v>-0.11602897170795612</c:v>
                </c:pt>
                <c:pt idx="333">
                  <c:v>-0.11451323520058784</c:v>
                </c:pt>
                <c:pt idx="334">
                  <c:v>-0.11301718604076719</c:v>
                </c:pt>
                <c:pt idx="335">
                  <c:v>-0.11154057192412374</c:v>
                </c:pt>
                <c:pt idx="336">
                  <c:v>-0.11008314367670975</c:v>
                </c:pt>
                <c:pt idx="337">
                  <c:v>-0.10864465521931632</c:v>
                </c:pt>
                <c:pt idx="338">
                  <c:v>-0.10722486353209475</c:v>
                </c:pt>
                <c:pt idx="339">
                  <c:v>-0.10582352861948742</c:v>
                </c:pt>
                <c:pt idx="340">
                  <c:v>-0.10444041347546514</c:v>
                </c:pt>
                <c:pt idx="341">
                  <c:v>-0.10307528404907486</c:v>
                </c:pt>
                <c:pt idx="342">
                  <c:v>-0.1017279092102964</c:v>
                </c:pt>
                <c:pt idx="343">
                  <c:v>-0.10039806071620776</c:v>
                </c:pt>
                <c:pt idx="344">
                  <c:v>-9.9085513177460574E-2</c:v>
                </c:pt>
                <c:pt idx="345">
                  <c:v>-9.7790044025065068E-2</c:v>
                </c:pt>
                <c:pt idx="346">
                  <c:v>-9.6511433477484393E-2</c:v>
                </c:pt>
                <c:pt idx="347">
                  <c:v>-9.5249464508037868E-2</c:v>
                </c:pt>
                <c:pt idx="348">
                  <c:v>-9.400392281261255E-2</c:v>
                </c:pt>
                <c:pt idx="349">
                  <c:v>-9.2774596777683349E-2</c:v>
                </c:pt>
                <c:pt idx="350">
                  <c:v>-9.1561277448641329E-2</c:v>
                </c:pt>
                <c:pt idx="351">
                  <c:v>-9.036375849842776E-2</c:v>
                </c:pt>
                <c:pt idx="352">
                  <c:v>-8.9181836196475031E-2</c:v>
                </c:pt>
                <c:pt idx="353">
                  <c:v>-8.8015309377952072E-2</c:v>
                </c:pt>
                <c:pt idx="354">
                  <c:v>-8.6863979413315848E-2</c:v>
                </c:pt>
                <c:pt idx="355">
                  <c:v>-8.572765017816418E-2</c:v>
                </c:pt>
                <c:pt idx="356">
                  <c:v>-8.4606128023391583E-2</c:v>
                </c:pt>
                <c:pt idx="357">
                  <c:v>-8.3499221745646432E-2</c:v>
                </c:pt>
                <c:pt idx="358">
                  <c:v>-8.2406742558087193E-2</c:v>
                </c:pt>
                <c:pt idx="359">
                  <c:v>-8.1328504061438156E-2</c:v>
                </c:pt>
                <c:pt idx="360">
                  <c:v>-8.0264322215341494E-2</c:v>
                </c:pt>
                <c:pt idx="361">
                  <c:v>-7.9214015310004451E-2</c:v>
                </c:pt>
                <c:pt idx="362">
                  <c:v>-7.8177403938142584E-2</c:v>
                </c:pt>
                <c:pt idx="363">
                  <c:v>-7.7154310967214257E-2</c:v>
                </c:pt>
                <c:pt idx="364">
                  <c:v>-7.6144561511946221E-2</c:v>
                </c:pt>
                <c:pt idx="365">
                  <c:v>-7.5147982907149399E-2</c:v>
                </c:pt>
                <c:pt idx="366">
                  <c:v>-7.4164404680821916E-2</c:v>
                </c:pt>
                <c:pt idx="367">
                  <c:v>-7.319365852753873E-2</c:v>
                </c:pt>
                <c:pt idx="368">
                  <c:v>-7.2235578282124471E-2</c:v>
                </c:pt>
                <c:pt idx="369">
                  <c:v>-7.1289999893610803E-2</c:v>
                </c:pt>
                <c:pt idx="370">
                  <c:v>-7.0356761399472195E-2</c:v>
                </c:pt>
                <c:pt idx="371">
                  <c:v>-6.9435702900142102E-2</c:v>
                </c:pt>
                <c:pt idx="372">
                  <c:v>-6.8526666533805611E-2</c:v>
                </c:pt>
                <c:pt idx="373">
                  <c:v>-6.7629496451467597E-2</c:v>
                </c:pt>
                <c:pt idx="374">
                  <c:v>-6.6744038792292723E-2</c:v>
                </c:pt>
                <c:pt idx="375">
                  <c:v>-6.5870141659218284E-2</c:v>
                </c:pt>
                <c:pt idx="376">
                  <c:v>-6.5007655094835054E-2</c:v>
                </c:pt>
                <c:pt idx="377">
                  <c:v>-6.4156431057535282E-2</c:v>
                </c:pt>
                <c:pt idx="378">
                  <c:v>-6.3316323397926519E-2</c:v>
                </c:pt>
                <c:pt idx="379">
                  <c:v>-6.2487187835508093E-2</c:v>
                </c:pt>
                <c:pt idx="380">
                  <c:v>-6.1668881935608336E-2</c:v>
                </c:pt>
                <c:pt idx="381">
                  <c:v>-6.086126508658124E-2</c:v>
                </c:pt>
                <c:pt idx="382">
                  <c:v>-6.0064198477259405E-2</c:v>
                </c:pt>
                <c:pt idx="383">
                  <c:v>-5.9277545074662583E-2</c:v>
                </c:pt>
                <c:pt idx="384">
                  <c:v>-5.8501169601957601E-2</c:v>
                </c:pt>
                <c:pt idx="385">
                  <c:v>-5.7734938516670081E-2</c:v>
                </c:pt>
                <c:pt idx="386">
                  <c:v>-5.6978719989143334E-2</c:v>
                </c:pt>
                <c:pt idx="387">
                  <c:v>-5.6232383881244845E-2</c:v>
                </c:pt>
                <c:pt idx="388">
                  <c:v>-5.5495801725315458E-2</c:v>
                </c:pt>
                <c:pt idx="389">
                  <c:v>-5.4768846703361178E-2</c:v>
                </c:pt>
                <c:pt idx="390">
                  <c:v>-5.4051393626485013E-2</c:v>
                </c:pt>
                <c:pt idx="391">
                  <c:v>-5.3343318914556175E-2</c:v>
                </c:pt>
                <c:pt idx="392">
                  <c:v>-5.2644500576114486E-2</c:v>
                </c:pt>
                <c:pt idx="393">
                  <c:v>-5.1954818188508743E-2</c:v>
                </c:pt>
                <c:pt idx="394">
                  <c:v>-5.1274152878265561E-2</c:v>
                </c:pt>
                <c:pt idx="395">
                  <c:v>-5.0602387301688125E-2</c:v>
                </c:pt>
                <c:pt idx="396">
                  <c:v>-4.9939405625681055E-2</c:v>
                </c:pt>
                <c:pt idx="397">
                  <c:v>-4.9285093508800108E-2</c:v>
                </c:pt>
                <c:pt idx="398">
                  <c:v>-4.8639338082524776E-2</c:v>
                </c:pt>
                <c:pt idx="399">
                  <c:v>-4.8002027932751698E-2</c:v>
                </c:pt>
                <c:pt idx="400">
                  <c:v>-4.7373053081504919E-2</c:v>
                </c:pt>
                <c:pt idx="401">
                  <c:v>-4.6752304968863942E-2</c:v>
                </c:pt>
                <c:pt idx="402">
                  <c:v>-4.6139676435105033E-2</c:v>
                </c:pt>
                <c:pt idx="403">
                  <c:v>-4.5535061703054686E-2</c:v>
                </c:pt>
                <c:pt idx="404">
                  <c:v>-4.4938356360652666E-2</c:v>
                </c:pt>
                <c:pt idx="405">
                  <c:v>-4.4349457343723073E-2</c:v>
                </c:pt>
                <c:pt idx="406">
                  <c:v>-4.3768262918950862E-2</c:v>
                </c:pt>
                <c:pt idx="407">
                  <c:v>-4.3194672667061972E-2</c:v>
                </c:pt>
                <c:pt idx="408">
                  <c:v>-4.262858746620507E-2</c:v>
                </c:pt>
                <c:pt idx="409">
                  <c:v>-4.2069909475532068E-2</c:v>
                </c:pt>
                <c:pt idx="410">
                  <c:v>-4.1518542118977056E-2</c:v>
                </c:pt>
                <c:pt idx="411">
                  <c:v>-4.0974390069229275E-2</c:v>
                </c:pt>
                <c:pt idx="412">
                  <c:v>-4.0437359231900588E-2</c:v>
                </c:pt>
                <c:pt idx="413">
                  <c:v>-3.9907356729883117E-2</c:v>
                </c:pt>
                <c:pt idx="414">
                  <c:v>-3.9384290887896647E-2</c:v>
                </c:pt>
                <c:pt idx="415">
                  <c:v>-3.8868071217223146E-2</c:v>
                </c:pt>
                <c:pt idx="416">
                  <c:v>-3.8358608400626673E-2</c:v>
                </c:pt>
                <c:pt idx="417">
                  <c:v>-3.785581427745624E-2</c:v>
                </c:pt>
                <c:pt idx="418">
                  <c:v>-3.7359601828929681E-2</c:v>
                </c:pt>
                <c:pt idx="419">
                  <c:v>-3.6869885163597862E-2</c:v>
                </c:pt>
                <c:pt idx="420">
                  <c:v>-3.6386579502985218E-2</c:v>
                </c:pt>
                <c:pt idx="421">
                  <c:v>-3.5909601167406262E-2</c:v>
                </c:pt>
                <c:pt idx="422">
                  <c:v>-3.5438867561955245E-2</c:v>
                </c:pt>
                <c:pt idx="423">
                  <c:v>-3.4974297162668241E-2</c:v>
                </c:pt>
                <c:pt idx="424">
                  <c:v>-3.4515809502854031E-2</c:v>
                </c:pt>
                <c:pt idx="425">
                  <c:v>-3.406332515959367E-2</c:v>
                </c:pt>
                <c:pt idx="426">
                  <c:v>-3.3616765740405008E-2</c:v>
                </c:pt>
                <c:pt idx="427">
                  <c:v>-3.3176053870072851E-2</c:v>
                </c:pt>
                <c:pt idx="428">
                  <c:v>-3.2741113177640183E-2</c:v>
                </c:pt>
                <c:pt idx="429">
                  <c:v>-3.2311868283560793E-2</c:v>
                </c:pt>
                <c:pt idx="430">
                  <c:v>-3.1888244787009697E-2</c:v>
                </c:pt>
                <c:pt idx="431">
                  <c:v>-3.1470169253351485E-2</c:v>
                </c:pt>
                <c:pt idx="432">
                  <c:v>-3.1057569201763262E-2</c:v>
                </c:pt>
                <c:pt idx="433">
                  <c:v>-3.0650373093010979E-2</c:v>
                </c:pt>
                <c:pt idx="434">
                  <c:v>-3.02485103173777E-2</c:v>
                </c:pt>
                <c:pt idx="435">
                  <c:v>-2.9851911182741463E-2</c:v>
                </c:pt>
                <c:pt idx="436">
                  <c:v>-2.9460506902801786E-2</c:v>
                </c:pt>
                <c:pt idx="437">
                  <c:v>-2.9074229585452319E-2</c:v>
                </c:pt>
                <c:pt idx="438">
                  <c:v>-2.8693012221298338E-2</c:v>
                </c:pt>
                <c:pt idx="439">
                  <c:v>-2.8316788672317631E-2</c:v>
                </c:pt>
                <c:pt idx="440">
                  <c:v>-2.7945493660662919E-2</c:v>
                </c:pt>
                <c:pt idx="441">
                  <c:v>-2.7579062757603776E-2</c:v>
                </c:pt>
                <c:pt idx="442">
                  <c:v>-2.7217432372607122E-2</c:v>
                </c:pt>
                <c:pt idx="443">
                  <c:v>-2.6860539742554181E-2</c:v>
                </c:pt>
                <c:pt idx="444">
                  <c:v>-2.6508322921092918E-2</c:v>
                </c:pt>
                <c:pt idx="445">
                  <c:v>-2.6160720768123084E-2</c:v>
                </c:pt>
                <c:pt idx="446">
                  <c:v>-2.5817672939413991E-2</c:v>
                </c:pt>
                <c:pt idx="447">
                  <c:v>-2.5479119876352128E-2</c:v>
                </c:pt>
                <c:pt idx="448">
                  <c:v>-2.5145002795817974E-2</c:v>
                </c:pt>
                <c:pt idx="449">
                  <c:v>-2.4815263680189815E-2</c:v>
                </c:pt>
                <c:pt idx="450">
                  <c:v>-2.4489845267473286E-2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79-49BC-A18C-80613E09A305}"/>
            </c:ext>
          </c:extLst>
        </c:ser>
        <c:ser>
          <c:idx val="2"/>
          <c:order val="3"/>
          <c:tx>
            <c:strRef>
              <c:f>'fit_1NN_FCC&amp;HCP'!$L$18</c:f>
              <c:strCache>
                <c:ptCount val="1"/>
                <c:pt idx="0">
                  <c:v>E2(fit)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'fit_1NN_FCC&amp;HCP'!$I$19:$I$469</c:f>
              <c:numCache>
                <c:formatCode>General</c:formatCode>
                <c:ptCount val="451"/>
                <c:pt idx="0">
                  <c:v>2.6680317768299999</c:v>
                </c:pt>
                <c:pt idx="1">
                  <c:v>2.6830159412933998</c:v>
                </c:pt>
                <c:pt idx="2">
                  <c:v>2.6980001057568002</c:v>
                </c:pt>
                <c:pt idx="3">
                  <c:v>2.7129842702202001</c:v>
                </c:pt>
                <c:pt idx="4">
                  <c:v>2.7279684346836</c:v>
                </c:pt>
                <c:pt idx="5">
                  <c:v>2.7429525991469998</c:v>
                </c:pt>
                <c:pt idx="6">
                  <c:v>2.7579367636104002</c:v>
                </c:pt>
                <c:pt idx="7">
                  <c:v>2.7729209280737996</c:v>
                </c:pt>
                <c:pt idx="8">
                  <c:v>2.7879050925372</c:v>
                </c:pt>
                <c:pt idx="9">
                  <c:v>2.8028892570005999</c:v>
                </c:pt>
                <c:pt idx="10">
                  <c:v>2.8178734214639998</c:v>
                </c:pt>
                <c:pt idx="11">
                  <c:v>2.8328575859273997</c:v>
                </c:pt>
                <c:pt idx="12">
                  <c:v>2.8478417503908</c:v>
                </c:pt>
                <c:pt idx="13">
                  <c:v>2.8628259148541999</c:v>
                </c:pt>
                <c:pt idx="14">
                  <c:v>2.8778100793176002</c:v>
                </c:pt>
                <c:pt idx="15">
                  <c:v>2.8927942437809997</c:v>
                </c:pt>
                <c:pt idx="16">
                  <c:v>2.9077784082444</c:v>
                </c:pt>
                <c:pt idx="17">
                  <c:v>2.9227625727077999</c:v>
                </c:pt>
                <c:pt idx="18">
                  <c:v>2.9377467371711998</c:v>
                </c:pt>
                <c:pt idx="19">
                  <c:v>2.9527309016345997</c:v>
                </c:pt>
                <c:pt idx="20">
                  <c:v>2.9677150660980001</c:v>
                </c:pt>
                <c:pt idx="21">
                  <c:v>2.9826992305614</c:v>
                </c:pt>
                <c:pt idx="22">
                  <c:v>2.9976833950247999</c:v>
                </c:pt>
                <c:pt idx="23">
                  <c:v>3.0126675594881998</c:v>
                </c:pt>
                <c:pt idx="24">
                  <c:v>3.0276517239516001</c:v>
                </c:pt>
                <c:pt idx="25">
                  <c:v>3.042635888415</c:v>
                </c:pt>
                <c:pt idx="26">
                  <c:v>3.0576200528783999</c:v>
                </c:pt>
                <c:pt idx="27">
                  <c:v>3.0726042173417998</c:v>
                </c:pt>
                <c:pt idx="28">
                  <c:v>3.0875883818052001</c:v>
                </c:pt>
                <c:pt idx="29">
                  <c:v>3.1025725462686005</c:v>
                </c:pt>
                <c:pt idx="30">
                  <c:v>3.1175567107320008</c:v>
                </c:pt>
                <c:pt idx="31">
                  <c:v>3.1325408751954007</c:v>
                </c:pt>
                <c:pt idx="32">
                  <c:v>3.147525039658801</c:v>
                </c:pt>
                <c:pt idx="33">
                  <c:v>3.1625092041222005</c:v>
                </c:pt>
                <c:pt idx="34">
                  <c:v>3.1774933685856008</c:v>
                </c:pt>
                <c:pt idx="35">
                  <c:v>3.1924775330490007</c:v>
                </c:pt>
                <c:pt idx="36">
                  <c:v>3.2074616975124011</c:v>
                </c:pt>
                <c:pt idx="37">
                  <c:v>3.2224458619758005</c:v>
                </c:pt>
                <c:pt idx="38">
                  <c:v>3.2374300264392009</c:v>
                </c:pt>
                <c:pt idx="39">
                  <c:v>3.2524141909026008</c:v>
                </c:pt>
                <c:pt idx="40">
                  <c:v>3.2673983553660011</c:v>
                </c:pt>
                <c:pt idx="41">
                  <c:v>3.2823825198294005</c:v>
                </c:pt>
                <c:pt idx="42">
                  <c:v>3.2973666842928009</c:v>
                </c:pt>
                <c:pt idx="43">
                  <c:v>3.3123508487562008</c:v>
                </c:pt>
                <c:pt idx="44">
                  <c:v>3.3273350132196011</c:v>
                </c:pt>
                <c:pt idx="45">
                  <c:v>3.3423191776830006</c:v>
                </c:pt>
                <c:pt idx="46">
                  <c:v>3.3573033421464009</c:v>
                </c:pt>
                <c:pt idx="47">
                  <c:v>3.3722875066098008</c:v>
                </c:pt>
                <c:pt idx="48">
                  <c:v>3.3872716710732007</c:v>
                </c:pt>
                <c:pt idx="49">
                  <c:v>3.4022558355366006</c:v>
                </c:pt>
                <c:pt idx="50">
                  <c:v>3.4172400000000001</c:v>
                </c:pt>
                <c:pt idx="51">
                  <c:v>3.4322241644634</c:v>
                </c:pt>
                <c:pt idx="52">
                  <c:v>3.4472083289268003</c:v>
                </c:pt>
                <c:pt idx="53">
                  <c:v>3.4621924933902002</c:v>
                </c:pt>
                <c:pt idx="54">
                  <c:v>3.4771766578536005</c:v>
                </c:pt>
                <c:pt idx="55">
                  <c:v>3.492160822317</c:v>
                </c:pt>
                <c:pt idx="56">
                  <c:v>3.5071449867803999</c:v>
                </c:pt>
                <c:pt idx="57">
                  <c:v>3.5221291512438002</c:v>
                </c:pt>
                <c:pt idx="58">
                  <c:v>3.5371133157072001</c:v>
                </c:pt>
                <c:pt idx="59">
                  <c:v>3.5520974801706</c:v>
                </c:pt>
                <c:pt idx="60">
                  <c:v>3.5670816446340003</c:v>
                </c:pt>
                <c:pt idx="61">
                  <c:v>3.5820658090974002</c:v>
                </c:pt>
                <c:pt idx="62">
                  <c:v>3.5970499735607997</c:v>
                </c:pt>
                <c:pt idx="63">
                  <c:v>3.6120341380242</c:v>
                </c:pt>
                <c:pt idx="64">
                  <c:v>3.6270183024875999</c:v>
                </c:pt>
                <c:pt idx="65">
                  <c:v>3.6420024669509998</c:v>
                </c:pt>
                <c:pt idx="66">
                  <c:v>3.6569866314144002</c:v>
                </c:pt>
                <c:pt idx="67">
                  <c:v>3.6719707958778001</c:v>
                </c:pt>
                <c:pt idx="68">
                  <c:v>3.6869549603412004</c:v>
                </c:pt>
                <c:pt idx="69">
                  <c:v>3.7019391248046003</c:v>
                </c:pt>
                <c:pt idx="70">
                  <c:v>3.7169232892679998</c:v>
                </c:pt>
                <c:pt idx="71">
                  <c:v>3.7319074537314005</c:v>
                </c:pt>
                <c:pt idx="72">
                  <c:v>3.7468916181948</c:v>
                </c:pt>
                <c:pt idx="73">
                  <c:v>3.7618757826582003</c:v>
                </c:pt>
                <c:pt idx="74">
                  <c:v>3.7768599471216002</c:v>
                </c:pt>
                <c:pt idx="75">
                  <c:v>3.7918441115850001</c:v>
                </c:pt>
                <c:pt idx="76">
                  <c:v>3.8068282760484005</c:v>
                </c:pt>
                <c:pt idx="77">
                  <c:v>3.8218124405118004</c:v>
                </c:pt>
                <c:pt idx="78">
                  <c:v>3.8367966049751998</c:v>
                </c:pt>
                <c:pt idx="79">
                  <c:v>3.8517807694386006</c:v>
                </c:pt>
                <c:pt idx="80">
                  <c:v>3.866764933902</c:v>
                </c:pt>
                <c:pt idx="81">
                  <c:v>3.8817490983653999</c:v>
                </c:pt>
                <c:pt idx="82">
                  <c:v>3.8967332628288003</c:v>
                </c:pt>
                <c:pt idx="83">
                  <c:v>3.9117174272922002</c:v>
                </c:pt>
                <c:pt idx="84">
                  <c:v>3.9267015917556005</c:v>
                </c:pt>
                <c:pt idx="85">
                  <c:v>3.9416857562190004</c:v>
                </c:pt>
                <c:pt idx="86">
                  <c:v>3.9566699206823999</c:v>
                </c:pt>
                <c:pt idx="87">
                  <c:v>3.9716540851458007</c:v>
                </c:pt>
                <c:pt idx="88">
                  <c:v>3.9866382496092001</c:v>
                </c:pt>
                <c:pt idx="89">
                  <c:v>4.0016224140725996</c:v>
                </c:pt>
                <c:pt idx="90">
                  <c:v>4.0166065785360008</c:v>
                </c:pt>
                <c:pt idx="91">
                  <c:v>4.0315907429994002</c:v>
                </c:pt>
                <c:pt idx="92">
                  <c:v>4.0465749074628006</c:v>
                </c:pt>
                <c:pt idx="93">
                  <c:v>4.0615590719262</c:v>
                </c:pt>
                <c:pt idx="94">
                  <c:v>4.0765432363896004</c:v>
                </c:pt>
                <c:pt idx="95">
                  <c:v>4.0915274008530007</c:v>
                </c:pt>
                <c:pt idx="96">
                  <c:v>4.1065115653164002</c:v>
                </c:pt>
                <c:pt idx="97">
                  <c:v>4.1214957297797996</c:v>
                </c:pt>
                <c:pt idx="98">
                  <c:v>4.1364798942432008</c:v>
                </c:pt>
                <c:pt idx="99">
                  <c:v>4.1514640587066003</c:v>
                </c:pt>
                <c:pt idx="100">
                  <c:v>4.1664482231699997</c:v>
                </c:pt>
                <c:pt idx="101">
                  <c:v>4.1814323876334001</c:v>
                </c:pt>
                <c:pt idx="102">
                  <c:v>4.1964165520968004</c:v>
                </c:pt>
                <c:pt idx="103">
                  <c:v>4.2114007165602008</c:v>
                </c:pt>
                <c:pt idx="104">
                  <c:v>4.2263848810236002</c:v>
                </c:pt>
                <c:pt idx="105">
                  <c:v>4.2413690454869997</c:v>
                </c:pt>
                <c:pt idx="106">
                  <c:v>4.2563532099504009</c:v>
                </c:pt>
                <c:pt idx="107">
                  <c:v>4.2713373744138003</c:v>
                </c:pt>
                <c:pt idx="108">
                  <c:v>4.2863215388771998</c:v>
                </c:pt>
                <c:pt idx="109">
                  <c:v>4.3013057033406001</c:v>
                </c:pt>
                <c:pt idx="110">
                  <c:v>4.3162898678040005</c:v>
                </c:pt>
                <c:pt idx="111">
                  <c:v>4.3312740322674008</c:v>
                </c:pt>
                <c:pt idx="112">
                  <c:v>4.3462581967308003</c:v>
                </c:pt>
                <c:pt idx="113">
                  <c:v>4.3612423611941997</c:v>
                </c:pt>
                <c:pt idx="114">
                  <c:v>4.376226525657601</c:v>
                </c:pt>
                <c:pt idx="115">
                  <c:v>4.3912106901210004</c:v>
                </c:pt>
                <c:pt idx="116">
                  <c:v>4.4061948545843999</c:v>
                </c:pt>
                <c:pt idx="117">
                  <c:v>4.4211790190478002</c:v>
                </c:pt>
                <c:pt idx="118">
                  <c:v>4.4361631835112005</c:v>
                </c:pt>
                <c:pt idx="119">
                  <c:v>4.4511473479746</c:v>
                </c:pt>
                <c:pt idx="120">
                  <c:v>4.4661315124380003</c:v>
                </c:pt>
                <c:pt idx="121">
                  <c:v>4.4811156769013998</c:v>
                </c:pt>
                <c:pt idx="122">
                  <c:v>4.4960998413648001</c:v>
                </c:pt>
                <c:pt idx="123">
                  <c:v>4.5110840058282005</c:v>
                </c:pt>
                <c:pt idx="124">
                  <c:v>4.5260681702915999</c:v>
                </c:pt>
                <c:pt idx="125">
                  <c:v>4.5410523347550003</c:v>
                </c:pt>
                <c:pt idx="126">
                  <c:v>4.5560364992184006</c:v>
                </c:pt>
                <c:pt idx="127">
                  <c:v>4.5710206636818009</c:v>
                </c:pt>
                <c:pt idx="128">
                  <c:v>4.5860048281452004</c:v>
                </c:pt>
                <c:pt idx="129">
                  <c:v>4.6009889926085998</c:v>
                </c:pt>
                <c:pt idx="130">
                  <c:v>4.6159731570720011</c:v>
                </c:pt>
                <c:pt idx="131">
                  <c:v>4.6309573215354005</c:v>
                </c:pt>
                <c:pt idx="132">
                  <c:v>4.6459414859988</c:v>
                </c:pt>
                <c:pt idx="133">
                  <c:v>4.6609256504622003</c:v>
                </c:pt>
                <c:pt idx="134">
                  <c:v>4.6759098149256006</c:v>
                </c:pt>
                <c:pt idx="135">
                  <c:v>4.6908939793890001</c:v>
                </c:pt>
                <c:pt idx="136">
                  <c:v>4.7058781438524004</c:v>
                </c:pt>
                <c:pt idx="137">
                  <c:v>4.7208623083157999</c:v>
                </c:pt>
                <c:pt idx="138">
                  <c:v>4.7358464727792002</c:v>
                </c:pt>
                <c:pt idx="139">
                  <c:v>4.7508306372426006</c:v>
                </c:pt>
                <c:pt idx="140">
                  <c:v>4.765814801706</c:v>
                </c:pt>
                <c:pt idx="141">
                  <c:v>4.7807989661694004</c:v>
                </c:pt>
                <c:pt idx="142">
                  <c:v>4.7957831306328007</c:v>
                </c:pt>
                <c:pt idx="143">
                  <c:v>4.8107672950962002</c:v>
                </c:pt>
                <c:pt idx="144">
                  <c:v>4.8257514595595996</c:v>
                </c:pt>
                <c:pt idx="145">
                  <c:v>4.840735624023</c:v>
                </c:pt>
                <c:pt idx="146">
                  <c:v>4.8557197884864003</c:v>
                </c:pt>
                <c:pt idx="147">
                  <c:v>4.8707039529498006</c:v>
                </c:pt>
                <c:pt idx="148">
                  <c:v>4.8856881174132001</c:v>
                </c:pt>
                <c:pt idx="149">
                  <c:v>4.9006722818766004</c:v>
                </c:pt>
                <c:pt idx="150">
                  <c:v>4.9156564463400008</c:v>
                </c:pt>
                <c:pt idx="151">
                  <c:v>4.9306406108034002</c:v>
                </c:pt>
                <c:pt idx="152">
                  <c:v>4.9456247752668006</c:v>
                </c:pt>
                <c:pt idx="153">
                  <c:v>4.9606089397302</c:v>
                </c:pt>
                <c:pt idx="154">
                  <c:v>4.9755931041936003</c:v>
                </c:pt>
                <c:pt idx="155">
                  <c:v>4.9905772686570007</c:v>
                </c:pt>
                <c:pt idx="156">
                  <c:v>5.0055614331204001</c:v>
                </c:pt>
                <c:pt idx="157">
                  <c:v>5.0205455975838005</c:v>
                </c:pt>
                <c:pt idx="158">
                  <c:v>5.0355297620472008</c:v>
                </c:pt>
                <c:pt idx="159">
                  <c:v>5.0505139265106003</c:v>
                </c:pt>
                <c:pt idx="160">
                  <c:v>5.0654980909740006</c:v>
                </c:pt>
                <c:pt idx="161">
                  <c:v>5.0804822554374001</c:v>
                </c:pt>
                <c:pt idx="162">
                  <c:v>5.0954664199008013</c:v>
                </c:pt>
                <c:pt idx="163">
                  <c:v>5.1104505843641999</c:v>
                </c:pt>
                <c:pt idx="164">
                  <c:v>5.1254347488276002</c:v>
                </c:pt>
                <c:pt idx="165">
                  <c:v>5.1404189132910005</c:v>
                </c:pt>
                <c:pt idx="166">
                  <c:v>5.1554030777544</c:v>
                </c:pt>
                <c:pt idx="167">
                  <c:v>5.1703872422178003</c:v>
                </c:pt>
                <c:pt idx="168">
                  <c:v>5.1853714066812007</c:v>
                </c:pt>
                <c:pt idx="169">
                  <c:v>5.2003555711446001</c:v>
                </c:pt>
                <c:pt idx="170">
                  <c:v>5.2153397356080005</c:v>
                </c:pt>
                <c:pt idx="171">
                  <c:v>5.2303239000714008</c:v>
                </c:pt>
                <c:pt idx="172">
                  <c:v>5.2453080645348003</c:v>
                </c:pt>
                <c:pt idx="173">
                  <c:v>5.2602922289982006</c:v>
                </c:pt>
                <c:pt idx="174">
                  <c:v>5.2752763934616009</c:v>
                </c:pt>
                <c:pt idx="175">
                  <c:v>5.2902605579250004</c:v>
                </c:pt>
                <c:pt idx="176">
                  <c:v>5.3052447223883998</c:v>
                </c:pt>
                <c:pt idx="177">
                  <c:v>5.3202288868518002</c:v>
                </c:pt>
                <c:pt idx="178">
                  <c:v>5.3352130513152005</c:v>
                </c:pt>
                <c:pt idx="179">
                  <c:v>5.3501972157786</c:v>
                </c:pt>
                <c:pt idx="180">
                  <c:v>5.3651813802420003</c:v>
                </c:pt>
                <c:pt idx="181">
                  <c:v>5.3801655447054006</c:v>
                </c:pt>
                <c:pt idx="182">
                  <c:v>5.3951497091688001</c:v>
                </c:pt>
                <c:pt idx="183">
                  <c:v>5.4101338736322004</c:v>
                </c:pt>
                <c:pt idx="184">
                  <c:v>5.4251180380956008</c:v>
                </c:pt>
                <c:pt idx="185">
                  <c:v>5.4401022025590002</c:v>
                </c:pt>
                <c:pt idx="186">
                  <c:v>5.4550863670224006</c:v>
                </c:pt>
                <c:pt idx="187">
                  <c:v>5.4700705314858009</c:v>
                </c:pt>
                <c:pt idx="188">
                  <c:v>5.4850546959491995</c:v>
                </c:pt>
                <c:pt idx="189">
                  <c:v>5.5000388604126007</c:v>
                </c:pt>
                <c:pt idx="190">
                  <c:v>5.515023024876001</c:v>
                </c:pt>
                <c:pt idx="191">
                  <c:v>5.5300071893394005</c:v>
                </c:pt>
                <c:pt idx="192">
                  <c:v>5.5449913538027999</c:v>
                </c:pt>
                <c:pt idx="193">
                  <c:v>5.5599755182662012</c:v>
                </c:pt>
                <c:pt idx="194">
                  <c:v>5.5749596827296006</c:v>
                </c:pt>
                <c:pt idx="195">
                  <c:v>5.5899438471930001</c:v>
                </c:pt>
                <c:pt idx="196">
                  <c:v>5.6049280116564004</c:v>
                </c:pt>
                <c:pt idx="197">
                  <c:v>5.6199121761198008</c:v>
                </c:pt>
                <c:pt idx="198">
                  <c:v>5.6348963405832002</c:v>
                </c:pt>
                <c:pt idx="199">
                  <c:v>5.6498805050466006</c:v>
                </c:pt>
                <c:pt idx="200">
                  <c:v>5.6648646695100009</c:v>
                </c:pt>
                <c:pt idx="201">
                  <c:v>5.6798488339734003</c:v>
                </c:pt>
                <c:pt idx="202">
                  <c:v>5.6948329984368007</c:v>
                </c:pt>
                <c:pt idx="203">
                  <c:v>5.709817162900201</c:v>
                </c:pt>
                <c:pt idx="204">
                  <c:v>5.7248013273636005</c:v>
                </c:pt>
                <c:pt idx="205">
                  <c:v>5.7397854918270008</c:v>
                </c:pt>
                <c:pt idx="206">
                  <c:v>5.7547696562904012</c:v>
                </c:pt>
                <c:pt idx="207">
                  <c:v>5.7697538207538006</c:v>
                </c:pt>
                <c:pt idx="208">
                  <c:v>5.7847379852172001</c:v>
                </c:pt>
                <c:pt idx="209">
                  <c:v>5.7997221496806013</c:v>
                </c:pt>
                <c:pt idx="210">
                  <c:v>5.8147063141440007</c:v>
                </c:pt>
                <c:pt idx="211">
                  <c:v>5.8296904786074002</c:v>
                </c:pt>
                <c:pt idx="212">
                  <c:v>5.8446746430708005</c:v>
                </c:pt>
                <c:pt idx="213">
                  <c:v>5.8596588075342009</c:v>
                </c:pt>
                <c:pt idx="214">
                  <c:v>5.8746429719976003</c:v>
                </c:pt>
                <c:pt idx="215">
                  <c:v>5.8896271364610007</c:v>
                </c:pt>
                <c:pt idx="216">
                  <c:v>5.9046113009244001</c:v>
                </c:pt>
                <c:pt idx="217">
                  <c:v>5.9195954653878005</c:v>
                </c:pt>
                <c:pt idx="218">
                  <c:v>5.9345796298512008</c:v>
                </c:pt>
                <c:pt idx="219">
                  <c:v>5.9495637943146003</c:v>
                </c:pt>
                <c:pt idx="220">
                  <c:v>5.9645479587779997</c:v>
                </c:pt>
                <c:pt idx="221">
                  <c:v>5.9795321232414009</c:v>
                </c:pt>
                <c:pt idx="222">
                  <c:v>5.9945162877048013</c:v>
                </c:pt>
                <c:pt idx="223">
                  <c:v>6.0095004521681998</c:v>
                </c:pt>
                <c:pt idx="224">
                  <c:v>6.0244846166316002</c:v>
                </c:pt>
                <c:pt idx="225">
                  <c:v>6.0394687810950014</c:v>
                </c:pt>
                <c:pt idx="226">
                  <c:v>6.0544529455584009</c:v>
                </c:pt>
                <c:pt idx="227">
                  <c:v>6.0694371100218003</c:v>
                </c:pt>
                <c:pt idx="228">
                  <c:v>6.0844212744852006</c:v>
                </c:pt>
                <c:pt idx="229">
                  <c:v>6.099405438948601</c:v>
                </c:pt>
                <c:pt idx="230">
                  <c:v>6.1143896034120004</c:v>
                </c:pt>
                <c:pt idx="231">
                  <c:v>6.1293737678754008</c:v>
                </c:pt>
                <c:pt idx="232">
                  <c:v>6.1443579323388002</c:v>
                </c:pt>
                <c:pt idx="233">
                  <c:v>6.1593420968022006</c:v>
                </c:pt>
                <c:pt idx="234">
                  <c:v>6.1743262612656009</c:v>
                </c:pt>
                <c:pt idx="235">
                  <c:v>6.1893104257290013</c:v>
                </c:pt>
                <c:pt idx="236">
                  <c:v>6.2042945901923998</c:v>
                </c:pt>
                <c:pt idx="237">
                  <c:v>6.219278754655801</c:v>
                </c:pt>
                <c:pt idx="238">
                  <c:v>6.2342629191192005</c:v>
                </c:pt>
                <c:pt idx="239">
                  <c:v>6.2492470835825999</c:v>
                </c:pt>
                <c:pt idx="240">
                  <c:v>6.2642312480460003</c:v>
                </c:pt>
                <c:pt idx="241">
                  <c:v>6.2792154125094006</c:v>
                </c:pt>
                <c:pt idx="242">
                  <c:v>6.2941995769728001</c:v>
                </c:pt>
                <c:pt idx="243">
                  <c:v>6.3091837414362004</c:v>
                </c:pt>
                <c:pt idx="244">
                  <c:v>6.3241679058996008</c:v>
                </c:pt>
                <c:pt idx="245">
                  <c:v>6.3391520703630002</c:v>
                </c:pt>
                <c:pt idx="246">
                  <c:v>6.3541362348264006</c:v>
                </c:pt>
                <c:pt idx="247">
                  <c:v>6.3691203992898009</c:v>
                </c:pt>
                <c:pt idx="248">
                  <c:v>6.3841045637532003</c:v>
                </c:pt>
                <c:pt idx="249">
                  <c:v>6.3990887282166007</c:v>
                </c:pt>
                <c:pt idx="250">
                  <c:v>6.414072892680001</c:v>
                </c:pt>
                <c:pt idx="251">
                  <c:v>6.4290570571433996</c:v>
                </c:pt>
                <c:pt idx="252">
                  <c:v>6.4440412216067999</c:v>
                </c:pt>
                <c:pt idx="253">
                  <c:v>6.4590253860702012</c:v>
                </c:pt>
                <c:pt idx="254">
                  <c:v>6.4740095505336006</c:v>
                </c:pt>
                <c:pt idx="255">
                  <c:v>6.4889937149970001</c:v>
                </c:pt>
                <c:pt idx="256">
                  <c:v>6.5039778794604004</c:v>
                </c:pt>
                <c:pt idx="257">
                  <c:v>6.5189620439238007</c:v>
                </c:pt>
                <c:pt idx="258">
                  <c:v>6.5339462083872011</c:v>
                </c:pt>
                <c:pt idx="259">
                  <c:v>6.5489303728506085</c:v>
                </c:pt>
                <c:pt idx="260">
                  <c:v>6.5639145373140009</c:v>
                </c:pt>
                <c:pt idx="261">
                  <c:v>6.5788987017774003</c:v>
                </c:pt>
                <c:pt idx="262">
                  <c:v>6.5938828662408007</c:v>
                </c:pt>
                <c:pt idx="263">
                  <c:v>6.6088670307042081</c:v>
                </c:pt>
                <c:pt idx="264">
                  <c:v>6.6238511951676005</c:v>
                </c:pt>
                <c:pt idx="265">
                  <c:v>6.6388353596310008</c:v>
                </c:pt>
                <c:pt idx="266">
                  <c:v>6.6538195240944011</c:v>
                </c:pt>
                <c:pt idx="267">
                  <c:v>6.6688036885578077</c:v>
                </c:pt>
                <c:pt idx="268">
                  <c:v>6.6837878530212009</c:v>
                </c:pt>
                <c:pt idx="269">
                  <c:v>6.6987720174846013</c:v>
                </c:pt>
                <c:pt idx="270">
                  <c:v>6.7137561819480016</c:v>
                </c:pt>
                <c:pt idx="271">
                  <c:v>6.7287403464114082</c:v>
                </c:pt>
                <c:pt idx="272">
                  <c:v>6.7437245108748005</c:v>
                </c:pt>
                <c:pt idx="273">
                  <c:v>6.7587086753382009</c:v>
                </c:pt>
                <c:pt idx="274">
                  <c:v>6.7736928398016012</c:v>
                </c:pt>
                <c:pt idx="275">
                  <c:v>6.7886770042650086</c:v>
                </c:pt>
                <c:pt idx="276">
                  <c:v>6.803661168728401</c:v>
                </c:pt>
                <c:pt idx="277">
                  <c:v>6.8186453331918004</c:v>
                </c:pt>
                <c:pt idx="278">
                  <c:v>6.8336294976552008</c:v>
                </c:pt>
                <c:pt idx="279">
                  <c:v>6.8486136621186073</c:v>
                </c:pt>
                <c:pt idx="280">
                  <c:v>6.8635978265820006</c:v>
                </c:pt>
                <c:pt idx="281">
                  <c:v>6.8785819910454009</c:v>
                </c:pt>
                <c:pt idx="282">
                  <c:v>6.8935661555088084</c:v>
                </c:pt>
                <c:pt idx="283">
                  <c:v>6.9085503199722096</c:v>
                </c:pt>
                <c:pt idx="284">
                  <c:v>6.9235344844356081</c:v>
                </c:pt>
                <c:pt idx="285">
                  <c:v>6.9385186488990014</c:v>
                </c:pt>
                <c:pt idx="286">
                  <c:v>6.9535028133624079</c:v>
                </c:pt>
                <c:pt idx="287">
                  <c:v>6.9684869778258083</c:v>
                </c:pt>
                <c:pt idx="288">
                  <c:v>6.9834711422892086</c:v>
                </c:pt>
                <c:pt idx="289">
                  <c:v>6.9984553067526001</c:v>
                </c:pt>
                <c:pt idx="290">
                  <c:v>7.0134394712160084</c:v>
                </c:pt>
                <c:pt idx="291">
                  <c:v>7.0284236356794088</c:v>
                </c:pt>
                <c:pt idx="292">
                  <c:v>7.0434078001428073</c:v>
                </c:pt>
                <c:pt idx="293">
                  <c:v>7.0583919646062023</c:v>
                </c:pt>
                <c:pt idx="294">
                  <c:v>7.0733761290696089</c:v>
                </c:pt>
                <c:pt idx="295">
                  <c:v>7.0883602935330092</c:v>
                </c:pt>
                <c:pt idx="296">
                  <c:v>7.1033444579964078</c:v>
                </c:pt>
                <c:pt idx="297">
                  <c:v>7.118328622459801</c:v>
                </c:pt>
                <c:pt idx="298">
                  <c:v>7.1333127869232076</c:v>
                </c:pt>
                <c:pt idx="299">
                  <c:v>7.1482969513866079</c:v>
                </c:pt>
                <c:pt idx="300">
                  <c:v>7.1632811158500083</c:v>
                </c:pt>
                <c:pt idx="301">
                  <c:v>7.1782652803133997</c:v>
                </c:pt>
                <c:pt idx="302">
                  <c:v>7.1932494447768089</c:v>
                </c:pt>
                <c:pt idx="303">
                  <c:v>7.2082336092402084</c:v>
                </c:pt>
                <c:pt idx="304">
                  <c:v>7.223217773703607</c:v>
                </c:pt>
                <c:pt idx="305">
                  <c:v>7.238201938167002</c:v>
                </c:pt>
                <c:pt idx="306">
                  <c:v>7.2531861026304085</c:v>
                </c:pt>
                <c:pt idx="307">
                  <c:v>7.2681702670938089</c:v>
                </c:pt>
                <c:pt idx="308">
                  <c:v>7.2831544315572092</c:v>
                </c:pt>
                <c:pt idx="309">
                  <c:v>7.2981385960206095</c:v>
                </c:pt>
                <c:pt idx="310">
                  <c:v>7.313122760484009</c:v>
                </c:pt>
                <c:pt idx="311">
                  <c:v>7.3281069249474076</c:v>
                </c:pt>
                <c:pt idx="312">
                  <c:v>7.3430910894108079</c:v>
                </c:pt>
                <c:pt idx="313">
                  <c:v>7.3580752538742082</c:v>
                </c:pt>
                <c:pt idx="314">
                  <c:v>7.3730594183376086</c:v>
                </c:pt>
                <c:pt idx="315">
                  <c:v>7.388043582801008</c:v>
                </c:pt>
                <c:pt idx="316">
                  <c:v>7.4030277472644084</c:v>
                </c:pt>
                <c:pt idx="317">
                  <c:v>7.4180119117278078</c:v>
                </c:pt>
                <c:pt idx="318">
                  <c:v>7.4329960761912082</c:v>
                </c:pt>
                <c:pt idx="319">
                  <c:v>7.4479802406546085</c:v>
                </c:pt>
                <c:pt idx="320">
                  <c:v>7.4629644051180088</c:v>
                </c:pt>
                <c:pt idx="321">
                  <c:v>7.4779485695814074</c:v>
                </c:pt>
                <c:pt idx="322">
                  <c:v>7.4929327340448086</c:v>
                </c:pt>
                <c:pt idx="323">
                  <c:v>7.5079168985082072</c:v>
                </c:pt>
                <c:pt idx="324">
                  <c:v>7.5229010629716075</c:v>
                </c:pt>
                <c:pt idx="325">
                  <c:v>7.5378852274350079</c:v>
                </c:pt>
                <c:pt idx="326">
                  <c:v>7.5528693918984091</c:v>
                </c:pt>
                <c:pt idx="327">
                  <c:v>7.5678535563618095</c:v>
                </c:pt>
                <c:pt idx="328">
                  <c:v>7.5828377208252098</c:v>
                </c:pt>
                <c:pt idx="329">
                  <c:v>7.5978218852886075</c:v>
                </c:pt>
                <c:pt idx="330">
                  <c:v>7.6128060497520078</c:v>
                </c:pt>
                <c:pt idx="331">
                  <c:v>7.6277902142154081</c:v>
                </c:pt>
                <c:pt idx="332">
                  <c:v>7.6427743786788085</c:v>
                </c:pt>
                <c:pt idx="333">
                  <c:v>7.6577585431422088</c:v>
                </c:pt>
                <c:pt idx="334">
                  <c:v>7.6727427076056092</c:v>
                </c:pt>
                <c:pt idx="335">
                  <c:v>7.6877268720690086</c:v>
                </c:pt>
                <c:pt idx="336">
                  <c:v>7.702711036532409</c:v>
                </c:pt>
                <c:pt idx="337">
                  <c:v>7.7176952009958084</c:v>
                </c:pt>
                <c:pt idx="338">
                  <c:v>7.7326793654592088</c:v>
                </c:pt>
                <c:pt idx="339">
                  <c:v>7.7476635299226091</c:v>
                </c:pt>
                <c:pt idx="340">
                  <c:v>7.7626476943860077</c:v>
                </c:pt>
                <c:pt idx="341">
                  <c:v>7.777631858849408</c:v>
                </c:pt>
                <c:pt idx="342">
                  <c:v>7.7926160233128074</c:v>
                </c:pt>
                <c:pt idx="343">
                  <c:v>7.8076001877762078</c:v>
                </c:pt>
                <c:pt idx="344">
                  <c:v>7.8225843522396081</c:v>
                </c:pt>
                <c:pt idx="345">
                  <c:v>7.8375685167030085</c:v>
                </c:pt>
                <c:pt idx="346">
                  <c:v>7.8525526811664097</c:v>
                </c:pt>
                <c:pt idx="347">
                  <c:v>7.8675368456298083</c:v>
                </c:pt>
                <c:pt idx="348">
                  <c:v>7.8825210100932068</c:v>
                </c:pt>
                <c:pt idx="349">
                  <c:v>7.8975051745566081</c:v>
                </c:pt>
                <c:pt idx="350">
                  <c:v>7.9124893390200084</c:v>
                </c:pt>
                <c:pt idx="351">
                  <c:v>7.9274735034834087</c:v>
                </c:pt>
                <c:pt idx="352">
                  <c:v>7.9424576679468091</c:v>
                </c:pt>
                <c:pt idx="353">
                  <c:v>7.9574418324102094</c:v>
                </c:pt>
                <c:pt idx="354">
                  <c:v>7.9724259968736089</c:v>
                </c:pt>
                <c:pt idx="355">
                  <c:v>7.9874101613370092</c:v>
                </c:pt>
                <c:pt idx="356">
                  <c:v>8.0023943258004078</c:v>
                </c:pt>
                <c:pt idx="357">
                  <c:v>8.017378490263809</c:v>
                </c:pt>
                <c:pt idx="358">
                  <c:v>8.0323626547272085</c:v>
                </c:pt>
                <c:pt idx="359">
                  <c:v>8.0473468191906097</c:v>
                </c:pt>
                <c:pt idx="360">
                  <c:v>8.0623309836540091</c:v>
                </c:pt>
                <c:pt idx="361">
                  <c:v>8.0773151481174086</c:v>
                </c:pt>
                <c:pt idx="362">
                  <c:v>8.092299312580808</c:v>
                </c:pt>
                <c:pt idx="363">
                  <c:v>8.1072834770442093</c:v>
                </c:pt>
                <c:pt idx="364">
                  <c:v>8.1222676415076087</c:v>
                </c:pt>
                <c:pt idx="365">
                  <c:v>8.1372518059710099</c:v>
                </c:pt>
                <c:pt idx="366">
                  <c:v>8.1522359704344076</c:v>
                </c:pt>
                <c:pt idx="367">
                  <c:v>8.1672201348978071</c:v>
                </c:pt>
                <c:pt idx="368">
                  <c:v>8.1822042993612083</c:v>
                </c:pt>
                <c:pt idx="369">
                  <c:v>8.1971884638246078</c:v>
                </c:pt>
                <c:pt idx="370">
                  <c:v>8.212172628288009</c:v>
                </c:pt>
                <c:pt idx="371">
                  <c:v>8.2271567927514084</c:v>
                </c:pt>
                <c:pt idx="372">
                  <c:v>8.2421409572148097</c:v>
                </c:pt>
                <c:pt idx="373">
                  <c:v>8.2571251216782091</c:v>
                </c:pt>
                <c:pt idx="374">
                  <c:v>8.2721092861416068</c:v>
                </c:pt>
                <c:pt idx="375">
                  <c:v>8.287093450605008</c:v>
                </c:pt>
                <c:pt idx="376">
                  <c:v>8.3020776150684092</c:v>
                </c:pt>
                <c:pt idx="377">
                  <c:v>8.3170617795318087</c:v>
                </c:pt>
                <c:pt idx="378">
                  <c:v>8.3320459439952099</c:v>
                </c:pt>
                <c:pt idx="379">
                  <c:v>8.3470301084586094</c:v>
                </c:pt>
                <c:pt idx="380">
                  <c:v>8.3620142729220088</c:v>
                </c:pt>
                <c:pt idx="381">
                  <c:v>8.3769984373854083</c:v>
                </c:pt>
                <c:pt idx="382">
                  <c:v>8.3919826018488077</c:v>
                </c:pt>
                <c:pt idx="383">
                  <c:v>8.406966766312209</c:v>
                </c:pt>
                <c:pt idx="384">
                  <c:v>8.4219509307756102</c:v>
                </c:pt>
                <c:pt idx="385">
                  <c:v>8.4369350952390079</c:v>
                </c:pt>
                <c:pt idx="386">
                  <c:v>8.4519192597024091</c:v>
                </c:pt>
                <c:pt idx="387">
                  <c:v>8.4669034241658085</c:v>
                </c:pt>
                <c:pt idx="388">
                  <c:v>8.481887588629208</c:v>
                </c:pt>
                <c:pt idx="389">
                  <c:v>8.4968717530926092</c:v>
                </c:pt>
                <c:pt idx="390">
                  <c:v>8.5118559175560087</c:v>
                </c:pt>
                <c:pt idx="391">
                  <c:v>8.5268400820194099</c:v>
                </c:pt>
                <c:pt idx="392">
                  <c:v>8.5418242464828076</c:v>
                </c:pt>
                <c:pt idx="393">
                  <c:v>8.556808410946207</c:v>
                </c:pt>
                <c:pt idx="394">
                  <c:v>8.5717925754096083</c:v>
                </c:pt>
                <c:pt idx="395">
                  <c:v>8.5867767398730095</c:v>
                </c:pt>
                <c:pt idx="396">
                  <c:v>8.6017609043364089</c:v>
                </c:pt>
                <c:pt idx="397">
                  <c:v>8.6167450687998102</c:v>
                </c:pt>
                <c:pt idx="398">
                  <c:v>8.6317292332632078</c:v>
                </c:pt>
                <c:pt idx="399">
                  <c:v>8.6467133977266091</c:v>
                </c:pt>
                <c:pt idx="400">
                  <c:v>8.6616975621900085</c:v>
                </c:pt>
                <c:pt idx="401">
                  <c:v>8.676681726653408</c:v>
                </c:pt>
                <c:pt idx="402">
                  <c:v>8.6916658911168092</c:v>
                </c:pt>
                <c:pt idx="403">
                  <c:v>8.7066500555802087</c:v>
                </c:pt>
                <c:pt idx="404">
                  <c:v>8.7216342200436081</c:v>
                </c:pt>
                <c:pt idx="405">
                  <c:v>8.7366183845070093</c:v>
                </c:pt>
                <c:pt idx="406">
                  <c:v>8.751602548970407</c:v>
                </c:pt>
                <c:pt idx="407">
                  <c:v>8.7665867134338082</c:v>
                </c:pt>
                <c:pt idx="408">
                  <c:v>8.7815708778972095</c:v>
                </c:pt>
                <c:pt idx="409">
                  <c:v>8.7965550423606089</c:v>
                </c:pt>
                <c:pt idx="410">
                  <c:v>8.8115392068240084</c:v>
                </c:pt>
                <c:pt idx="411">
                  <c:v>8.8265233712874096</c:v>
                </c:pt>
                <c:pt idx="412">
                  <c:v>8.8415075357508073</c:v>
                </c:pt>
                <c:pt idx="413">
                  <c:v>8.8564917002142085</c:v>
                </c:pt>
                <c:pt idx="414">
                  <c:v>8.871475864677608</c:v>
                </c:pt>
                <c:pt idx="415">
                  <c:v>8.8864600291410092</c:v>
                </c:pt>
                <c:pt idx="416">
                  <c:v>8.9014441936044104</c:v>
                </c:pt>
                <c:pt idx="417">
                  <c:v>8.9164283580678081</c:v>
                </c:pt>
                <c:pt idx="418">
                  <c:v>8.9314125225312093</c:v>
                </c:pt>
                <c:pt idx="419">
                  <c:v>8.9463966869946088</c:v>
                </c:pt>
                <c:pt idx="420">
                  <c:v>8.9613808514580082</c:v>
                </c:pt>
                <c:pt idx="421">
                  <c:v>8.9763650159214095</c:v>
                </c:pt>
                <c:pt idx="422">
                  <c:v>8.9913491803848089</c:v>
                </c:pt>
                <c:pt idx="423">
                  <c:v>9.0063333448482084</c:v>
                </c:pt>
                <c:pt idx="424">
                  <c:v>9.0213175093116096</c:v>
                </c:pt>
                <c:pt idx="425">
                  <c:v>9.0363016737750073</c:v>
                </c:pt>
                <c:pt idx="426">
                  <c:v>9.0512858382384085</c:v>
                </c:pt>
                <c:pt idx="427">
                  <c:v>9.0662700027018097</c:v>
                </c:pt>
                <c:pt idx="428">
                  <c:v>9.0812541671652092</c:v>
                </c:pt>
                <c:pt idx="429">
                  <c:v>9.0962383316286086</c:v>
                </c:pt>
                <c:pt idx="430">
                  <c:v>9.1112224960920081</c:v>
                </c:pt>
                <c:pt idx="431">
                  <c:v>9.1262066605554075</c:v>
                </c:pt>
                <c:pt idx="432">
                  <c:v>9.1411908250188088</c:v>
                </c:pt>
                <c:pt idx="433">
                  <c:v>9.1561749894822082</c:v>
                </c:pt>
                <c:pt idx="434">
                  <c:v>9.1711591539456094</c:v>
                </c:pt>
                <c:pt idx="435">
                  <c:v>9.1861433184090089</c:v>
                </c:pt>
                <c:pt idx="436">
                  <c:v>9.2011274828724083</c:v>
                </c:pt>
                <c:pt idx="437">
                  <c:v>9.2161116473358078</c:v>
                </c:pt>
                <c:pt idx="438">
                  <c:v>9.231095811799209</c:v>
                </c:pt>
                <c:pt idx="439">
                  <c:v>9.2460799762626085</c:v>
                </c:pt>
                <c:pt idx="440">
                  <c:v>9.2610641407260097</c:v>
                </c:pt>
                <c:pt idx="441">
                  <c:v>9.2760483051894091</c:v>
                </c:pt>
                <c:pt idx="442">
                  <c:v>9.2910324696528086</c:v>
                </c:pt>
                <c:pt idx="443">
                  <c:v>9.3060166341162098</c:v>
                </c:pt>
                <c:pt idx="444">
                  <c:v>9.3210007985796075</c:v>
                </c:pt>
                <c:pt idx="445">
                  <c:v>9.3359849630430087</c:v>
                </c:pt>
                <c:pt idx="446">
                  <c:v>9.3509691275064082</c:v>
                </c:pt>
                <c:pt idx="447">
                  <c:v>9.3659532919698094</c:v>
                </c:pt>
                <c:pt idx="448">
                  <c:v>9.3809374564332089</c:v>
                </c:pt>
                <c:pt idx="449">
                  <c:v>9.3959216208966083</c:v>
                </c:pt>
                <c:pt idx="450">
                  <c:v>9.4109057853600095</c:v>
                </c:pt>
              </c:numCache>
            </c:numRef>
          </c:xVal>
          <c:yVal>
            <c:numRef>
              <c:f>'fit_1NN_FCC&amp;HCP'!$L$19:$L$469</c:f>
              <c:numCache>
                <c:formatCode>General</c:formatCode>
                <c:ptCount val="451"/>
                <c:pt idx="0">
                  <c:v>0.12082334884889789</c:v>
                </c:pt>
                <c:pt idx="1">
                  <c:v>-3.5315679092351004E-2</c:v>
                </c:pt>
                <c:pt idx="2">
                  <c:v>-0.18489406202478165</c:v>
                </c:pt>
                <c:pt idx="3">
                  <c:v>-0.32813015825746561</c:v>
                </c:pt>
                <c:pt idx="4">
                  <c:v>-0.46523557585941866</c:v>
                </c:pt>
                <c:pt idx="5">
                  <c:v>-0.59641537543661372</c:v>
                </c:pt>
                <c:pt idx="6">
                  <c:v>-0.72186826688989392</c:v>
                </c:pt>
                <c:pt idx="7">
                  <c:v>-0.8417868003316169</c:v>
                </c:pt>
                <c:pt idx="8">
                  <c:v>-0.95635755133354206</c:v>
                </c:pt>
                <c:pt idx="9">
                  <c:v>-1.0657613006732953</c:v>
                </c:pt>
                <c:pt idx="10">
                  <c:v>-1.1701732087420416</c:v>
                </c:pt>
                <c:pt idx="11">
                  <c:v>-1.2697629847709688</c:v>
                </c:pt>
                <c:pt idx="12">
                  <c:v>-1.3646950510296838</c:v>
                </c:pt>
                <c:pt idx="13">
                  <c:v>-1.4551287021450774</c:v>
                </c:pt>
                <c:pt idx="14">
                  <c:v>-1.5412182596848014</c:v>
                </c:pt>
                <c:pt idx="15">
                  <c:v>-1.6231132221453075</c:v>
                </c:pt>
                <c:pt idx="16">
                  <c:v>-1.7009584104802276</c:v>
                </c:pt>
                <c:pt idx="17">
                  <c:v>-1.7748941093008881</c:v>
                </c:pt>
                <c:pt idx="18">
                  <c:v>-1.8450562038768936</c:v>
                </c:pt>
                <c:pt idx="19">
                  <c:v>-1.9115763130609063</c:v>
                </c:pt>
                <c:pt idx="20">
                  <c:v>-1.9745819182580764</c:v>
                </c:pt>
                <c:pt idx="21">
                  <c:v>-2.0341964885571038</c:v>
                </c:pt>
                <c:pt idx="22">
                  <c:v>-2.0905396021363716</c:v>
                </c:pt>
                <c:pt idx="23">
                  <c:v>-2.1437270640553283</c:v>
                </c:pt>
                <c:pt idx="24">
                  <c:v>-2.1938710205379488</c:v>
                </c:pt>
                <c:pt idx="25">
                  <c:v>-2.2410800698520799</c:v>
                </c:pt>
                <c:pt idx="26">
                  <c:v>-2.2854593698853041</c:v>
                </c:pt>
                <c:pt idx="27">
                  <c:v>-2.3271107425150683</c:v>
                </c:pt>
                <c:pt idx="28">
                  <c:v>-2.3661327748678662</c:v>
                </c:pt>
                <c:pt idx="29">
                  <c:v>-2.402620917559541</c:v>
                </c:pt>
                <c:pt idx="30">
                  <c:v>-2.4366675800060329</c:v>
                </c:pt>
                <c:pt idx="31">
                  <c:v>-2.4683622228912214</c:v>
                </c:pt>
                <c:pt idx="32">
                  <c:v>-2.4977914478760344</c:v>
                </c:pt>
                <c:pt idx="33">
                  <c:v>-2.5250390846304378</c:v>
                </c:pt>
                <c:pt idx="34">
                  <c:v>-2.5501862752675803</c:v>
                </c:pt>
                <c:pt idx="35">
                  <c:v>-2.5733115562569568</c:v>
                </c:pt>
                <c:pt idx="36">
                  <c:v>-2.5944909378912593</c:v>
                </c:pt>
                <c:pt idx="37">
                  <c:v>-2.6137979813793399</c:v>
                </c:pt>
                <c:pt idx="38">
                  <c:v>-2.6313038736355643</c:v>
                </c:pt>
                <c:pt idx="39">
                  <c:v>-2.6470774998338094</c:v>
                </c:pt>
                <c:pt idx="40">
                  <c:v>-2.6611855137922782</c:v>
                </c:pt>
                <c:pt idx="41">
                  <c:v>-2.6736924062534353</c:v>
                </c:pt>
                <c:pt idx="42">
                  <c:v>-2.6846605711213711</c:v>
                </c:pt>
                <c:pt idx="43">
                  <c:v>-2.6941503697171587</c:v>
                </c:pt>
                <c:pt idx="44">
                  <c:v>-2.7022201931109158</c:v>
                </c:pt>
                <c:pt idx="45">
                  <c:v>-2.7089265225875767</c:v>
                </c:pt>
                <c:pt idx="46">
                  <c:v>-2.714323988301699</c:v>
                </c:pt>
                <c:pt idx="47">
                  <c:v>-2.7184654261749883</c:v>
                </c:pt>
                <c:pt idx="48">
                  <c:v>-2.7214019330886385</c:v>
                </c:pt>
                <c:pt idx="49">
                  <c:v>-2.7231829204210616</c:v>
                </c:pt>
                <c:pt idx="50">
                  <c:v>-2.723856165980072</c:v>
                </c:pt>
                <c:pt idx="51">
                  <c:v>-2.7234678643771466</c:v>
                </c:pt>
                <c:pt idx="52">
                  <c:v>-2.7220626758899868</c:v>
                </c:pt>
                <c:pt idx="53">
                  <c:v>-2.7196837738582227</c:v>
                </c:pt>
                <c:pt idx="54">
                  <c:v>-2.7163728906558009</c:v>
                </c:pt>
                <c:pt idx="55">
                  <c:v>-2.712170362282289</c:v>
                </c:pt>
                <c:pt idx="56">
                  <c:v>-2.7071151716140953</c:v>
                </c:pt>
                <c:pt idx="57">
                  <c:v>-2.7012449903553866</c:v>
                </c:pt>
                <c:pt idx="58">
                  <c:v>-2.694596219727329</c:v>
                </c:pt>
                <c:pt idx="59">
                  <c:v>-2.687204029933091</c:v>
                </c:pt>
                <c:pt idx="60">
                  <c:v>-2.6791023984350026</c:v>
                </c:pt>
                <c:pt idx="61">
                  <c:v>-2.6703241470791426</c:v>
                </c:pt>
                <c:pt idx="62">
                  <c:v>-2.6609009781016022</c:v>
                </c:pt>
                <c:pt idx="63">
                  <c:v>-2.6508635090496586</c:v>
                </c:pt>
                <c:pt idx="64">
                  <c:v>-2.6402413066501249</c:v>
                </c:pt>
                <c:pt idx="65">
                  <c:v>-2.6290629196561461</c:v>
                </c:pt>
                <c:pt idx="66">
                  <c:v>-2.6173559107028508</c:v>
                </c:pt>
                <c:pt idx="67">
                  <c:v>-2.6051468872013079</c:v>
                </c:pt>
                <c:pt idx="68">
                  <c:v>-2.5924615312994082</c:v>
                </c:pt>
                <c:pt idx="69">
                  <c:v>-2.579324628937429</c:v>
                </c:pt>
                <c:pt idx="70">
                  <c:v>-2.5657600980252138</c:v>
                </c:pt>
                <c:pt idx="71">
                  <c:v>-2.5517910157671193</c:v>
                </c:pt>
                <c:pt idx="72">
                  <c:v>-2.5374396451601031</c:v>
                </c:pt>
                <c:pt idx="73">
                  <c:v>-2.5227274606895511</c:v>
                </c:pt>
                <c:pt idx="74">
                  <c:v>-2.507675173246763</c:v>
                </c:pt>
                <c:pt idx="75">
                  <c:v>-2.4923027542912668</c:v>
                </c:pt>
                <c:pt idx="76">
                  <c:v>-2.4766294592804567</c:v>
                </c:pt>
                <c:pt idx="77">
                  <c:v>-2.4606738503884111</c:v>
                </c:pt>
                <c:pt idx="78">
                  <c:v>-2.444453818535048</c:v>
                </c:pt>
                <c:pt idx="79">
                  <c:v>-2.427986604746208</c:v>
                </c:pt>
                <c:pt idx="80">
                  <c:v>-2.4112888208645993</c:v>
                </c:pt>
                <c:pt idx="81">
                  <c:v>-2.3943764696309762</c:v>
                </c:pt>
                <c:pt idx="82">
                  <c:v>-2.3772649641543304</c:v>
                </c:pt>
                <c:pt idx="83">
                  <c:v>-2.3599691467893553</c:v>
                </c:pt>
                <c:pt idx="84">
                  <c:v>-2.3425033074388288</c:v>
                </c:pt>
                <c:pt idx="85">
                  <c:v>-2.3248812012981466</c:v>
                </c:pt>
                <c:pt idx="86">
                  <c:v>-2.307116066058605</c:v>
                </c:pt>
                <c:pt idx="87">
                  <c:v>-2.2892206385856522</c:v>
                </c:pt>
                <c:pt idx="88">
                  <c:v>-2.2712071710877737</c:v>
                </c:pt>
                <c:pt idx="89">
                  <c:v>-2.2530874467912247</c:v>
                </c:pt>
                <c:pt idx="90">
                  <c:v>-2.2348727951354186</c:v>
                </c:pt>
                <c:pt idx="91">
                  <c:v>-2.2165741065032831</c:v>
                </c:pt>
                <c:pt idx="92">
                  <c:v>-2.1982018465004827</c:v>
                </c:pt>
                <c:pt idx="93">
                  <c:v>-2.1797660697970525</c:v>
                </c:pt>
                <c:pt idx="94">
                  <c:v>-2.1612764335444945</c:v>
                </c:pt>
                <c:pt idx="95">
                  <c:v>-2.1427422103810709</c:v>
                </c:pt>
                <c:pt idx="96">
                  <c:v>-2.1241723010376372</c:v>
                </c:pt>
                <c:pt idx="97">
                  <c:v>-2.1055752465559507</c:v>
                </c:pt>
                <c:pt idx="98">
                  <c:v>-2.0869592401311099</c:v>
                </c:pt>
                <c:pt idx="99">
                  <c:v>-2.0683321385893647</c:v>
                </c:pt>
                <c:pt idx="100">
                  <c:v>-2.0497014735122359</c:v>
                </c:pt>
                <c:pt idx="101">
                  <c:v>-2.031074462017568</c:v>
                </c:pt>
                <c:pt idx="102">
                  <c:v>-2.0124580172078077</c:v>
                </c:pt>
                <c:pt idx="103">
                  <c:v>-1.993858758295477</c:v>
                </c:pt>
                <c:pt idx="104">
                  <c:v>-1.9752830204155716</c:v>
                </c:pt>
                <c:pt idx="105">
                  <c:v>-1.9567368641342617</c:v>
                </c:pt>
                <c:pt idx="106">
                  <c:v>-1.9382260846630277</c:v>
                </c:pt>
                <c:pt idx="107">
                  <c:v>-1.9197562207871106</c:v>
                </c:pt>
                <c:pt idx="108">
                  <c:v>-1.9013325635168212</c:v>
                </c:pt>
                <c:pt idx="109">
                  <c:v>-1.8829601644701053</c:v>
                </c:pt>
                <c:pt idx="110">
                  <c:v>-1.8646438439944086</c:v>
                </c:pt>
                <c:pt idx="111">
                  <c:v>-1.8463881990357107</c:v>
                </c:pt>
                <c:pt idx="112">
                  <c:v>-1.8281976107623494</c:v>
                </c:pt>
                <c:pt idx="113">
                  <c:v>-1.8100762519510079</c:v>
                </c:pt>
                <c:pt idx="114">
                  <c:v>-1.7920280941420548</c:v>
                </c:pt>
                <c:pt idx="115">
                  <c:v>-1.7740569145711869</c:v>
                </c:pt>
                <c:pt idx="116">
                  <c:v>-1.7561663028841141</c:v>
                </c:pt>
                <c:pt idx="117">
                  <c:v>-1.7383596676408579</c:v>
                </c:pt>
                <c:pt idx="118">
                  <c:v>-1.7206402426160015</c:v>
                </c:pt>
                <c:pt idx="119">
                  <c:v>-1.7030110929010613</c:v>
                </c:pt>
                <c:pt idx="120">
                  <c:v>-1.6854751208149696</c:v>
                </c:pt>
                <c:pt idx="121">
                  <c:v>-1.6680350716284635</c:v>
                </c:pt>
                <c:pt idx="122">
                  <c:v>-1.6506935391080135</c:v>
                </c:pt>
                <c:pt idx="123">
                  <c:v>-1.6334529708847609</c:v>
                </c:pt>
                <c:pt idx="124">
                  <c:v>-1.6163156736537618</c:v>
                </c:pt>
                <c:pt idx="125">
                  <c:v>-1.5992838182086775</c:v>
                </c:pt>
                <c:pt idx="126">
                  <c:v>-1.5823594443169071</c:v>
                </c:pt>
                <c:pt idx="127">
                  <c:v>-1.5655444654400004</c:v>
                </c:pt>
                <c:pt idx="128">
                  <c:v>-1.5488406733040505</c:v>
                </c:pt>
                <c:pt idx="129">
                  <c:v>-1.5322497423246177</c:v>
                </c:pt>
                <c:pt idx="130">
                  <c:v>-1.5157732338906085</c:v>
                </c:pt>
                <c:pt idx="131">
                  <c:v>-1.4994126005114139</c:v>
                </c:pt>
                <c:pt idx="132">
                  <c:v>-1.4831691898314285</c:v>
                </c:pt>
                <c:pt idx="133">
                  <c:v>-1.4670442485160358</c:v>
                </c:pt>
                <c:pt idx="134">
                  <c:v>-1.4510389260129435</c:v>
                </c:pt>
                <c:pt idx="135">
                  <c:v>-1.4351542781926763</c:v>
                </c:pt>
                <c:pt idx="136">
                  <c:v>-1.419391270871919</c:v>
                </c:pt>
                <c:pt idx="137">
                  <c:v>-1.403750783223281</c:v>
                </c:pt>
                <c:pt idx="138">
                  <c:v>-1.3882336110749416</c:v>
                </c:pt>
                <c:pt idx="139">
                  <c:v>-1.3728404701035686</c:v>
                </c:pt>
                <c:pt idx="140">
                  <c:v>-1.3575719989237416</c:v>
                </c:pt>
                <c:pt idx="141">
                  <c:v>-1.3424287620770665</c:v>
                </c:pt>
                <c:pt idx="142">
                  <c:v>-1.3274112529240596</c:v>
                </c:pt>
                <c:pt idx="143">
                  <c:v>-1.3125198964417575</c:v>
                </c:pt>
                <c:pt idx="144">
                  <c:v>-1.2977550519299701</c:v>
                </c:pt>
                <c:pt idx="145">
                  <c:v>-1.2831170156289649</c:v>
                </c:pt>
                <c:pt idx="146">
                  <c:v>-1.2686060232513083</c:v>
                </c:pt>
                <c:pt idx="147">
                  <c:v>-1.2542222524305067</c:v>
                </c:pt>
                <c:pt idx="148">
                  <c:v>-1.2399658250889971</c:v>
                </c:pt>
                <c:pt idx="149">
                  <c:v>-1.2258368097279815</c:v>
                </c:pt>
                <c:pt idx="150">
                  <c:v>-1.2118352236415109</c:v>
                </c:pt>
                <c:pt idx="151">
                  <c:v>-1.1979610350571479</c:v>
                </c:pt>
                <c:pt idx="152">
                  <c:v>-1.1842141652054861</c:v>
                </c:pt>
                <c:pt idx="153">
                  <c:v>-1.1705944903207186</c:v>
                </c:pt>
                <c:pt idx="154">
                  <c:v>-1.1571018435743794</c:v>
                </c:pt>
                <c:pt idx="155">
                  <c:v>-1.1437360169443505</c:v>
                </c:pt>
                <c:pt idx="156">
                  <c:v>-1.1304967630211098</c:v>
                </c:pt>
                <c:pt idx="157">
                  <c:v>-1.1173837967531872</c:v>
                </c:pt>
                <c:pt idx="158">
                  <c:v>-1.1043967971337145</c:v>
                </c:pt>
                <c:pt idx="159">
                  <c:v>-1.0915354088298834</c:v>
                </c:pt>
                <c:pt idx="160">
                  <c:v>-1.0787992437571072</c:v>
                </c:pt>
                <c:pt idx="161">
                  <c:v>-1.0661878825996018</c:v>
                </c:pt>
                <c:pt idx="162">
                  <c:v>-1.0537008762790365</c:v>
                </c:pt>
                <c:pt idx="163">
                  <c:v>-1.0413377473729193</c:v>
                </c:pt>
                <c:pt idx="164">
                  <c:v>-1.0290979914842266</c:v>
                </c:pt>
                <c:pt idx="165">
                  <c:v>-1.0169810785638635</c:v>
                </c:pt>
                <c:pt idx="166">
                  <c:v>-1.0049864541873839</c:v>
                </c:pt>
                <c:pt idx="167">
                  <c:v>-0.99311354078742442</c:v>
                </c:pt>
                <c:pt idx="168">
                  <c:v>-0.98136173884324773</c:v>
                </c:pt>
                <c:pt idx="169">
                  <c:v>-0.96973042802872578</c:v>
                </c:pt>
                <c:pt idx="170">
                  <c:v>-0.95821896832007603</c:v>
                </c:pt>
                <c:pt idx="171">
                  <c:v>-0.94682670106463218</c:v>
                </c:pt>
                <c:pt idx="172">
                  <c:v>-0.93555295001185523</c:v>
                </c:pt>
                <c:pt idx="173">
                  <c:v>-0.92439702230778986</c:v>
                </c:pt>
                <c:pt idx="174">
                  <c:v>-0.91335820945412505</c:v>
                </c:pt>
                <c:pt idx="175">
                  <c:v>-0.90243578823296677</c:v>
                </c:pt>
                <c:pt idx="176">
                  <c:v>-0.8916290215984225</c:v>
                </c:pt>
                <c:pt idx="177">
                  <c:v>-0.88093715953604257</c:v>
                </c:pt>
                <c:pt idx="178">
                  <c:v>-0.87035943989114428</c:v>
                </c:pt>
                <c:pt idx="179">
                  <c:v>-0.85989508916700841</c:v>
                </c:pt>
                <c:pt idx="180">
                  <c:v>-0.84954332329390481</c:v>
                </c:pt>
                <c:pt idx="181">
                  <c:v>-0.83930334836988751</c:v>
                </c:pt>
                <c:pt idx="182">
                  <c:v>-0.82917436137425415</c:v>
                </c:pt>
                <c:pt idx="183">
                  <c:v>-0.81915555085454228</c:v>
                </c:pt>
                <c:pt idx="184">
                  <c:v>-0.80924609758792987</c:v>
                </c:pt>
                <c:pt idx="185">
                  <c:v>-0.79944517521783798</c:v>
                </c:pt>
                <c:pt idx="186">
                  <c:v>-0.7897519508665467</c:v>
                </c:pt>
                <c:pt idx="187">
                  <c:v>-0.78016558572460626</c:v>
                </c:pt>
                <c:pt idx="188">
                  <c:v>-0.77068523561777258</c:v>
                </c:pt>
                <c:pt idx="189">
                  <c:v>-0.76131005155220621</c:v>
                </c:pt>
                <c:pt idx="190">
                  <c:v>-0.75203918023864713</c:v>
                </c:pt>
                <c:pt idx="191">
                  <c:v>-0.74287176459622861</c:v>
                </c:pt>
                <c:pt idx="192">
                  <c:v>-0.73380694423660964</c:v>
                </c:pt>
                <c:pt idx="193">
                  <c:v>-0.72484385592905776</c:v>
                </c:pt>
                <c:pt idx="194">
                  <c:v>-0.71598163404711546</c:v>
                </c:pt>
                <c:pt idx="195">
                  <c:v>-0.70721941099743202</c:v>
                </c:pt>
                <c:pt idx="196">
                  <c:v>-0.69855631763137505</c:v>
                </c:pt>
                <c:pt idx="197">
                  <c:v>-0.6899914836399631</c:v>
                </c:pt>
                <c:pt idx="198">
                  <c:v>-0.68152403793267957</c:v>
                </c:pt>
                <c:pt idx="199">
                  <c:v>-0.67315310900069902</c:v>
                </c:pt>
                <c:pt idx="200">
                  <c:v>-0.66487782526504313</c:v>
                </c:pt>
                <c:pt idx="201">
                  <c:v>-0.65669731541016296</c:v>
                </c:pt>
                <c:pt idx="202">
                  <c:v>-0.6486107087034293</c:v>
                </c:pt>
                <c:pt idx="203">
                  <c:v>-0.64061713530101427</c:v>
                </c:pt>
                <c:pt idx="204">
                  <c:v>-0.63271572654060193</c:v>
                </c:pt>
                <c:pt idx="205">
                  <c:v>-0.62490561522137722</c:v>
                </c:pt>
                <c:pt idx="206">
                  <c:v>-0.61718593587172343</c:v>
                </c:pt>
                <c:pt idx="207">
                  <c:v>-0.60955582500503802</c:v>
                </c:pt>
                <c:pt idx="208">
                  <c:v>-0.60201442136406369</c:v>
                </c:pt>
                <c:pt idx="209">
                  <c:v>-0.59456086615413317</c:v>
                </c:pt>
                <c:pt idx="210">
                  <c:v>-0.58719430326570266</c:v>
                </c:pt>
                <c:pt idx="211">
                  <c:v>-0.57991387948652184</c:v>
                </c:pt>
                <c:pt idx="212">
                  <c:v>-0.57271874470382389</c:v>
                </c:pt>
                <c:pt idx="213">
                  <c:v>-0.56560805209685383</c:v>
                </c:pt>
                <c:pt idx="214">
                  <c:v>-0.55858095832007215</c:v>
                </c:pt>
                <c:pt idx="215">
                  <c:v>-0.55163662367736366</c:v>
                </c:pt>
                <c:pt idx="216">
                  <c:v>-0.54477421228755563</c:v>
                </c:pt>
                <c:pt idx="217">
                  <c:v>-0.53799289224154445</c:v>
                </c:pt>
                <c:pt idx="218">
                  <c:v>-0.5312918357513311</c:v>
                </c:pt>
                <c:pt idx="219">
                  <c:v>-0.52467021929124258</c:v>
                </c:pt>
                <c:pt idx="220">
                  <c:v>-0.51812722373161368</c:v>
                </c:pt>
                <c:pt idx="221">
                  <c:v>-0.5116620344651952</c:v>
                </c:pt>
                <c:pt idx="222">
                  <c:v>-0.50527384152655019</c:v>
                </c:pt>
                <c:pt idx="223">
                  <c:v>-0.49896183970467683</c:v>
                </c:pt>
                <c:pt idx="224">
                  <c:v>-0.49272522864910689</c:v>
                </c:pt>
                <c:pt idx="225">
                  <c:v>-0.48656321296971605</c:v>
                </c:pt>
                <c:pt idx="226">
                  <c:v>-0.48047500233046175</c:v>
                </c:pt>
                <c:pt idx="227">
                  <c:v>-0.47445981153727235</c:v>
                </c:pt>
                <c:pt idx="228">
                  <c:v>-0.46851686062030595</c:v>
                </c:pt>
                <c:pt idx="229">
                  <c:v>-0.46264537491077523</c:v>
                </c:pt>
                <c:pt idx="230">
                  <c:v>-0.45684458511253678</c:v>
                </c:pt>
                <c:pt idx="231">
                  <c:v>-0.45111372736864463</c:v>
                </c:pt>
                <c:pt idx="232">
                  <c:v>-0.44545204332304872</c:v>
                </c:pt>
                <c:pt idx="233">
                  <c:v>-0.43985878017761793</c:v>
                </c:pt>
                <c:pt idx="234">
                  <c:v>-0.4343331907446642</c:v>
                </c:pt>
                <c:pt idx="235">
                  <c:v>-0.42887453349513688</c:v>
                </c:pt>
                <c:pt idx="236">
                  <c:v>-0.42348207260264975</c:v>
                </c:pt>
                <c:pt idx="237">
                  <c:v>-0.41815507798349288</c:v>
                </c:pt>
                <c:pt idx="238">
                  <c:v>-0.41289282533279997</c:v>
                </c:pt>
                <c:pt idx="239">
                  <c:v>-0.40769459615699377</c:v>
                </c:pt>
                <c:pt idx="240">
                  <c:v>-0.40255967780267488</c:v>
                </c:pt>
                <c:pt idx="241">
                  <c:v>-0.39748736348208158</c:v>
                </c:pt>
                <c:pt idx="242">
                  <c:v>-0.39247695229525503</c:v>
                </c:pt>
                <c:pt idx="243">
                  <c:v>-0.38752774924904398</c:v>
                </c:pt>
                <c:pt idx="244">
                  <c:v>-0.38263906527307046</c:v>
                </c:pt>
                <c:pt idx="245">
                  <c:v>-0.37781021723278008</c:v>
                </c:pt>
                <c:pt idx="246">
                  <c:v>-0.37304052793968995</c:v>
                </c:pt>
                <c:pt idx="247">
                  <c:v>-0.36832932615895775</c:v>
                </c:pt>
                <c:pt idx="248">
                  <c:v>-0.36367594661436831</c:v>
                </c:pt>
                <c:pt idx="249">
                  <c:v>-0.35907972999085391</c:v>
                </c:pt>
                <c:pt idx="250">
                  <c:v>-0.35454002293464659</c:v>
                </c:pt>
                <c:pt idx="251">
                  <c:v>-0.35005617805116479</c:v>
                </c:pt>
                <c:pt idx="252">
                  <c:v>-0.34562755390072225</c:v>
                </c:pt>
                <c:pt idx="253">
                  <c:v>-0.34125351499216522</c:v>
                </c:pt>
                <c:pt idx="254">
                  <c:v>-0.33693343177451546</c:v>
                </c:pt>
                <c:pt idx="255">
                  <c:v>-0.33266668062670918</c:v>
                </c:pt>
                <c:pt idx="256">
                  <c:v>-0.32845264384552014</c:v>
                </c:pt>
                <c:pt idx="257">
                  <c:v>-0.32429070963174222</c:v>
                </c:pt>
                <c:pt idx="258">
                  <c:v>-0.32018027207471145</c:v>
                </c:pt>
                <c:pt idx="259">
                  <c:v>-0.31612073113524292</c:v>
                </c:pt>
                <c:pt idx="260">
                  <c:v>-0.31211149262706506</c:v>
                </c:pt>
                <c:pt idx="261">
                  <c:v>-0.3081519681967847</c:v>
                </c:pt>
                <c:pt idx="262">
                  <c:v>-0.3042415753025175</c:v>
                </c:pt>
                <c:pt idx="263">
                  <c:v>-0.30037973719117983</c:v>
                </c:pt>
                <c:pt idx="264">
                  <c:v>-0.29656588287455832</c:v>
                </c:pt>
                <c:pt idx="265">
                  <c:v>-0.29279944710416683</c:v>
                </c:pt>
                <c:pt idx="266">
                  <c:v>-0.28907987034501736</c:v>
                </c:pt>
                <c:pt idx="267">
                  <c:v>-0.28540659874829416</c:v>
                </c:pt>
                <c:pt idx="268">
                  <c:v>-0.28177908412303615</c:v>
                </c:pt>
                <c:pt idx="269">
                  <c:v>-0.27819678390683672</c:v>
                </c:pt>
                <c:pt idx="270">
                  <c:v>-0.27465916113566607</c:v>
                </c:pt>
                <c:pt idx="271">
                  <c:v>-0.27116568441281291</c:v>
                </c:pt>
                <c:pt idx="272">
                  <c:v>-0.2677158278770323</c:v>
                </c:pt>
                <c:pt idx="273">
                  <c:v>-0.26430907116990549</c:v>
                </c:pt>
                <c:pt idx="274">
                  <c:v>-0.26094489940251386</c:v>
                </c:pt>
                <c:pt idx="275">
                  <c:v>-0.2576228031214074</c:v>
                </c:pt>
                <c:pt idx="276">
                  <c:v>-0.25434227827395833</c:v>
                </c:pt>
                <c:pt idx="277">
                  <c:v>-0.25110282617309443</c:v>
                </c:pt>
                <c:pt idx="278">
                  <c:v>-0.24790395346150507</c:v>
                </c:pt>
                <c:pt idx="279">
                  <c:v>-0.24474517207530391</c:v>
                </c:pt>
                <c:pt idx="280">
                  <c:v>-0.24162599920722297</c:v>
                </c:pt>
                <c:pt idx="281">
                  <c:v>-0.23854595726933345</c:v>
                </c:pt>
                <c:pt idx="282">
                  <c:v>-0.23550457385537801</c:v>
                </c:pt>
                <c:pt idx="283">
                  <c:v>-0.23250138170270127</c:v>
                </c:pt>
                <c:pt idx="284">
                  <c:v>-0.22953591865382034</c:v>
                </c:pt>
                <c:pt idx="285">
                  <c:v>-0.2266077276176828</c:v>
                </c:pt>
                <c:pt idx="286">
                  <c:v>-0.22371635653061542</c:v>
                </c:pt>
                <c:pt idx="287">
                  <c:v>-0.22086135831702056</c:v>
                </c:pt>
                <c:pt idx="288">
                  <c:v>-0.21804229084980542</c:v>
                </c:pt>
                <c:pt idx="289">
                  <c:v>-0.21525871691061227</c:v>
                </c:pt>
                <c:pt idx="290">
                  <c:v>-0.21251020414983715</c:v>
                </c:pt>
                <c:pt idx="291">
                  <c:v>-0.20979632504650433</c:v>
                </c:pt>
                <c:pt idx="292">
                  <c:v>-0.20711665686795927</c:v>
                </c:pt>
                <c:pt idx="293">
                  <c:v>-0.20447078162945886</c:v>
                </c:pt>
                <c:pt idx="294">
                  <c:v>-0.20185828605364126</c:v>
                </c:pt>
                <c:pt idx="295">
                  <c:v>-0.19927876152992555</c:v>
                </c:pt>
                <c:pt idx="296">
                  <c:v>-0.19673180407382235</c:v>
                </c:pt>
                <c:pt idx="297">
                  <c:v>-0.19421701428621274</c:v>
                </c:pt>
                <c:pt idx="298">
                  <c:v>-0.19173399731258292</c:v>
                </c:pt>
                <c:pt idx="299">
                  <c:v>-0.18928236280226085</c:v>
                </c:pt>
                <c:pt idx="300">
                  <c:v>-0.18686172486763272</c:v>
                </c:pt>
                <c:pt idx="301">
                  <c:v>-0.18447170204339283</c:v>
                </c:pt>
                <c:pt idx="302">
                  <c:v>-0.1821119172458108</c:v>
                </c:pt>
                <c:pt idx="303">
                  <c:v>-0.17978199773206666</c:v>
                </c:pt>
                <c:pt idx="304">
                  <c:v>-0.17748157505961534</c:v>
                </c:pt>
                <c:pt idx="305">
                  <c:v>-0.17521028504564654</c:v>
                </c:pt>
                <c:pt idx="306">
                  <c:v>-0.17296776772661537</c:v>
                </c:pt>
                <c:pt idx="307">
                  <c:v>-0.1707536673178823</c:v>
                </c:pt>
                <c:pt idx="308">
                  <c:v>-0.1685676321734442</c:v>
                </c:pt>
                <c:pt idx="309">
                  <c:v>-0.16640931474579609</c:v>
                </c:pt>
                <c:pt idx="310">
                  <c:v>-0.16427837154591649</c:v>
                </c:pt>
                <c:pt idx="311">
                  <c:v>-0.16217446310339131</c:v>
                </c:pt>
                <c:pt idx="312">
                  <c:v>-0.16009725392668583</c:v>
                </c:pt>
                <c:pt idx="313">
                  <c:v>-0.15804641246357387</c:v>
                </c:pt>
                <c:pt idx="314">
                  <c:v>-0.15602161106173001</c:v>
                </c:pt>
                <c:pt idx="315">
                  <c:v>-0.15402252592949656</c:v>
                </c:pt>
                <c:pt idx="316">
                  <c:v>-0.15204883709682923</c:v>
                </c:pt>
                <c:pt idx="317">
                  <c:v>-0.15010022837643347</c:v>
                </c:pt>
                <c:pt idx="318">
                  <c:v>-0.14817638732509195</c:v>
                </c:pt>
                <c:pt idx="319">
                  <c:v>-0.14627700520519654</c:v>
                </c:pt>
                <c:pt idx="320">
                  <c:v>-0.14440177694648548</c:v>
                </c:pt>
                <c:pt idx="321">
                  <c:v>-0.14255040110799461</c:v>
                </c:pt>
                <c:pt idx="322">
                  <c:v>-0.14072257984022662</c:v>
                </c:pt>
                <c:pt idx="323">
                  <c:v>-0.13891801884754557</c:v>
                </c:pt>
                <c:pt idx="324">
                  <c:v>-0.13713642735079817</c:v>
                </c:pt>
                <c:pt idx="325">
                  <c:v>-0.13537751805017023</c:v>
                </c:pt>
                <c:pt idx="326">
                  <c:v>-0.13364100708827958</c:v>
                </c:pt>
                <c:pt idx="327">
                  <c:v>-0.1319266140135108</c:v>
                </c:pt>
                <c:pt idx="328">
                  <c:v>-0.13023406174359597</c:v>
                </c:pt>
                <c:pt idx="329">
                  <c:v>-0.12856307652944413</c:v>
                </c:pt>
                <c:pt idx="330">
                  <c:v>-0.12691338791922138</c:v>
                </c:pt>
                <c:pt idx="331">
                  <c:v>-0.12528472872269011</c:v>
                </c:pt>
                <c:pt idx="332">
                  <c:v>-0.12367683497580238</c:v>
                </c:pt>
                <c:pt idx="333">
                  <c:v>-0.12208944590555613</c:v>
                </c:pt>
                <c:pt idx="334">
                  <c:v>-0.12052230389511383</c:v>
                </c:pt>
                <c:pt idx="335">
                  <c:v>-0.11897515444918712</c:v>
                </c:pt>
                <c:pt idx="336">
                  <c:v>-0.11744774615968737</c:v>
                </c:pt>
                <c:pt idx="337">
                  <c:v>-0.1159398306716477</c:v>
                </c:pt>
                <c:pt idx="338">
                  <c:v>-0.11445116264941303</c:v>
                </c:pt>
                <c:pt idx="339">
                  <c:v>-0.1129814997431049</c:v>
                </c:pt>
                <c:pt idx="340">
                  <c:v>-0.11153060255535835</c:v>
                </c:pt>
                <c:pt idx="341">
                  <c:v>-0.11009823460833341</c:v>
                </c:pt>
                <c:pt idx="342">
                  <c:v>-0.10868416231100406</c:v>
                </c:pt>
                <c:pt idx="343">
                  <c:v>-0.10728815492672093</c:v>
                </c:pt>
                <c:pt idx="344">
                  <c:v>-0.10590998454105441</c:v>
                </c:pt>
                <c:pt idx="345">
                  <c:v>-0.10454942602991291</c:v>
                </c:pt>
                <c:pt idx="346">
                  <c:v>-0.1032062570279412</c:v>
                </c:pt>
                <c:pt idx="347">
                  <c:v>-0.10188025789719639</c:v>
                </c:pt>
                <c:pt idx="348">
                  <c:v>-0.10057121169610289</c:v>
                </c:pt>
                <c:pt idx="349">
                  <c:v>-9.9278904148686703E-2</c:v>
                </c:pt>
                <c:pt idx="350">
                  <c:v>-9.8003123614088195E-2</c:v>
                </c:pt>
                <c:pt idx="351">
                  <c:v>-9.6743661056353694E-2</c:v>
                </c:pt>
                <c:pt idx="352">
                  <c:v>-9.550031001450543E-2</c:v>
                </c:pt>
                <c:pt idx="353">
                  <c:v>-9.4272866572890079E-2</c:v>
                </c:pt>
                <c:pt idx="354">
                  <c:v>-9.306112933180466E-2</c:v>
                </c:pt>
                <c:pt idx="355">
                  <c:v>-9.18648993783997E-2</c:v>
                </c:pt>
                <c:pt idx="356">
                  <c:v>-9.0683980257859745E-2</c:v>
                </c:pt>
                <c:pt idx="357">
                  <c:v>-8.9518177944858779E-2</c:v>
                </c:pt>
                <c:pt idx="358">
                  <c:v>-8.8367300815291969E-2</c:v>
                </c:pt>
                <c:pt idx="359">
                  <c:v>-8.723115961828129E-2</c:v>
                </c:pt>
                <c:pt idx="360">
                  <c:v>-8.6109567448454771E-2</c:v>
                </c:pt>
                <c:pt idx="361">
                  <c:v>-8.5002339718498104E-2</c:v>
                </c:pt>
                <c:pt idx="362">
                  <c:v>-8.3909294131978646E-2</c:v>
                </c:pt>
                <c:pt idx="363">
                  <c:v>-8.283025065643887E-2</c:v>
                </c:pt>
                <c:pt idx="364">
                  <c:v>-8.176503149676044E-2</c:v>
                </c:pt>
                <c:pt idx="365">
                  <c:v>-8.0713461068794776E-2</c:v>
                </c:pt>
                <c:pt idx="366">
                  <c:v>-7.9675365973262427E-2</c:v>
                </c:pt>
                <c:pt idx="367">
                  <c:v>-7.8650574969916565E-2</c:v>
                </c:pt>
                <c:pt idx="368">
                  <c:v>-7.7638918951971669E-2</c:v>
                </c:pt>
                <c:pt idx="369">
                  <c:v>-7.6640230920794875E-2</c:v>
                </c:pt>
                <c:pt idx="370">
                  <c:v>-7.5654345960859001E-2</c:v>
                </c:pt>
                <c:pt idx="371">
                  <c:v>-7.4681101214955067E-2</c:v>
                </c:pt>
                <c:pt idx="372">
                  <c:v>-7.3720335859663713E-2</c:v>
                </c:pt>
                <c:pt idx="373">
                  <c:v>-7.2771891081084283E-2</c:v>
                </c:pt>
                <c:pt idx="374">
                  <c:v>-7.1835610050817969E-2</c:v>
                </c:pt>
                <c:pt idx="375">
                  <c:v>-7.0911337902205301E-2</c:v>
                </c:pt>
                <c:pt idx="376">
                  <c:v>-6.9998921706817374E-2</c:v>
                </c:pt>
                <c:pt idx="377">
                  <c:v>-6.909821045119488E-2</c:v>
                </c:pt>
                <c:pt idx="378">
                  <c:v>-6.8209055013838199E-2</c:v>
                </c:pt>
                <c:pt idx="379">
                  <c:v>-6.7331308142443466E-2</c:v>
                </c:pt>
                <c:pt idx="380">
                  <c:v>-6.6464824431384795E-2</c:v>
                </c:pt>
                <c:pt idx="381">
                  <c:v>-6.5609460299439551E-2</c:v>
                </c:pt>
                <c:pt idx="382">
                  <c:v>-6.4765073967756021E-2</c:v>
                </c:pt>
                <c:pt idx="383">
                  <c:v>-6.393152543806109E-2</c:v>
                </c:pt>
                <c:pt idx="384">
                  <c:v>-6.3108676471105962E-2</c:v>
                </c:pt>
                <c:pt idx="385">
                  <c:v>-6.2296390565349261E-2</c:v>
                </c:pt>
                <c:pt idx="386">
                  <c:v>-6.1494532935872731E-2</c:v>
                </c:pt>
                <c:pt idx="387">
                  <c:v>-6.0702970493533015E-2</c:v>
                </c:pt>
                <c:pt idx="388">
                  <c:v>-5.9921571824341033E-2</c:v>
                </c:pt>
                <c:pt idx="389">
                  <c:v>-5.9150207169073252E-2</c:v>
                </c:pt>
                <c:pt idx="390">
                  <c:v>-5.8388748403108183E-2</c:v>
                </c:pt>
                <c:pt idx="391">
                  <c:v>-5.7637069016489378E-2</c:v>
                </c:pt>
                <c:pt idx="392">
                  <c:v>-5.6895044094211866E-2</c:v>
                </c:pt>
                <c:pt idx="393">
                  <c:v>-5.6162550296728946E-2</c:v>
                </c:pt>
                <c:pt idx="394">
                  <c:v>-5.5439465840680817E-2</c:v>
                </c:pt>
                <c:pt idx="395">
                  <c:v>-5.472567047983895E-2</c:v>
                </c:pt>
                <c:pt idx="396">
                  <c:v>-5.4021045486267849E-2</c:v>
                </c:pt>
                <c:pt idx="397">
                  <c:v>-5.3325473631699351E-2</c:v>
                </c:pt>
                <c:pt idx="398">
                  <c:v>-5.2638839169120488E-2</c:v>
                </c:pt>
                <c:pt idx="399">
                  <c:v>-5.1961027814570362E-2</c:v>
                </c:pt>
                <c:pt idx="400">
                  <c:v>-5.1291926729146051E-2</c:v>
                </c:pt>
                <c:pt idx="401">
                  <c:v>-5.0631424501214231E-2</c:v>
                </c:pt>
                <c:pt idx="402">
                  <c:v>-4.9979411128827776E-2</c:v>
                </c:pt>
                <c:pt idx="403">
                  <c:v>-4.9335778002344809E-2</c:v>
                </c:pt>
                <c:pt idx="404">
                  <c:v>-4.8700417887247612E-2</c:v>
                </c:pt>
                <c:pt idx="405">
                  <c:v>-4.8073224907161829E-2</c:v>
                </c:pt>
                <c:pt idx="406">
                  <c:v>-4.7454094527071125E-2</c:v>
                </c:pt>
                <c:pt idx="407">
                  <c:v>-4.6842923536726963E-2</c:v>
                </c:pt>
                <c:pt idx="408">
                  <c:v>-4.623961003425292E-2</c:v>
                </c:pt>
                <c:pt idx="409">
                  <c:v>-4.564405340993806E-2</c:v>
                </c:pt>
                <c:pt idx="410">
                  <c:v>-4.5056154330221386E-2</c:v>
                </c:pt>
                <c:pt idx="411">
                  <c:v>-4.4475814721862406E-2</c:v>
                </c:pt>
                <c:pt idx="412">
                  <c:v>-4.3902937756299096E-2</c:v>
                </c:pt>
                <c:pt idx="413">
                  <c:v>-4.3337427834187182E-2</c:v>
                </c:pt>
                <c:pt idx="414">
                  <c:v>-4.2779190570123943E-2</c:v>
                </c:pt>
                <c:pt idx="415">
                  <c:v>-4.2228132777550186E-2</c:v>
                </c:pt>
                <c:pt idx="416">
                  <c:v>-4.1684162453831407E-2</c:v>
                </c:pt>
                <c:pt idx="417">
                  <c:v>-4.1147188765515187E-2</c:v>
                </c:pt>
                <c:pt idx="418">
                  <c:v>-4.0617122033763157E-2</c:v>
                </c:pt>
                <c:pt idx="419">
                  <c:v>-4.0093873719956118E-2</c:v>
                </c:pt>
                <c:pt idx="420">
                  <c:v>-3.9577356411469693E-2</c:v>
                </c:pt>
                <c:pt idx="421">
                  <c:v>-3.9067483807619999E-2</c:v>
                </c:pt>
                <c:pt idx="422">
                  <c:v>-3.8564170705776078E-2</c:v>
                </c:pt>
                <c:pt idx="423">
                  <c:v>-3.8067332987638661E-2</c:v>
                </c:pt>
                <c:pt idx="424">
                  <c:v>-3.7576887605682535E-2</c:v>
                </c:pt>
                <c:pt idx="425">
                  <c:v>-3.7092752569761703E-2</c:v>
                </c:pt>
                <c:pt idx="426">
                  <c:v>-3.6614846933874491E-2</c:v>
                </c:pt>
                <c:pt idx="427">
                  <c:v>-3.6143090783087986E-2</c:v>
                </c:pt>
                <c:pt idx="428">
                  <c:v>-3.5677405220619622E-2</c:v>
                </c:pt>
                <c:pt idx="429">
                  <c:v>-3.5217712355073615E-2</c:v>
                </c:pt>
                <c:pt idx="430">
                  <c:v>-3.4763935287831962E-2</c:v>
                </c:pt>
                <c:pt idx="431">
                  <c:v>-3.4315998100597218E-2</c:v>
                </c:pt>
                <c:pt idx="432">
                  <c:v>-3.3873825843085556E-2</c:v>
                </c:pt>
                <c:pt idx="433">
                  <c:v>-3.3437344520869029E-2</c:v>
                </c:pt>
                <c:pt idx="434">
                  <c:v>-3.3006481083364764E-2</c:v>
                </c:pt>
                <c:pt idx="435">
                  <c:v>-3.258116341196983E-2</c:v>
                </c:pt>
                <c:pt idx="436">
                  <c:v>-3.2161320308339958E-2</c:v>
                </c:pt>
                <c:pt idx="437">
                  <c:v>-3.1746881482810976E-2</c:v>
                </c:pt>
                <c:pt idx="438">
                  <c:v>-3.1337777542960535E-2</c:v>
                </c:pt>
                <c:pt idx="439">
                  <c:v>-3.0933939982309824E-2</c:v>
                </c:pt>
                <c:pt idx="440">
                  <c:v>-3.053530116916198E-2</c:v>
                </c:pt>
                <c:pt idx="441">
                  <c:v>-3.01417943355776E-2</c:v>
                </c:pt>
                <c:pt idx="442">
                  <c:v>-2.9753353566484342E-2</c:v>
                </c:pt>
                <c:pt idx="443">
                  <c:v>-2.9369913788919632E-2</c:v>
                </c:pt>
                <c:pt idx="444">
                  <c:v>-2.899141076140558E-2</c:v>
                </c:pt>
                <c:pt idx="445">
                  <c:v>-2.8617781063452804E-2</c:v>
                </c:pt>
                <c:pt idx="446">
                  <c:v>-2.8248962085194396E-2</c:v>
                </c:pt>
                <c:pt idx="447">
                  <c:v>-2.7884892017145807E-2</c:v>
                </c:pt>
                <c:pt idx="448">
                  <c:v>-2.7525509840091448E-2</c:v>
                </c:pt>
                <c:pt idx="449">
                  <c:v>-2.7170755315094622E-2</c:v>
                </c:pt>
                <c:pt idx="450">
                  <c:v>-2.6820568973631269E-2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79-49BC-A18C-80613E09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207037799520338"/>
          <c:y val="0.70022732305154989"/>
          <c:w val="0.30629836364794022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2.0104375528052829</c:v>
                </c:pt>
                <c:pt idx="1">
                  <c:v>2.0214413387715262</c:v>
                </c:pt>
                <c:pt idx="2">
                  <c:v>2.0324451247377695</c:v>
                </c:pt>
                <c:pt idx="3">
                  <c:v>2.0434489107040128</c:v>
                </c:pt>
                <c:pt idx="4">
                  <c:v>2.0544526966702565</c:v>
                </c:pt>
                <c:pt idx="5">
                  <c:v>2.0654564826364998</c:v>
                </c:pt>
                <c:pt idx="6">
                  <c:v>2.0764602686027431</c:v>
                </c:pt>
                <c:pt idx="7">
                  <c:v>2.0874640545689864</c:v>
                </c:pt>
                <c:pt idx="8">
                  <c:v>2.0984678405352297</c:v>
                </c:pt>
                <c:pt idx="9">
                  <c:v>2.1094716265014735</c:v>
                </c:pt>
                <c:pt idx="10">
                  <c:v>2.1204754124677168</c:v>
                </c:pt>
                <c:pt idx="11">
                  <c:v>2.1314791984339601</c:v>
                </c:pt>
                <c:pt idx="12">
                  <c:v>2.1424829844002033</c:v>
                </c:pt>
                <c:pt idx="13">
                  <c:v>2.1534867703664471</c:v>
                </c:pt>
                <c:pt idx="14">
                  <c:v>2.1644905563326899</c:v>
                </c:pt>
                <c:pt idx="15">
                  <c:v>2.1754943422989337</c:v>
                </c:pt>
                <c:pt idx="16">
                  <c:v>2.186498128265177</c:v>
                </c:pt>
                <c:pt idx="17">
                  <c:v>2.1975019142314207</c:v>
                </c:pt>
                <c:pt idx="18">
                  <c:v>2.208505700197664</c:v>
                </c:pt>
                <c:pt idx="19">
                  <c:v>2.2195094861639073</c:v>
                </c:pt>
                <c:pt idx="20">
                  <c:v>2.2305132721301506</c:v>
                </c:pt>
                <c:pt idx="21">
                  <c:v>2.2415170580963939</c:v>
                </c:pt>
                <c:pt idx="22">
                  <c:v>2.2525208440626372</c:v>
                </c:pt>
                <c:pt idx="23">
                  <c:v>2.2635246300288809</c:v>
                </c:pt>
                <c:pt idx="24">
                  <c:v>2.2745284159951242</c:v>
                </c:pt>
                <c:pt idx="25">
                  <c:v>2.2855322019613675</c:v>
                </c:pt>
                <c:pt idx="26">
                  <c:v>2.2965359879276113</c:v>
                </c:pt>
                <c:pt idx="27">
                  <c:v>2.3075397738938541</c:v>
                </c:pt>
                <c:pt idx="28">
                  <c:v>2.3185435598600979</c:v>
                </c:pt>
                <c:pt idx="29">
                  <c:v>2.329547345826342</c:v>
                </c:pt>
                <c:pt idx="30">
                  <c:v>2.3405511317925853</c:v>
                </c:pt>
                <c:pt idx="31">
                  <c:v>2.3515549177588286</c:v>
                </c:pt>
                <c:pt idx="32">
                  <c:v>2.3625587037250719</c:v>
                </c:pt>
                <c:pt idx="33">
                  <c:v>2.3735624896913152</c:v>
                </c:pt>
                <c:pt idx="34">
                  <c:v>2.384566275657559</c:v>
                </c:pt>
                <c:pt idx="35">
                  <c:v>2.3955700616238023</c:v>
                </c:pt>
                <c:pt idx="36">
                  <c:v>2.4065738475900456</c:v>
                </c:pt>
                <c:pt idx="37">
                  <c:v>2.4175776335562889</c:v>
                </c:pt>
                <c:pt idx="38">
                  <c:v>2.4285814195225326</c:v>
                </c:pt>
                <c:pt idx="39">
                  <c:v>2.4395852054887759</c:v>
                </c:pt>
                <c:pt idx="40">
                  <c:v>2.4505889914550192</c:v>
                </c:pt>
                <c:pt idx="41">
                  <c:v>2.4615927774212625</c:v>
                </c:pt>
                <c:pt idx="42">
                  <c:v>2.4725965633875062</c:v>
                </c:pt>
                <c:pt idx="43">
                  <c:v>2.4836003493537495</c:v>
                </c:pt>
                <c:pt idx="44">
                  <c:v>2.4946041353199928</c:v>
                </c:pt>
                <c:pt idx="45">
                  <c:v>2.5056079212862361</c:v>
                </c:pt>
                <c:pt idx="46">
                  <c:v>2.5166117072524794</c:v>
                </c:pt>
                <c:pt idx="47">
                  <c:v>2.5276154932187227</c:v>
                </c:pt>
                <c:pt idx="48">
                  <c:v>2.5386192791849664</c:v>
                </c:pt>
                <c:pt idx="49">
                  <c:v>2.5496230651512097</c:v>
                </c:pt>
                <c:pt idx="50">
                  <c:v>2.5606268511174526</c:v>
                </c:pt>
                <c:pt idx="51">
                  <c:v>2.5716306370836959</c:v>
                </c:pt>
                <c:pt idx="52">
                  <c:v>2.5826344230499396</c:v>
                </c:pt>
                <c:pt idx="53">
                  <c:v>2.5936382090161829</c:v>
                </c:pt>
                <c:pt idx="54">
                  <c:v>2.6046419949824267</c:v>
                </c:pt>
                <c:pt idx="55">
                  <c:v>2.6156457809486695</c:v>
                </c:pt>
                <c:pt idx="56">
                  <c:v>2.6266495669149128</c:v>
                </c:pt>
                <c:pt idx="57">
                  <c:v>2.6376533528811561</c:v>
                </c:pt>
                <c:pt idx="58">
                  <c:v>2.6486571388473998</c:v>
                </c:pt>
                <c:pt idx="59">
                  <c:v>2.6596609248136431</c:v>
                </c:pt>
                <c:pt idx="60">
                  <c:v>2.6706647107798869</c:v>
                </c:pt>
                <c:pt idx="61">
                  <c:v>2.6816684967461302</c:v>
                </c:pt>
                <c:pt idx="62">
                  <c:v>2.6926722827123735</c:v>
                </c:pt>
                <c:pt idx="63">
                  <c:v>2.7036760686786163</c:v>
                </c:pt>
                <c:pt idx="64">
                  <c:v>2.7146798546448601</c:v>
                </c:pt>
                <c:pt idx="65">
                  <c:v>2.7256836406111034</c:v>
                </c:pt>
                <c:pt idx="66">
                  <c:v>2.7366874265773471</c:v>
                </c:pt>
                <c:pt idx="67">
                  <c:v>2.7476912125435904</c:v>
                </c:pt>
                <c:pt idx="68">
                  <c:v>2.7586949985098337</c:v>
                </c:pt>
                <c:pt idx="69">
                  <c:v>2.7696987844760774</c:v>
                </c:pt>
                <c:pt idx="70">
                  <c:v>2.7807025704423207</c:v>
                </c:pt>
                <c:pt idx="71">
                  <c:v>2.791706356408564</c:v>
                </c:pt>
                <c:pt idx="72">
                  <c:v>2.8027101423748073</c:v>
                </c:pt>
                <c:pt idx="73">
                  <c:v>2.8137139283410506</c:v>
                </c:pt>
                <c:pt idx="74">
                  <c:v>2.8247177143072939</c:v>
                </c:pt>
                <c:pt idx="75">
                  <c:v>2.8357215002735376</c:v>
                </c:pt>
                <c:pt idx="76">
                  <c:v>2.8467252862397809</c:v>
                </c:pt>
                <c:pt idx="77">
                  <c:v>2.8577290722060242</c:v>
                </c:pt>
                <c:pt idx="78">
                  <c:v>2.868732858172268</c:v>
                </c:pt>
                <c:pt idx="79">
                  <c:v>2.8797366441385108</c:v>
                </c:pt>
                <c:pt idx="80">
                  <c:v>2.8907404301047541</c:v>
                </c:pt>
                <c:pt idx="81">
                  <c:v>2.9017442160709979</c:v>
                </c:pt>
                <c:pt idx="82">
                  <c:v>2.9127480020372412</c:v>
                </c:pt>
                <c:pt idx="83">
                  <c:v>2.9237517880034845</c:v>
                </c:pt>
                <c:pt idx="84">
                  <c:v>2.9347555739697282</c:v>
                </c:pt>
                <c:pt idx="85">
                  <c:v>2.9457593599359715</c:v>
                </c:pt>
                <c:pt idx="86">
                  <c:v>2.9567631459022152</c:v>
                </c:pt>
                <c:pt idx="87">
                  <c:v>2.9677669318684585</c:v>
                </c:pt>
                <c:pt idx="88">
                  <c:v>2.9787707178347018</c:v>
                </c:pt>
                <c:pt idx="89">
                  <c:v>2.9897745038009447</c:v>
                </c:pt>
                <c:pt idx="90">
                  <c:v>3.0007782897671884</c:v>
                </c:pt>
                <c:pt idx="91">
                  <c:v>3.0117820757334317</c:v>
                </c:pt>
                <c:pt idx="92">
                  <c:v>3.0227858616996754</c:v>
                </c:pt>
                <c:pt idx="93">
                  <c:v>3.0337896476659187</c:v>
                </c:pt>
                <c:pt idx="94">
                  <c:v>3.044793433632162</c:v>
                </c:pt>
                <c:pt idx="95">
                  <c:v>3.0557972195984058</c:v>
                </c:pt>
                <c:pt idx="96">
                  <c:v>3.0668010055646491</c:v>
                </c:pt>
                <c:pt idx="97">
                  <c:v>3.0778047915308919</c:v>
                </c:pt>
                <c:pt idx="98">
                  <c:v>3.0888085774971357</c:v>
                </c:pt>
                <c:pt idx="99">
                  <c:v>3.099812363463379</c:v>
                </c:pt>
                <c:pt idx="100">
                  <c:v>3.1108161494296223</c:v>
                </c:pt>
                <c:pt idx="101">
                  <c:v>3.121819935395866</c:v>
                </c:pt>
                <c:pt idx="102">
                  <c:v>3.1328237213621093</c:v>
                </c:pt>
                <c:pt idx="103">
                  <c:v>3.1438275073283526</c:v>
                </c:pt>
                <c:pt idx="104">
                  <c:v>3.1548312932945963</c:v>
                </c:pt>
                <c:pt idx="105">
                  <c:v>3.1658350792608396</c:v>
                </c:pt>
                <c:pt idx="106">
                  <c:v>3.1768388652270834</c:v>
                </c:pt>
                <c:pt idx="107">
                  <c:v>3.1878426511933262</c:v>
                </c:pt>
                <c:pt idx="108">
                  <c:v>3.1988464371595695</c:v>
                </c:pt>
                <c:pt idx="109">
                  <c:v>3.2098502231258128</c:v>
                </c:pt>
                <c:pt idx="110">
                  <c:v>3.2208540090920565</c:v>
                </c:pt>
                <c:pt idx="111">
                  <c:v>3.2318577950582998</c:v>
                </c:pt>
                <c:pt idx="112">
                  <c:v>3.2428615810245436</c:v>
                </c:pt>
                <c:pt idx="113">
                  <c:v>3.2538653669907864</c:v>
                </c:pt>
                <c:pt idx="114">
                  <c:v>3.2648691529570297</c:v>
                </c:pt>
                <c:pt idx="115">
                  <c:v>3.275872938923273</c:v>
                </c:pt>
                <c:pt idx="116">
                  <c:v>3.2868767248895168</c:v>
                </c:pt>
                <c:pt idx="117">
                  <c:v>3.2978805108557601</c:v>
                </c:pt>
                <c:pt idx="118">
                  <c:v>3.3088842968220038</c:v>
                </c:pt>
                <c:pt idx="119">
                  <c:v>3.3198880827882471</c:v>
                </c:pt>
                <c:pt idx="120">
                  <c:v>3.3308918687544904</c:v>
                </c:pt>
                <c:pt idx="121">
                  <c:v>3.3418956547207341</c:v>
                </c:pt>
                <c:pt idx="122">
                  <c:v>3.3528994406869774</c:v>
                </c:pt>
                <c:pt idx="123">
                  <c:v>3.3639032266532203</c:v>
                </c:pt>
                <c:pt idx="124">
                  <c:v>3.374907012619464</c:v>
                </c:pt>
                <c:pt idx="125">
                  <c:v>3.3859107985857073</c:v>
                </c:pt>
                <c:pt idx="126">
                  <c:v>3.3969145845519506</c:v>
                </c:pt>
                <c:pt idx="127">
                  <c:v>3.4079183705181944</c:v>
                </c:pt>
                <c:pt idx="128">
                  <c:v>3.4189221564844376</c:v>
                </c:pt>
                <c:pt idx="129">
                  <c:v>3.4299259424506809</c:v>
                </c:pt>
                <c:pt idx="130">
                  <c:v>3.4409297284169242</c:v>
                </c:pt>
                <c:pt idx="131">
                  <c:v>3.4519335143831675</c:v>
                </c:pt>
                <c:pt idx="132">
                  <c:v>3.4629373003494108</c:v>
                </c:pt>
                <c:pt idx="133">
                  <c:v>3.4739410863156546</c:v>
                </c:pt>
                <c:pt idx="134">
                  <c:v>3.4849448722818979</c:v>
                </c:pt>
                <c:pt idx="135">
                  <c:v>3.4959486582481412</c:v>
                </c:pt>
                <c:pt idx="136">
                  <c:v>3.5069524442143849</c:v>
                </c:pt>
                <c:pt idx="137">
                  <c:v>3.5179562301806282</c:v>
                </c:pt>
                <c:pt idx="138">
                  <c:v>3.5289600161468719</c:v>
                </c:pt>
                <c:pt idx="139">
                  <c:v>3.5399638021131152</c:v>
                </c:pt>
                <c:pt idx="140">
                  <c:v>3.5509675880793581</c:v>
                </c:pt>
                <c:pt idx="141">
                  <c:v>3.5619713740456014</c:v>
                </c:pt>
                <c:pt idx="142">
                  <c:v>3.5729751600118451</c:v>
                </c:pt>
                <c:pt idx="143">
                  <c:v>3.5839789459780884</c:v>
                </c:pt>
                <c:pt idx="144">
                  <c:v>3.5949827319443322</c:v>
                </c:pt>
                <c:pt idx="145">
                  <c:v>3.6059865179105755</c:v>
                </c:pt>
                <c:pt idx="146">
                  <c:v>3.6169903038768183</c:v>
                </c:pt>
                <c:pt idx="147">
                  <c:v>3.6279940898430616</c:v>
                </c:pt>
                <c:pt idx="148">
                  <c:v>3.6389978758093053</c:v>
                </c:pt>
                <c:pt idx="149">
                  <c:v>3.6500016617755486</c:v>
                </c:pt>
                <c:pt idx="150">
                  <c:v>3.6610054477417924</c:v>
                </c:pt>
                <c:pt idx="151">
                  <c:v>3.6720092337080357</c:v>
                </c:pt>
                <c:pt idx="152">
                  <c:v>3.683013019674279</c:v>
                </c:pt>
                <c:pt idx="153">
                  <c:v>3.6940168056405227</c:v>
                </c:pt>
                <c:pt idx="154">
                  <c:v>3.705020591606766</c:v>
                </c:pt>
                <c:pt idx="155">
                  <c:v>3.7160243775730093</c:v>
                </c:pt>
                <c:pt idx="156">
                  <c:v>3.727028163539253</c:v>
                </c:pt>
                <c:pt idx="157">
                  <c:v>3.7380319495054963</c:v>
                </c:pt>
                <c:pt idx="158">
                  <c:v>3.7490357354717392</c:v>
                </c:pt>
                <c:pt idx="159">
                  <c:v>3.7600395214379829</c:v>
                </c:pt>
                <c:pt idx="160">
                  <c:v>3.7710433074042262</c:v>
                </c:pt>
                <c:pt idx="161">
                  <c:v>3.7820470933704695</c:v>
                </c:pt>
                <c:pt idx="162">
                  <c:v>3.7930508793367133</c:v>
                </c:pt>
                <c:pt idx="163">
                  <c:v>3.8040546653029561</c:v>
                </c:pt>
                <c:pt idx="164">
                  <c:v>3.8150584512691994</c:v>
                </c:pt>
                <c:pt idx="165">
                  <c:v>3.8260622372354431</c:v>
                </c:pt>
                <c:pt idx="166">
                  <c:v>3.8370660232016864</c:v>
                </c:pt>
                <c:pt idx="167">
                  <c:v>3.8480698091679297</c:v>
                </c:pt>
                <c:pt idx="168">
                  <c:v>3.8590735951341735</c:v>
                </c:pt>
                <c:pt idx="169">
                  <c:v>3.8700773811004168</c:v>
                </c:pt>
                <c:pt idx="170">
                  <c:v>3.8810811670666605</c:v>
                </c:pt>
                <c:pt idx="171">
                  <c:v>3.8920849530329038</c:v>
                </c:pt>
                <c:pt idx="172">
                  <c:v>3.9030887389991471</c:v>
                </c:pt>
                <c:pt idx="173">
                  <c:v>3.9140925249653908</c:v>
                </c:pt>
                <c:pt idx="174">
                  <c:v>3.9250963109316341</c:v>
                </c:pt>
                <c:pt idx="175">
                  <c:v>3.936100096897877</c:v>
                </c:pt>
                <c:pt idx="176">
                  <c:v>3.9471038828641207</c:v>
                </c:pt>
                <c:pt idx="177">
                  <c:v>3.958107668830364</c:v>
                </c:pt>
                <c:pt idx="178">
                  <c:v>3.9691114547966073</c:v>
                </c:pt>
                <c:pt idx="179">
                  <c:v>3.9801152407628511</c:v>
                </c:pt>
                <c:pt idx="180">
                  <c:v>3.9911190267290939</c:v>
                </c:pt>
                <c:pt idx="181">
                  <c:v>4.0021228126953377</c:v>
                </c:pt>
                <c:pt idx="182">
                  <c:v>4.0131265986615805</c:v>
                </c:pt>
                <c:pt idx="183">
                  <c:v>4.0241303846278242</c:v>
                </c:pt>
                <c:pt idx="184">
                  <c:v>4.035134170594068</c:v>
                </c:pt>
                <c:pt idx="185">
                  <c:v>4.0461379565603108</c:v>
                </c:pt>
                <c:pt idx="186">
                  <c:v>4.0571417425265546</c:v>
                </c:pt>
                <c:pt idx="187">
                  <c:v>4.0681455284927983</c:v>
                </c:pt>
                <c:pt idx="188">
                  <c:v>4.0791493144590412</c:v>
                </c:pt>
                <c:pt idx="189">
                  <c:v>4.0901531004252849</c:v>
                </c:pt>
                <c:pt idx="190">
                  <c:v>4.1011568863915278</c:v>
                </c:pt>
                <c:pt idx="191">
                  <c:v>4.1121606723577715</c:v>
                </c:pt>
                <c:pt idx="192">
                  <c:v>4.1231644583240152</c:v>
                </c:pt>
                <c:pt idx="193">
                  <c:v>4.1341682442902581</c:v>
                </c:pt>
                <c:pt idx="194">
                  <c:v>4.1451720302565018</c:v>
                </c:pt>
                <c:pt idx="195">
                  <c:v>4.1561758162227447</c:v>
                </c:pt>
                <c:pt idx="196">
                  <c:v>4.1671796021889884</c:v>
                </c:pt>
                <c:pt idx="197">
                  <c:v>4.1781833881552313</c:v>
                </c:pt>
                <c:pt idx="198">
                  <c:v>4.189187174121475</c:v>
                </c:pt>
                <c:pt idx="199">
                  <c:v>4.2001909600877188</c:v>
                </c:pt>
                <c:pt idx="200">
                  <c:v>4.2111947460539616</c:v>
                </c:pt>
                <c:pt idx="201">
                  <c:v>4.2221985320202053</c:v>
                </c:pt>
                <c:pt idx="202">
                  <c:v>4.2332023179864491</c:v>
                </c:pt>
                <c:pt idx="203">
                  <c:v>4.2442061039526919</c:v>
                </c:pt>
                <c:pt idx="204">
                  <c:v>4.2552098899189357</c:v>
                </c:pt>
                <c:pt idx="205">
                  <c:v>4.2662136758851794</c:v>
                </c:pt>
                <c:pt idx="206">
                  <c:v>4.2772174618514232</c:v>
                </c:pt>
                <c:pt idx="207">
                  <c:v>4.288221247817666</c:v>
                </c:pt>
                <c:pt idx="208">
                  <c:v>4.2992250337839097</c:v>
                </c:pt>
                <c:pt idx="209">
                  <c:v>4.3102288197501535</c:v>
                </c:pt>
                <c:pt idx="210">
                  <c:v>4.3212326057163963</c:v>
                </c:pt>
                <c:pt idx="211">
                  <c:v>4.3322363916826392</c:v>
                </c:pt>
                <c:pt idx="212">
                  <c:v>4.3432401776488829</c:v>
                </c:pt>
                <c:pt idx="213">
                  <c:v>4.3542439636151258</c:v>
                </c:pt>
                <c:pt idx="214">
                  <c:v>4.3652477495813695</c:v>
                </c:pt>
                <c:pt idx="215">
                  <c:v>4.3762515355476124</c:v>
                </c:pt>
                <c:pt idx="216">
                  <c:v>4.3872553215138561</c:v>
                </c:pt>
                <c:pt idx="217">
                  <c:v>4.3982591074800998</c:v>
                </c:pt>
                <c:pt idx="218">
                  <c:v>4.4092628934463436</c:v>
                </c:pt>
                <c:pt idx="219">
                  <c:v>4.4202666794125864</c:v>
                </c:pt>
                <c:pt idx="220">
                  <c:v>4.4312704653788302</c:v>
                </c:pt>
                <c:pt idx="221">
                  <c:v>4.4422742513450739</c:v>
                </c:pt>
                <c:pt idx="222">
                  <c:v>4.4532780373113168</c:v>
                </c:pt>
                <c:pt idx="223">
                  <c:v>4.4642818232775605</c:v>
                </c:pt>
                <c:pt idx="224">
                  <c:v>4.4752856092438043</c:v>
                </c:pt>
                <c:pt idx="225">
                  <c:v>4.4862893952100471</c:v>
                </c:pt>
                <c:pt idx="226">
                  <c:v>4.49729318117629</c:v>
                </c:pt>
                <c:pt idx="227">
                  <c:v>4.5082969671425337</c:v>
                </c:pt>
                <c:pt idx="228">
                  <c:v>4.5193007531087774</c:v>
                </c:pt>
                <c:pt idx="229">
                  <c:v>4.5303045390750203</c:v>
                </c:pt>
                <c:pt idx="230">
                  <c:v>4.541308325041264</c:v>
                </c:pt>
                <c:pt idx="231">
                  <c:v>4.5523121110075069</c:v>
                </c:pt>
                <c:pt idx="232">
                  <c:v>4.5633158969737506</c:v>
                </c:pt>
                <c:pt idx="233">
                  <c:v>4.5743196829399944</c:v>
                </c:pt>
                <c:pt idx="234">
                  <c:v>4.5853234689062372</c:v>
                </c:pt>
                <c:pt idx="235">
                  <c:v>4.5963272548724809</c:v>
                </c:pt>
                <c:pt idx="236">
                  <c:v>4.6073310408387247</c:v>
                </c:pt>
                <c:pt idx="237">
                  <c:v>4.6183348268049675</c:v>
                </c:pt>
                <c:pt idx="238">
                  <c:v>4.6293386127712113</c:v>
                </c:pt>
                <c:pt idx="239">
                  <c:v>4.640342398737455</c:v>
                </c:pt>
                <c:pt idx="240">
                  <c:v>4.6513461847036979</c:v>
                </c:pt>
                <c:pt idx="241">
                  <c:v>4.6623499706699407</c:v>
                </c:pt>
                <c:pt idx="242">
                  <c:v>4.6733537566361845</c:v>
                </c:pt>
                <c:pt idx="243">
                  <c:v>4.6843575426024282</c:v>
                </c:pt>
                <c:pt idx="244">
                  <c:v>4.6953613285686719</c:v>
                </c:pt>
                <c:pt idx="245">
                  <c:v>4.7063651145349148</c:v>
                </c:pt>
                <c:pt idx="246">
                  <c:v>4.7173689005011576</c:v>
                </c:pt>
                <c:pt idx="247">
                  <c:v>4.7283726864674014</c:v>
                </c:pt>
                <c:pt idx="248">
                  <c:v>4.7393764724336451</c:v>
                </c:pt>
                <c:pt idx="249">
                  <c:v>4.750380258399888</c:v>
                </c:pt>
                <c:pt idx="250">
                  <c:v>4.7613840443661317</c:v>
                </c:pt>
                <c:pt idx="251">
                  <c:v>4.7723878303323755</c:v>
                </c:pt>
                <c:pt idx="252">
                  <c:v>4.7833916162986183</c:v>
                </c:pt>
                <c:pt idx="253">
                  <c:v>4.794395402264862</c:v>
                </c:pt>
                <c:pt idx="254">
                  <c:v>4.8053991882311058</c:v>
                </c:pt>
                <c:pt idx="255">
                  <c:v>4.8164029741973495</c:v>
                </c:pt>
                <c:pt idx="256">
                  <c:v>4.8274067601635924</c:v>
                </c:pt>
                <c:pt idx="257">
                  <c:v>4.8384105461298352</c:v>
                </c:pt>
                <c:pt idx="258">
                  <c:v>4.8494143320960799</c:v>
                </c:pt>
                <c:pt idx="259">
                  <c:v>4.8604181180623289</c:v>
                </c:pt>
                <c:pt idx="260">
                  <c:v>4.8714219040285665</c:v>
                </c:pt>
                <c:pt idx="261">
                  <c:v>4.8824256899948084</c:v>
                </c:pt>
                <c:pt idx="262">
                  <c:v>4.893429475961053</c:v>
                </c:pt>
                <c:pt idx="263">
                  <c:v>4.9044332619273012</c:v>
                </c:pt>
                <c:pt idx="264">
                  <c:v>4.9154370478935396</c:v>
                </c:pt>
                <c:pt idx="265">
                  <c:v>4.9264408338597825</c:v>
                </c:pt>
                <c:pt idx="266">
                  <c:v>4.9374446198260262</c:v>
                </c:pt>
                <c:pt idx="267">
                  <c:v>4.9484484057922753</c:v>
                </c:pt>
                <c:pt idx="268">
                  <c:v>4.9594521917585128</c:v>
                </c:pt>
                <c:pt idx="269">
                  <c:v>4.9704559777247566</c:v>
                </c:pt>
                <c:pt idx="270">
                  <c:v>4.9814597636910003</c:v>
                </c:pt>
                <c:pt idx="271">
                  <c:v>4.9924635496572485</c:v>
                </c:pt>
                <c:pt idx="272">
                  <c:v>5.0034673356234869</c:v>
                </c:pt>
                <c:pt idx="273">
                  <c:v>5.0144711215897306</c:v>
                </c:pt>
                <c:pt idx="274">
                  <c:v>5.0254749075559735</c:v>
                </c:pt>
                <c:pt idx="275">
                  <c:v>5.0364786935222225</c:v>
                </c:pt>
                <c:pt idx="276">
                  <c:v>5.0474824794884601</c:v>
                </c:pt>
                <c:pt idx="277">
                  <c:v>5.0584862654547038</c:v>
                </c:pt>
                <c:pt idx="278">
                  <c:v>5.0694900514209467</c:v>
                </c:pt>
                <c:pt idx="279">
                  <c:v>5.0804938373871957</c:v>
                </c:pt>
                <c:pt idx="280">
                  <c:v>5.0914976233534333</c:v>
                </c:pt>
                <c:pt idx="281">
                  <c:v>5.102501409319677</c:v>
                </c:pt>
                <c:pt idx="282">
                  <c:v>5.1135051952859261</c:v>
                </c:pt>
                <c:pt idx="283">
                  <c:v>5.1245089812521698</c:v>
                </c:pt>
                <c:pt idx="284">
                  <c:v>5.1355127672184127</c:v>
                </c:pt>
                <c:pt idx="285">
                  <c:v>5.1465165531846511</c:v>
                </c:pt>
                <c:pt idx="286">
                  <c:v>5.1575203391509001</c:v>
                </c:pt>
                <c:pt idx="287">
                  <c:v>5.168524125117143</c:v>
                </c:pt>
                <c:pt idx="288">
                  <c:v>5.1795279110833858</c:v>
                </c:pt>
                <c:pt idx="289">
                  <c:v>5.1905316970496242</c:v>
                </c:pt>
                <c:pt idx="290">
                  <c:v>5.2015354830158724</c:v>
                </c:pt>
                <c:pt idx="291">
                  <c:v>5.2125392689821171</c:v>
                </c:pt>
                <c:pt idx="292">
                  <c:v>5.2235430549483599</c:v>
                </c:pt>
                <c:pt idx="293">
                  <c:v>5.2345468409145974</c:v>
                </c:pt>
                <c:pt idx="294">
                  <c:v>5.2455506268808465</c:v>
                </c:pt>
                <c:pt idx="295">
                  <c:v>5.2565544128470911</c:v>
                </c:pt>
                <c:pt idx="296">
                  <c:v>5.2675581988133331</c:v>
                </c:pt>
                <c:pt idx="297">
                  <c:v>5.2785619847795715</c:v>
                </c:pt>
                <c:pt idx="298">
                  <c:v>5.2895657707458206</c:v>
                </c:pt>
                <c:pt idx="299">
                  <c:v>5.3005695567120634</c:v>
                </c:pt>
                <c:pt idx="300">
                  <c:v>5.3115733426783072</c:v>
                </c:pt>
                <c:pt idx="301">
                  <c:v>5.3225771286445447</c:v>
                </c:pt>
                <c:pt idx="302">
                  <c:v>5.3335809146107938</c:v>
                </c:pt>
                <c:pt idx="303">
                  <c:v>5.3445847005770375</c:v>
                </c:pt>
                <c:pt idx="304">
                  <c:v>5.3555884865432812</c:v>
                </c:pt>
                <c:pt idx="305">
                  <c:v>5.3665922725095188</c:v>
                </c:pt>
                <c:pt idx="306">
                  <c:v>5.3775960584757678</c:v>
                </c:pt>
                <c:pt idx="307">
                  <c:v>5.3885998444420116</c:v>
                </c:pt>
                <c:pt idx="308">
                  <c:v>5.3996036304082553</c:v>
                </c:pt>
                <c:pt idx="309">
                  <c:v>5.4106074163744973</c:v>
                </c:pt>
                <c:pt idx="310">
                  <c:v>5.4216112023407419</c:v>
                </c:pt>
                <c:pt idx="311">
                  <c:v>5.4326149883069839</c:v>
                </c:pt>
                <c:pt idx="312">
                  <c:v>5.4436187742732285</c:v>
                </c:pt>
                <c:pt idx="313">
                  <c:v>5.4546225602394713</c:v>
                </c:pt>
                <c:pt idx="314">
                  <c:v>5.4656263462057142</c:v>
                </c:pt>
                <c:pt idx="315">
                  <c:v>5.4766301321719579</c:v>
                </c:pt>
                <c:pt idx="316">
                  <c:v>5.4876339181382017</c:v>
                </c:pt>
                <c:pt idx="317">
                  <c:v>5.4986377041044454</c:v>
                </c:pt>
                <c:pt idx="318">
                  <c:v>5.5096414900706883</c:v>
                </c:pt>
                <c:pt idx="319">
                  <c:v>5.520645276036932</c:v>
                </c:pt>
                <c:pt idx="320">
                  <c:v>5.5316490620031757</c:v>
                </c:pt>
                <c:pt idx="321">
                  <c:v>5.5426528479694186</c:v>
                </c:pt>
                <c:pt idx="322">
                  <c:v>5.5536566339356623</c:v>
                </c:pt>
                <c:pt idx="323">
                  <c:v>5.5646604199019061</c:v>
                </c:pt>
                <c:pt idx="324">
                  <c:v>5.575664205868148</c:v>
                </c:pt>
                <c:pt idx="325">
                  <c:v>5.5866679918343927</c:v>
                </c:pt>
                <c:pt idx="326">
                  <c:v>5.5976717778006346</c:v>
                </c:pt>
                <c:pt idx="327">
                  <c:v>5.6086755637668793</c:v>
                </c:pt>
                <c:pt idx="328">
                  <c:v>5.6196793497331221</c:v>
                </c:pt>
                <c:pt idx="329">
                  <c:v>5.6306831356993658</c:v>
                </c:pt>
                <c:pt idx="330">
                  <c:v>5.6416869216656087</c:v>
                </c:pt>
                <c:pt idx="331">
                  <c:v>5.6526907076318524</c:v>
                </c:pt>
                <c:pt idx="332">
                  <c:v>5.6636944935980962</c:v>
                </c:pt>
                <c:pt idx="333">
                  <c:v>5.674698279564339</c:v>
                </c:pt>
                <c:pt idx="334">
                  <c:v>5.6857020655305828</c:v>
                </c:pt>
                <c:pt idx="335">
                  <c:v>5.6967058514968265</c:v>
                </c:pt>
                <c:pt idx="336">
                  <c:v>5.7077096374630694</c:v>
                </c:pt>
                <c:pt idx="337">
                  <c:v>5.7187134234293131</c:v>
                </c:pt>
                <c:pt idx="338">
                  <c:v>5.7297172093955568</c:v>
                </c:pt>
                <c:pt idx="339">
                  <c:v>5.7407209953617988</c:v>
                </c:pt>
                <c:pt idx="340">
                  <c:v>5.7517247813280434</c:v>
                </c:pt>
                <c:pt idx="341">
                  <c:v>5.7627285672942863</c:v>
                </c:pt>
                <c:pt idx="342">
                  <c:v>5.77373235326053</c:v>
                </c:pt>
                <c:pt idx="343">
                  <c:v>5.7847361392267729</c:v>
                </c:pt>
                <c:pt idx="344">
                  <c:v>5.7957399251930166</c:v>
                </c:pt>
                <c:pt idx="345">
                  <c:v>5.8067437111592595</c:v>
                </c:pt>
                <c:pt idx="346">
                  <c:v>5.8177474971255032</c:v>
                </c:pt>
                <c:pt idx="347">
                  <c:v>5.8287512830917469</c:v>
                </c:pt>
                <c:pt idx="348">
                  <c:v>5.8397550690579898</c:v>
                </c:pt>
                <c:pt idx="349">
                  <c:v>5.8507588550242335</c:v>
                </c:pt>
                <c:pt idx="350">
                  <c:v>5.8617626409904773</c:v>
                </c:pt>
                <c:pt idx="351">
                  <c:v>5.8727664269567201</c:v>
                </c:pt>
                <c:pt idx="352">
                  <c:v>5.8837702129229639</c:v>
                </c:pt>
                <c:pt idx="353">
                  <c:v>5.8947739988892076</c:v>
                </c:pt>
                <c:pt idx="354">
                  <c:v>5.9057777848554496</c:v>
                </c:pt>
                <c:pt idx="355">
                  <c:v>5.9167815708216942</c:v>
                </c:pt>
                <c:pt idx="356">
                  <c:v>5.9277853567879371</c:v>
                </c:pt>
                <c:pt idx="357">
                  <c:v>5.9387891427541817</c:v>
                </c:pt>
                <c:pt idx="358">
                  <c:v>5.9497929287204236</c:v>
                </c:pt>
                <c:pt idx="359">
                  <c:v>5.9607967146866683</c:v>
                </c:pt>
                <c:pt idx="360">
                  <c:v>5.9718005006529102</c:v>
                </c:pt>
                <c:pt idx="361">
                  <c:v>5.9828042866191549</c:v>
                </c:pt>
                <c:pt idx="362">
                  <c:v>5.9938080725853977</c:v>
                </c:pt>
                <c:pt idx="363">
                  <c:v>6.0048118585516406</c:v>
                </c:pt>
                <c:pt idx="364">
                  <c:v>6.0158156445178843</c:v>
                </c:pt>
                <c:pt idx="365">
                  <c:v>6.026819430484128</c:v>
                </c:pt>
                <c:pt idx="366">
                  <c:v>6.0378232164503709</c:v>
                </c:pt>
                <c:pt idx="367">
                  <c:v>6.0488270024166146</c:v>
                </c:pt>
                <c:pt idx="368">
                  <c:v>6.0598307883828584</c:v>
                </c:pt>
                <c:pt idx="369">
                  <c:v>6.0708345743491021</c:v>
                </c:pt>
                <c:pt idx="370">
                  <c:v>6.081838360315345</c:v>
                </c:pt>
                <c:pt idx="371">
                  <c:v>6.0928421462815878</c:v>
                </c:pt>
                <c:pt idx="372">
                  <c:v>6.1038459322478325</c:v>
                </c:pt>
                <c:pt idx="373">
                  <c:v>6.1148497182140744</c:v>
                </c:pt>
                <c:pt idx="374">
                  <c:v>6.125853504180319</c:v>
                </c:pt>
                <c:pt idx="375">
                  <c:v>6.136857290146561</c:v>
                </c:pt>
                <c:pt idx="376">
                  <c:v>6.1478610761128056</c:v>
                </c:pt>
                <c:pt idx="377">
                  <c:v>6.1588648620790485</c:v>
                </c:pt>
                <c:pt idx="378">
                  <c:v>6.1698686480452931</c:v>
                </c:pt>
                <c:pt idx="379">
                  <c:v>6.1808724340115351</c:v>
                </c:pt>
                <c:pt idx="380">
                  <c:v>6.1918762199777797</c:v>
                </c:pt>
                <c:pt idx="381">
                  <c:v>6.2028800059440226</c:v>
                </c:pt>
                <c:pt idx="382">
                  <c:v>6.2138837919102672</c:v>
                </c:pt>
                <c:pt idx="383">
                  <c:v>6.2248875778765091</c:v>
                </c:pt>
                <c:pt idx="384">
                  <c:v>6.2358913638427529</c:v>
                </c:pt>
                <c:pt idx="385">
                  <c:v>6.2468951498089957</c:v>
                </c:pt>
                <c:pt idx="386">
                  <c:v>6.2578989357752395</c:v>
                </c:pt>
                <c:pt idx="387">
                  <c:v>6.2689027217414832</c:v>
                </c:pt>
                <c:pt idx="388">
                  <c:v>6.2799065077077252</c:v>
                </c:pt>
                <c:pt idx="389">
                  <c:v>6.2909102936739698</c:v>
                </c:pt>
                <c:pt idx="390">
                  <c:v>6.3019140796402118</c:v>
                </c:pt>
                <c:pt idx="391">
                  <c:v>6.3129178656064564</c:v>
                </c:pt>
                <c:pt idx="392">
                  <c:v>6.3239216515726993</c:v>
                </c:pt>
                <c:pt idx="393">
                  <c:v>6.3349254375389439</c:v>
                </c:pt>
                <c:pt idx="394">
                  <c:v>6.3459292235051858</c:v>
                </c:pt>
                <c:pt idx="395">
                  <c:v>6.3569330094714305</c:v>
                </c:pt>
                <c:pt idx="396">
                  <c:v>6.3679367954376733</c:v>
                </c:pt>
                <c:pt idx="397">
                  <c:v>6.378940581403918</c:v>
                </c:pt>
                <c:pt idx="398">
                  <c:v>6.3899443673701599</c:v>
                </c:pt>
                <c:pt idx="399">
                  <c:v>6.4009481533364037</c:v>
                </c:pt>
                <c:pt idx="400">
                  <c:v>6.4119519393026465</c:v>
                </c:pt>
                <c:pt idx="401">
                  <c:v>6.4229557252688902</c:v>
                </c:pt>
                <c:pt idx="402">
                  <c:v>6.433959511235134</c:v>
                </c:pt>
                <c:pt idx="403">
                  <c:v>6.4449632972013768</c:v>
                </c:pt>
                <c:pt idx="404">
                  <c:v>6.4559670831676206</c:v>
                </c:pt>
                <c:pt idx="405">
                  <c:v>6.4669708691338643</c:v>
                </c:pt>
                <c:pt idx="406">
                  <c:v>6.4779746551001081</c:v>
                </c:pt>
                <c:pt idx="407">
                  <c:v>6.4889784410663509</c:v>
                </c:pt>
                <c:pt idx="408">
                  <c:v>6.4999822270325947</c:v>
                </c:pt>
                <c:pt idx="409">
                  <c:v>6.5109860129988366</c:v>
                </c:pt>
                <c:pt idx="410">
                  <c:v>6.5219897989650812</c:v>
                </c:pt>
                <c:pt idx="411">
                  <c:v>6.5329935849313241</c:v>
                </c:pt>
                <c:pt idx="412">
                  <c:v>6.5439973708975687</c:v>
                </c:pt>
                <c:pt idx="413">
                  <c:v>6.5550011568638107</c:v>
                </c:pt>
                <c:pt idx="414">
                  <c:v>6.5660049428300553</c:v>
                </c:pt>
                <c:pt idx="415">
                  <c:v>6.5770087287962973</c:v>
                </c:pt>
                <c:pt idx="416">
                  <c:v>6.588012514762541</c:v>
                </c:pt>
                <c:pt idx="417">
                  <c:v>6.5990163007287848</c:v>
                </c:pt>
                <c:pt idx="418">
                  <c:v>6.6100200866950285</c:v>
                </c:pt>
                <c:pt idx="419">
                  <c:v>6.6210238726612713</c:v>
                </c:pt>
                <c:pt idx="420">
                  <c:v>6.6320276586275151</c:v>
                </c:pt>
                <c:pt idx="421">
                  <c:v>6.6430314445937588</c:v>
                </c:pt>
                <c:pt idx="422">
                  <c:v>6.6540352305600017</c:v>
                </c:pt>
                <c:pt idx="423">
                  <c:v>6.6650390165262454</c:v>
                </c:pt>
                <c:pt idx="424">
                  <c:v>6.6760428024924892</c:v>
                </c:pt>
                <c:pt idx="425">
                  <c:v>6.687046588458732</c:v>
                </c:pt>
                <c:pt idx="426">
                  <c:v>6.6980503744249749</c:v>
                </c:pt>
                <c:pt idx="427">
                  <c:v>6.7090541603912195</c:v>
                </c:pt>
                <c:pt idx="428">
                  <c:v>6.7200579463574615</c:v>
                </c:pt>
                <c:pt idx="429">
                  <c:v>6.7310617323237061</c:v>
                </c:pt>
                <c:pt idx="430">
                  <c:v>6.7420655182899489</c:v>
                </c:pt>
                <c:pt idx="431">
                  <c:v>6.7530693042561918</c:v>
                </c:pt>
                <c:pt idx="432">
                  <c:v>6.7640730902224355</c:v>
                </c:pt>
                <c:pt idx="433">
                  <c:v>6.7750768761886793</c:v>
                </c:pt>
                <c:pt idx="434">
                  <c:v>6.7860806621549221</c:v>
                </c:pt>
                <c:pt idx="435">
                  <c:v>6.7970844481211659</c:v>
                </c:pt>
                <c:pt idx="436">
                  <c:v>6.8080882340874096</c:v>
                </c:pt>
                <c:pt idx="437">
                  <c:v>6.8190920200536524</c:v>
                </c:pt>
                <c:pt idx="438">
                  <c:v>6.8300958060198962</c:v>
                </c:pt>
                <c:pt idx="439">
                  <c:v>6.8410995919861399</c:v>
                </c:pt>
                <c:pt idx="440">
                  <c:v>6.8521033779523828</c:v>
                </c:pt>
                <c:pt idx="441">
                  <c:v>6.8631071639186256</c:v>
                </c:pt>
                <c:pt idx="442">
                  <c:v>6.8741109498848703</c:v>
                </c:pt>
                <c:pt idx="443">
                  <c:v>6.8851147358511122</c:v>
                </c:pt>
                <c:pt idx="444">
                  <c:v>6.8961185218173569</c:v>
                </c:pt>
                <c:pt idx="445">
                  <c:v>6.9071223077835997</c:v>
                </c:pt>
                <c:pt idx="446">
                  <c:v>6.9181260937498426</c:v>
                </c:pt>
                <c:pt idx="447">
                  <c:v>6.9291298797160863</c:v>
                </c:pt>
                <c:pt idx="448">
                  <c:v>6.94013366568233</c:v>
                </c:pt>
                <c:pt idx="449">
                  <c:v>6.9511374516485729</c:v>
                </c:pt>
                <c:pt idx="450">
                  <c:v>6.9621412376148175</c:v>
                </c:pt>
              </c:numCache>
            </c:numRef>
          </c:xVal>
          <c:yVal>
            <c:numRef>
              <c:f>fit_1NN_FCC!$H$19:$H$469</c:f>
              <c:numCache>
                <c:formatCode>0.0000</c:formatCode>
                <c:ptCount val="451"/>
                <c:pt idx="0">
                  <c:v>0.55672845710390828</c:v>
                </c:pt>
                <c:pt idx="1">
                  <c:v>0.29516992456239821</c:v>
                </c:pt>
                <c:pt idx="2">
                  <c:v>4.5009596880720835E-2</c:v>
                </c:pt>
                <c:pt idx="3">
                  <c:v>-0.19415144838317205</c:v>
                </c:pt>
                <c:pt idx="4">
                  <c:v>-0.42269931448088843</c:v>
                </c:pt>
                <c:pt idx="5">
                  <c:v>-0.64100767610380749</c:v>
                </c:pt>
                <c:pt idx="6">
                  <c:v>-0.84943815859460836</c:v>
                </c:pt>
                <c:pt idx="7">
                  <c:v>-1.048340706062362</c:v>
                </c:pt>
                <c:pt idx="8">
                  <c:v>-1.2380539387145699</c:v>
                </c:pt>
                <c:pt idx="9">
                  <c:v>-1.4189054997109769</c:v>
                </c:pt>
                <c:pt idx="10">
                  <c:v>-1.5912123918356158</c:v>
                </c:pt>
                <c:pt idx="11">
                  <c:v>-1.7552813042754254</c:v>
                </c:pt>
                <c:pt idx="12">
                  <c:v>-1.9114089297858368</c:v>
                </c:pt>
                <c:pt idx="13">
                  <c:v>-2.0598822725160661</c:v>
                </c:pt>
                <c:pt idx="14">
                  <c:v>-2.2009789467593057</c:v>
                </c:pt>
                <c:pt idx="15">
                  <c:v>-2.3349674668857476</c:v>
                </c:pt>
                <c:pt idx="16">
                  <c:v>-2.4621075287092404</c:v>
                </c:pt>
                <c:pt idx="17">
                  <c:v>-2.582650282531505</c:v>
                </c:pt>
                <c:pt idx="18">
                  <c:v>-2.6968385981010505</c:v>
                </c:pt>
                <c:pt idx="19">
                  <c:v>-2.8049073217174696</c:v>
                </c:pt>
                <c:pt idx="20">
                  <c:v>-2.9070835257053371</c:v>
                </c:pt>
                <c:pt idx="21">
                  <c:v>-3.0035867504757934</c:v>
                </c:pt>
                <c:pt idx="22">
                  <c:v>-3.094629239387837</c:v>
                </c:pt>
                <c:pt idx="23">
                  <c:v>-3.1804161666154918</c:v>
                </c:pt>
                <c:pt idx="24">
                  <c:v>-3.2611458582212927</c:v>
                </c:pt>
                <c:pt idx="25">
                  <c:v>-3.3370100066309791</c:v>
                </c:pt>
                <c:pt idx="26">
                  <c:v>-3.408193878698881</c:v>
                </c:pt>
                <c:pt idx="27">
                  <c:v>-3.4748765175482181</c:v>
                </c:pt>
                <c:pt idx="28">
                  <c:v>-3.5372309383654006</c:v>
                </c:pt>
                <c:pt idx="29">
                  <c:v>-3.5954243183224581</c:v>
                </c:pt>
                <c:pt idx="30">
                  <c:v>-3.649618180796848</c:v>
                </c:pt>
                <c:pt idx="31">
                  <c:v>-3.6999685740532313</c:v>
                </c:pt>
                <c:pt idx="32">
                  <c:v>-3.7466262445471186</c:v>
                </c:pt>
                <c:pt idx="33">
                  <c:v>-3.7897368050059415</c:v>
                </c:pt>
                <c:pt idx="34">
                  <c:v>-3.8294408974386633</c:v>
                </c:pt>
                <c:pt idx="35">
                  <c:v>-3.8658743512208811</c:v>
                </c:pt>
                <c:pt idx="36">
                  <c:v>-3.8991683363982124</c:v>
                </c:pt>
                <c:pt idx="37">
                  <c:v>-3.9294495123468094</c:v>
                </c:pt>
                <c:pt idx="38">
                  <c:v>-3.9568401719258932</c:v>
                </c:pt>
                <c:pt idx="39">
                  <c:v>-3.9814583812534794</c:v>
                </c:pt>
                <c:pt idx="40">
                  <c:v>-4.0034181152327344</c:v>
                </c:pt>
                <c:pt idx="41">
                  <c:v>-4.0228293889528413</c:v>
                </c:pt>
                <c:pt idx="42">
                  <c:v>-4.0397983850847643</c:v>
                </c:pt>
                <c:pt idx="43">
                  <c:v>-4.0544275773889265</c:v>
                </c:pt>
                <c:pt idx="44">
                  <c:v>-4.0668158504484921</c:v>
                </c:pt>
                <c:pt idx="45">
                  <c:v>-4.0770586157387525</c:v>
                </c:pt>
                <c:pt idx="46">
                  <c:v>-4.0852479241400097</c:v>
                </c:pt>
                <c:pt idx="47">
                  <c:v>-4.091472574998285</c:v>
                </c:pt>
                <c:pt idx="48">
                  <c:v>-4.0958182218352581</c:v>
                </c:pt>
                <c:pt idx="49">
                  <c:v>-4.098367474805972</c:v>
                </c:pt>
                <c:pt idx="50">
                  <c:v>-4.0991999999999997</c:v>
                </c:pt>
                <c:pt idx="51">
                  <c:v>-4.0983926156791499</c:v>
                </c:pt>
                <c:pt idx="52">
                  <c:v>-4.0960193855420348</c:v>
                </c:pt>
                <c:pt idx="53">
                  <c:v>-4.0921517091033532</c:v>
                </c:pt>
                <c:pt idx="54">
                  <c:v>-4.0868584092731766</c:v>
                </c:pt>
                <c:pt idx="55">
                  <c:v>-4.0802058172191478</c:v>
                </c:pt>
                <c:pt idx="56">
                  <c:v>-4.0722578545920909</c:v>
                </c:pt>
                <c:pt idx="57">
                  <c:v>-4.0630761131932944</c:v>
                </c:pt>
                <c:pt idx="58">
                  <c:v>-4.0527199321594338</c:v>
                </c:pt>
                <c:pt idx="59">
                  <c:v>-4.0412464727389841</c:v>
                </c:pt>
                <c:pt idx="60">
                  <c:v>-4.0287107907318074</c:v>
                </c:pt>
                <c:pt idx="61">
                  <c:v>-4.0151659066616157</c:v>
                </c:pt>
                <c:pt idx="62">
                  <c:v>-4.0006628737489347</c:v>
                </c:pt>
                <c:pt idx="63">
                  <c:v>-3.9852508437503205</c:v>
                </c:pt>
                <c:pt idx="64">
                  <c:v>-3.9689771307276569</c:v>
                </c:pt>
                <c:pt idx="65">
                  <c:v>-3.9518872728095324</c:v>
                </c:pt>
                <c:pt idx="66">
                  <c:v>-3.9340250920049291</c:v>
                </c:pt>
                <c:pt idx="67">
                  <c:v>-3.9154327521276913</c:v>
                </c:pt>
                <c:pt idx="68">
                  <c:v>-3.8961508148885948</c:v>
                </c:pt>
                <c:pt idx="69">
                  <c:v>-3.8762182942101551</c:v>
                </c:pt>
                <c:pt idx="70">
                  <c:v>-3.8556727088177589</c:v>
                </c:pt>
                <c:pt idx="71">
                  <c:v>-3.8345501331591314</c:v>
                </c:pt>
                <c:pt idx="72">
                  <c:v>-3.8128852467026535</c:v>
                </c:pt>
                <c:pt idx="73">
                  <c:v>-3.7907113816635696</c:v>
                </c:pt>
                <c:pt idx="74">
                  <c:v>-3.7680605692057392</c:v>
                </c:pt>
                <c:pt idx="75">
                  <c:v>-3.7449635841651379</c:v>
                </c:pt>
                <c:pt idx="76">
                  <c:v>-3.7214499883400411</c:v>
                </c:pt>
                <c:pt idx="77">
                  <c:v>-3.6975481723914658</c:v>
                </c:pt>
                <c:pt idx="78">
                  <c:v>-3.6732853963962069</c:v>
                </c:pt>
                <c:pt idx="79">
                  <c:v>-3.6486878290935407</c:v>
                </c:pt>
                <c:pt idx="80">
                  <c:v>-3.6237805858655006</c:v>
                </c:pt>
                <c:pt idx="81">
                  <c:v>-3.598587765489452</c:v>
                </c:pt>
                <c:pt idx="82">
                  <c:v>-3.5731324857005369</c:v>
                </c:pt>
                <c:pt idx="83">
                  <c:v>-3.5474369176005038</c:v>
                </c:pt>
                <c:pt idx="84">
                  <c:v>-3.5215223189483362</c:v>
                </c:pt>
                <c:pt idx="85">
                  <c:v>-3.4954090663670425</c:v>
                </c:pt>
                <c:pt idx="86">
                  <c:v>-3.4691166865000125</c:v>
                </c:pt>
                <c:pt idx="87">
                  <c:v>-3.4426638861492957</c:v>
                </c:pt>
                <c:pt idx="88">
                  <c:v>-3.416068581427266</c:v>
                </c:pt>
                <c:pt idx="89">
                  <c:v>-3.3893479259521522</c:v>
                </c:pt>
                <c:pt idx="90">
                  <c:v>-3.3625183381170709</c:v>
                </c:pt>
                <c:pt idx="91">
                  <c:v>-3.3355955274612699</c:v>
                </c:pt>
                <c:pt idx="92">
                  <c:v>-3.3085945201714804</c:v>
                </c:pt>
                <c:pt idx="93">
                  <c:v>-3.2815296837404291</c:v>
                </c:pt>
                <c:pt idx="94">
                  <c:v>-3.2544147508087642</c:v>
                </c:pt>
                <c:pt idx="95">
                  <c:v>-3.2272628422158651</c:v>
                </c:pt>
                <c:pt idx="96">
                  <c:v>-3.2000864892842658</c:v>
                </c:pt>
                <c:pt idx="97">
                  <c:v>-3.1728976553616595</c:v>
                </c:pt>
                <c:pt idx="98">
                  <c:v>-3.1457077566437528</c:v>
                </c:pt>
                <c:pt idx="99">
                  <c:v>-3.1185276823005577</c:v>
                </c:pt>
                <c:pt idx="100">
                  <c:v>-3.091367813927993</c:v>
                </c:pt>
                <c:pt idx="101">
                  <c:v>-3.0642380443460597</c:v>
                </c:pt>
                <c:pt idx="102">
                  <c:v>-3.0371477957641884</c:v>
                </c:pt>
                <c:pt idx="103">
                  <c:v>-3.0101060373337449</c:v>
                </c:pt>
                <c:pt idx="104">
                  <c:v>-2.9831213021070897</c:v>
                </c:pt>
                <c:pt idx="105">
                  <c:v>-2.9562017034219878</c:v>
                </c:pt>
                <c:pt idx="106">
                  <c:v>-2.9293549507296155</c:v>
                </c:pt>
                <c:pt idx="107">
                  <c:v>-2.9025883648838562</c:v>
                </c:pt>
                <c:pt idx="108">
                  <c:v>-2.8759088929090253</c:v>
                </c:pt>
                <c:pt idx="109">
                  <c:v>-2.8493231222626787</c:v>
                </c:pt>
                <c:pt idx="110">
                  <c:v>-2.8228372946096356</c:v>
                </c:pt>
                <c:pt idx="111">
                  <c:v>-2.7964573191228448</c:v>
                </c:pt>
                <c:pt idx="112">
                  <c:v>-2.7701887853262894</c:v>
                </c:pt>
                <c:pt idx="113">
                  <c:v>-2.7440369754946161</c:v>
                </c:pt>
                <c:pt idx="114">
                  <c:v>-2.7180068766237659</c:v>
                </c:pt>
                <c:pt idx="115">
                  <c:v>-2.6921031919864262</c:v>
                </c:pt>
                <c:pt idx="116">
                  <c:v>-2.6663303522857116</c:v>
                </c:pt>
                <c:pt idx="117">
                  <c:v>-2.6406925264200685</c:v>
                </c:pt>
                <c:pt idx="118">
                  <c:v>-2.6151936318720028</c:v>
                </c:pt>
                <c:pt idx="119">
                  <c:v>-2.5898373447328371</c:v>
                </c:pt>
                <c:pt idx="120">
                  <c:v>-2.5646271093753485</c:v>
                </c:pt>
                <c:pt idx="121">
                  <c:v>-2.5395661477857407</c:v>
                </c:pt>
                <c:pt idx="122">
                  <c:v>-2.5146574685660918</c:v>
                </c:pt>
                <c:pt idx="123">
                  <c:v>-2.4899038756180367</c:v>
                </c:pt>
                <c:pt idx="124">
                  <c:v>-2.4653079765181451</c:v>
                </c:pt>
                <c:pt idx="125">
                  <c:v>-2.4408721905951101</c:v>
                </c:pt>
                <c:pt idx="126">
                  <c:v>-2.4165987567185523</c:v>
                </c:pt>
                <c:pt idx="127">
                  <c:v>-2.3924897408089585</c:v>
                </c:pt>
                <c:pt idx="128">
                  <c:v>-2.3685470430779456</c:v>
                </c:pt>
                <c:pt idx="129">
                  <c:v>-2.3447724050077943</c:v>
                </c:pt>
                <c:pt idx="130">
                  <c:v>-2.3211674160788816</c:v>
                </c:pt>
                <c:pt idx="131">
                  <c:v>-2.2977335202533946</c:v>
                </c:pt>
                <c:pt idx="132">
                  <c:v>-2.2744720222234442</c:v>
                </c:pt>
                <c:pt idx="133">
                  <c:v>-2.2513840934314349</c:v>
                </c:pt>
                <c:pt idx="134">
                  <c:v>-2.228470777870295</c:v>
                </c:pt>
                <c:pt idx="135">
                  <c:v>-2.205732997670975</c:v>
                </c:pt>
                <c:pt idx="136">
                  <c:v>-2.1831715584843083</c:v>
                </c:pt>
                <c:pt idx="137">
                  <c:v>-2.1607871546642032</c:v>
                </c:pt>
                <c:pt idx="138">
                  <c:v>-2.1385803742588285</c:v>
                </c:pt>
                <c:pt idx="139">
                  <c:v>-2.1165517038163033</c:v>
                </c:pt>
                <c:pt idx="140">
                  <c:v>-2.0947015330111642</c:v>
                </c:pt>
                <c:pt idx="141">
                  <c:v>-2.0730301590976996</c:v>
                </c:pt>
                <c:pt idx="142">
                  <c:v>-2.0515377911960355</c:v>
                </c:pt>
                <c:pt idx="143">
                  <c:v>-2.0302245544166864</c:v>
                </c:pt>
                <c:pt idx="144">
                  <c:v>-2.0090904938290786</c:v>
                </c:pt>
                <c:pt idx="145">
                  <c:v>-1.9881355782794095</c:v>
                </c:pt>
                <c:pt idx="146">
                  <c:v>-1.9673597040630033</c:v>
                </c:pt>
                <c:pt idx="147">
                  <c:v>-1.9467626984561774</c:v>
                </c:pt>
                <c:pt idx="148">
                  <c:v>-1.9263443231124693</c:v>
                </c:pt>
                <c:pt idx="149">
                  <c:v>-1.9061042773279131</c:v>
                </c:pt>
                <c:pt idx="150">
                  <c:v>-1.8860422011799098</c:v>
                </c:pt>
                <c:pt idx="151">
                  <c:v>-1.8661576785440868</c:v>
                </c:pt>
                <c:pt idx="152">
                  <c:v>-1.8464502399933949</c:v>
                </c:pt>
                <c:pt idx="153">
                  <c:v>-1.8269193655835634</c:v>
                </c:pt>
                <c:pt idx="154">
                  <c:v>-1.8075644875288899</c:v>
                </c:pt>
                <c:pt idx="155">
                  <c:v>-1.7883849927722242</c:v>
                </c:pt>
                <c:pt idx="156">
                  <c:v>-1.7693802254528634</c:v>
                </c:pt>
                <c:pt idx="157">
                  <c:v>-1.7505494892759732</c:v>
                </c:pt>
                <c:pt idx="158">
                  <c:v>-1.7318920497870152</c:v>
                </c:pt>
                <c:pt idx="159">
                  <c:v>-1.7134071365545578</c:v>
                </c:pt>
                <c:pt idx="160">
                  <c:v>-1.6950939452647309</c:v>
                </c:pt>
                <c:pt idx="161">
                  <c:v>-1.6769516397304818</c:v>
                </c:pt>
                <c:pt idx="162">
                  <c:v>-1.6589793538186808</c:v>
                </c:pt>
                <c:pt idx="163">
                  <c:v>-1.641176193298028</c:v>
                </c:pt>
                <c:pt idx="164">
                  <c:v>-1.623541237610616</c:v>
                </c:pt>
                <c:pt idx="165">
                  <c:v>-1.6060735415699028</c:v>
                </c:pt>
                <c:pt idx="166">
                  <c:v>-1.5887721369877668</c:v>
                </c:pt>
                <c:pt idx="167">
                  <c:v>-1.5716360342332156</c:v>
                </c:pt>
                <c:pt idx="168">
                  <c:v>-1.5546642237252442</c:v>
                </c:pt>
                <c:pt idx="169">
                  <c:v>-1.5378556773622529</c:v>
                </c:pt>
                <c:pt idx="170">
                  <c:v>-1.5212093498903465</c:v>
                </c:pt>
                <c:pt idx="171">
                  <c:v>-1.5047241802127704</c:v>
                </c:pt>
                <c:pt idx="172">
                  <c:v>-1.4883990926426536</c:v>
                </c:pt>
                <c:pt idx="173">
                  <c:v>-1.4722329981011617</c:v>
                </c:pt>
                <c:pt idx="174">
                  <c:v>-1.4562247952630876</c:v>
                </c:pt>
                <c:pt idx="175">
                  <c:v>-1.4403733716518403</c:v>
                </c:pt>
                <c:pt idx="176">
                  <c:v>-1.4246776046857279</c:v>
                </c:pt>
                <c:pt idx="177">
                  <c:v>-1.4091363626773634</c:v>
                </c:pt>
                <c:pt idx="178">
                  <c:v>-1.3937485057879591</c:v>
                </c:pt>
                <c:pt idx="179">
                  <c:v>-1.3785128869382191</c:v>
                </c:pt>
                <c:pt idx="180">
                  <c:v>-1.3634283526774731</c:v>
                </c:pt>
                <c:pt idx="181">
                  <c:v>-1.3484937440126503</c:v>
                </c:pt>
                <c:pt idx="182">
                  <c:v>-1.3337078971986231</c:v>
                </c:pt>
                <c:pt idx="183">
                  <c:v>-1.3190696444914085</c:v>
                </c:pt>
                <c:pt idx="184">
                  <c:v>-1.304577814865655</c:v>
                </c:pt>
                <c:pt idx="185">
                  <c:v>-1.2902312346978058</c:v>
                </c:pt>
                <c:pt idx="186">
                  <c:v>-1.276028728416259</c:v>
                </c:pt>
                <c:pt idx="187">
                  <c:v>-1.261969119119827</c:v>
                </c:pt>
                <c:pt idx="188">
                  <c:v>-1.2480512291657284</c:v>
                </c:pt>
                <c:pt idx="189">
                  <c:v>-1.2342738807283118</c:v>
                </c:pt>
                <c:pt idx="190">
                  <c:v>-1.2206358963296748</c:v>
                </c:pt>
                <c:pt idx="191">
                  <c:v>-1.2071360993432865</c:v>
                </c:pt>
                <c:pt idx="192">
                  <c:v>-1.1937733144716947</c:v>
                </c:pt>
                <c:pt idx="193">
                  <c:v>-1.1805463681993515</c:v>
                </c:pt>
                <c:pt idx="194">
                  <c:v>-1.1674540892215679</c:v>
                </c:pt>
                <c:pt idx="195">
                  <c:v>-1.1544953088505483</c:v>
                </c:pt>
                <c:pt idx="196">
                  <c:v>-1.1416688613994515</c:v>
                </c:pt>
                <c:pt idx="197">
                  <c:v>-1.1289735845453632</c:v>
                </c:pt>
                <c:pt idx="198">
                  <c:v>-1.1164083196720527</c:v>
                </c:pt>
                <c:pt idx="199">
                  <c:v>-1.1039719121933471</c:v>
                </c:pt>
                <c:pt idx="200">
                  <c:v>-1.091663211857919</c:v>
                </c:pt>
                <c:pt idx="201">
                  <c:v>-1.0794810730362765</c:v>
                </c:pt>
                <c:pt idx="202">
                  <c:v>-1.0674243549906854</c:v>
                </c:pt>
                <c:pt idx="203">
                  <c:v>-1.0554919221287562</c:v>
                </c:pt>
                <c:pt idx="204">
                  <c:v>-1.0436826442413811</c:v>
                </c:pt>
                <c:pt idx="205">
                  <c:v>-1.031995396725689</c:v>
                </c:pt>
                <c:pt idx="206">
                  <c:v>-1.0204290607936621</c:v>
                </c:pt>
                <c:pt idx="207">
                  <c:v>-1.0089825236670349</c:v>
                </c:pt>
                <c:pt idx="208">
                  <c:v>-0.99765467875906277</c:v>
                </c:pt>
                <c:pt idx="209">
                  <c:v>-0.98644442584374592</c:v>
                </c:pt>
                <c:pt idx="210">
                  <c:v>-0.97535067121305008</c:v>
                </c:pt>
                <c:pt idx="211">
                  <c:v>-0.96437232782265914</c:v>
                </c:pt>
                <c:pt idx="212">
                  <c:v>-0.95350831542677172</c:v>
                </c:pt>
                <c:pt idx="213">
                  <c:v>-0.942757560702432</c:v>
                </c:pt>
                <c:pt idx="214">
                  <c:v>-0.93211899736386594</c:v>
                </c:pt>
                <c:pt idx="215">
                  <c:v>-0.92159156626728456</c:v>
                </c:pt>
                <c:pt idx="216">
                  <c:v>-0.91117421550658151</c:v>
                </c:pt>
                <c:pt idx="217">
                  <c:v>-0.90086590050035631</c:v>
                </c:pt>
                <c:pt idx="218">
                  <c:v>-0.89066558407065854</c:v>
                </c:pt>
                <c:pt idx="219">
                  <c:v>-0.8805722365138493</c:v>
                </c:pt>
                <c:pt idx="220">
                  <c:v>-0.87058483566394707</c:v>
                </c:pt>
                <c:pt idx="221">
                  <c:v>-0.86070236694882318</c:v>
                </c:pt>
                <c:pt idx="222">
                  <c:v>-0.85092382343958461</c:v>
                </c:pt>
                <c:pt idx="223">
                  <c:v>-0.84124820589348515</c:v>
                </c:pt>
                <c:pt idx="224">
                  <c:v>-0.83167452279067022</c:v>
                </c:pt>
                <c:pt idx="225">
                  <c:v>-0.82220179036507413</c:v>
                </c:pt>
                <c:pt idx="226">
                  <c:v>-0.81282903262975481</c:v>
                </c:pt>
                <c:pt idx="227">
                  <c:v>-0.80355528139694798</c:v>
                </c:pt>
                <c:pt idx="228">
                  <c:v>-0.79437957629311495</c:v>
                </c:pt>
                <c:pt idx="229">
                  <c:v>-0.7853009647692395</c:v>
                </c:pt>
                <c:pt idx="230">
                  <c:v>-0.77631850210662567</c:v>
                </c:pt>
                <c:pt idx="231">
                  <c:v>-0.76743125141842994</c:v>
                </c:pt>
                <c:pt idx="232">
                  <c:v>-0.7586382836471629</c:v>
                </c:pt>
                <c:pt idx="233">
                  <c:v>-0.74993867755837318</c:v>
                </c:pt>
                <c:pt idx="234">
                  <c:v>-0.74133151973073019</c:v>
                </c:pt>
                <c:pt idx="235">
                  <c:v>-0.73281590454269951</c:v>
                </c:pt>
                <c:pt idx="236">
                  <c:v>-0.72439093415601108</c:v>
                </c:pt>
                <c:pt idx="237">
                  <c:v>-0.71605571849609928</c:v>
                </c:pt>
                <c:pt idx="238">
                  <c:v>-0.70780937522969478</c:v>
                </c:pt>
                <c:pt idx="239">
                  <c:v>-0.69965102973973536</c:v>
                </c:pt>
                <c:pt idx="240">
                  <c:v>-0.6915798150977609</c:v>
                </c:pt>
                <c:pt idx="241">
                  <c:v>-0.68359487203394143</c:v>
                </c:pt>
                <c:pt idx="242">
                  <c:v>-0.6756953489048938</c:v>
                </c:pt>
                <c:pt idx="243">
                  <c:v>-0.66788040165942275</c:v>
                </c:pt>
                <c:pt idx="244">
                  <c:v>-0.66014919380232462</c:v>
                </c:pt>
                <c:pt idx="245">
                  <c:v>-0.65250089635638153</c:v>
                </c:pt>
                <c:pt idx="246">
                  <c:v>-0.64493468782267227</c:v>
                </c:pt>
                <c:pt idx="247">
                  <c:v>-0.63744975413931415</c:v>
                </c:pt>
                <c:pt idx="248">
                  <c:v>-0.63004528863875076</c:v>
                </c:pt>
                <c:pt idx="249">
                  <c:v>-0.62272049200369306</c:v>
                </c:pt>
                <c:pt idx="250">
                  <c:v>-0.61547457222181645</c:v>
                </c:pt>
                <c:pt idx="251">
                  <c:v>-0.60830674453930955</c:v>
                </c:pt>
                <c:pt idx="252">
                  <c:v>-0.60121623141336944</c:v>
                </c:pt>
                <c:pt idx="253">
                  <c:v>-0.59420226246373475</c:v>
                </c:pt>
                <c:pt idx="254">
                  <c:v>-0.58726407442333406</c:v>
                </c:pt>
                <c:pt idx="255">
                  <c:v>-0.58040091108813763</c:v>
                </c:pt>
                <c:pt idx="256">
                  <c:v>-0.57361202326628391</c:v>
                </c:pt>
                <c:pt idx="257">
                  <c:v>-0.56689666872655842</c:v>
                </c:pt>
                <c:pt idx="258">
                  <c:v>-0.56025411214628518</c:v>
                </c:pt>
                <c:pt idx="259">
                  <c:v>-0.5536836250587075</c:v>
                </c:pt>
                <c:pt idx="260">
                  <c:v>-0.54718448579992818</c:v>
                </c:pt>
                <c:pt idx="261">
                  <c:v>-0.54075597945540976</c:v>
                </c:pt>
                <c:pt idx="262">
                  <c:v>-0.53439739780620232</c:v>
                </c:pt>
                <c:pt idx="263">
                  <c:v>-0.52810803927483541</c:v>
                </c:pt>
                <c:pt idx="264">
                  <c:v>-0.52188720887101081</c:v>
                </c:pt>
                <c:pt idx="265">
                  <c:v>-0.51573421813706444</c:v>
                </c:pt>
                <c:pt idx="266">
                  <c:v>-0.5096483850933432</c:v>
                </c:pt>
                <c:pt idx="267">
                  <c:v>-0.50362903418344029</c:v>
                </c:pt>
                <c:pt idx="268">
                  <c:v>-0.49767549621940166</c:v>
                </c:pt>
                <c:pt idx="269">
                  <c:v>-0.49178710832687345</c:v>
                </c:pt>
                <c:pt idx="270">
                  <c:v>-0.48596321389031566</c:v>
                </c:pt>
                <c:pt idx="271">
                  <c:v>-0.48020316249822553</c:v>
                </c:pt>
                <c:pt idx="272">
                  <c:v>-0.4745063098884717</c:v>
                </c:pt>
                <c:pt idx="273">
                  <c:v>-0.46887201789369959</c:v>
                </c:pt>
                <c:pt idx="274">
                  <c:v>-0.46329965438692722</c:v>
                </c:pt>
                <c:pt idx="275">
                  <c:v>-0.45778859322726734</c:v>
                </c:pt>
                <c:pt idx="276">
                  <c:v>-0.45233821420586812</c:v>
                </c:pt>
                <c:pt idx="277">
                  <c:v>-0.44694790299202802</c:v>
                </c:pt>
                <c:pt idx="278">
                  <c:v>-0.44161705107959881</c:v>
                </c:pt>
                <c:pt idx="279">
                  <c:v>-0.43634505573359827</c:v>
                </c:pt>
                <c:pt idx="280">
                  <c:v>-0.43113131993713349</c:v>
                </c:pt>
                <c:pt idx="281">
                  <c:v>-0.42597525233856903</c:v>
                </c:pt>
                <c:pt idx="282">
                  <c:v>-0.42087626719905574</c:v>
                </c:pt>
                <c:pt idx="283">
                  <c:v>-0.41583378434035395</c:v>
                </c:pt>
                <c:pt idx="284">
                  <c:v>-0.41084722909298316</c:v>
                </c:pt>
                <c:pt idx="285">
                  <c:v>-0.40591603224474776</c:v>
                </c:pt>
                <c:pt idx="286">
                  <c:v>-0.40103962998959319</c:v>
                </c:pt>
                <c:pt idx="287">
                  <c:v>-0.39621746387687617</c:v>
                </c:pt>
                <c:pt idx="288">
                  <c:v>-0.39144898076096329</c:v>
                </c:pt>
                <c:pt idx="289">
                  <c:v>-0.38673363275126205</c:v>
                </c:pt>
                <c:pt idx="290">
                  <c:v>-0.38207087716261978</c:v>
                </c:pt>
                <c:pt idx="291">
                  <c:v>-0.3774601764661632</c:v>
                </c:pt>
                <c:pt idx="292">
                  <c:v>-0.37290099824050693</c:v>
                </c:pt>
                <c:pt idx="293">
                  <c:v>-0.3683928151234121</c:v>
                </c:pt>
                <c:pt idx="294">
                  <c:v>-0.36393510476384366</c:v>
                </c:pt>
                <c:pt idx="295">
                  <c:v>-0.3595273497744863</c:v>
                </c:pt>
                <c:pt idx="296">
                  <c:v>-0.3551690376846493</c:v>
                </c:pt>
                <c:pt idx="297">
                  <c:v>-0.35085966089363757</c:v>
                </c:pt>
                <c:pt idx="298">
                  <c:v>-0.34659871662453523</c:v>
                </c:pt>
                <c:pt idx="299">
                  <c:v>-0.34238570687845821</c:v>
                </c:pt>
                <c:pt idx="300">
                  <c:v>-0.33822013838920684</c:v>
                </c:pt>
                <c:pt idx="301">
                  <c:v>-0.33410152257839087</c:v>
                </c:pt>
                <c:pt idx="302">
                  <c:v>-0.33002937551097156</c:v>
                </c:pt>
                <c:pt idx="303">
                  <c:v>-0.32600321785127839</c:v>
                </c:pt>
                <c:pt idx="304">
                  <c:v>-0.32202257481942576</c:v>
                </c:pt>
                <c:pt idx="305">
                  <c:v>-0.31808697614820269</c:v>
                </c:pt>
                <c:pt idx="306">
                  <c:v>-0.31419595604037948</c:v>
                </c:pt>
                <c:pt idx="307">
                  <c:v>-0.31034905312648386</c:v>
                </c:pt>
                <c:pt idx="308">
                  <c:v>-0.30654581042297607</c:v>
                </c:pt>
                <c:pt idx="309">
                  <c:v>-0.30278577529088624</c:v>
                </c:pt>
                <c:pt idx="310">
                  <c:v>-0.29906849939487795</c:v>
                </c:pt>
                <c:pt idx="311">
                  <c:v>-0.29539353866274021</c:v>
                </c:pt>
                <c:pt idx="312">
                  <c:v>-0.29176045324531147</c:v>
                </c:pt>
                <c:pt idx="313">
                  <c:v>-0.28816880747682749</c:v>
                </c:pt>
                <c:pt idx="314">
                  <c:v>-0.28461816983569355</c:v>
                </c:pt>
                <c:pt idx="315">
                  <c:v>-0.28110811290567606</c:v>
                </c:pt>
                <c:pt idx="316">
                  <c:v>-0.27763821333751004</c:v>
                </c:pt>
                <c:pt idx="317">
                  <c:v>-0.27420805181092173</c:v>
                </c:pt>
                <c:pt idx="318">
                  <c:v>-0.27081721299705808</c:v>
                </c:pt>
                <c:pt idx="319">
                  <c:v>-0.2674652855213257</c:v>
                </c:pt>
                <c:pt idx="320">
                  <c:v>-0.2641518619266281</c:v>
                </c:pt>
                <c:pt idx="321">
                  <c:v>-0.2608765386370045</c:v>
                </c:pt>
                <c:pt idx="322">
                  <c:v>-0.25763891592166044</c:v>
                </c:pt>
                <c:pt idx="323">
                  <c:v>-0.25443859785939055</c:v>
                </c:pt>
                <c:pt idx="324">
                  <c:v>-0.2512751923033848</c:v>
                </c:pt>
                <c:pt idx="325">
                  <c:v>-0.24814831084641933</c:v>
                </c:pt>
                <c:pt idx="326">
                  <c:v>-0.24505756878642221</c:v>
                </c:pt>
                <c:pt idx="327">
                  <c:v>-0.24200258509241379</c:v>
                </c:pt>
                <c:pt idx="328">
                  <c:v>-0.23898298237081481</c:v>
                </c:pt>
                <c:pt idx="329">
                  <c:v>-0.23599838683211977</c:v>
                </c:pt>
                <c:pt idx="330">
                  <c:v>-0.23304842825792857</c:v>
                </c:pt>
                <c:pt idx="331">
                  <c:v>-0.23013273996833541</c:v>
                </c:pt>
                <c:pt idx="332">
                  <c:v>-0.22725095878966634</c:v>
                </c:pt>
                <c:pt idx="333">
                  <c:v>-0.2244027250225655</c:v>
                </c:pt>
                <c:pt idx="334">
                  <c:v>-0.22158768241042051</c:v>
                </c:pt>
                <c:pt idx="335">
                  <c:v>-0.21880547810812787</c:v>
                </c:pt>
                <c:pt idx="336">
                  <c:v>-0.21605576265118875</c:v>
                </c:pt>
                <c:pt idx="337">
                  <c:v>-0.2133381899251352</c:v>
                </c:pt>
                <c:pt idx="338">
                  <c:v>-0.21065241713527821</c:v>
                </c:pt>
                <c:pt idx="339">
                  <c:v>-0.20799810477677655</c:v>
                </c:pt>
                <c:pt idx="340">
                  <c:v>-0.20537491660502047</c:v>
                </c:pt>
                <c:pt idx="341">
                  <c:v>-0.20278251960632437</c:v>
                </c:pt>
                <c:pt idx="342">
                  <c:v>-0.20022058396892817</c:v>
                </c:pt>
                <c:pt idx="343">
                  <c:v>-0.19768878305429741</c:v>
                </c:pt>
                <c:pt idx="344">
                  <c:v>-0.19518679336872397</c:v>
                </c:pt>
                <c:pt idx="345">
                  <c:v>-0.19271429453521702</c:v>
                </c:pt>
                <c:pt idx="346">
                  <c:v>-0.19027096926568493</c:v>
                </c:pt>
                <c:pt idx="347">
                  <c:v>-0.18785650333340084</c:v>
                </c:pt>
                <c:pt idx="348">
                  <c:v>-0.18547058554574938</c:v>
                </c:pt>
                <c:pt idx="349">
                  <c:v>-0.18311290771724903</c:v>
                </c:pt>
                <c:pt idx="350">
                  <c:v>-0.18078316464284774</c:v>
                </c:pt>
                <c:pt idx="351">
                  <c:v>-0.17848105407148607</c:v>
                </c:pt>
                <c:pt idx="352">
                  <c:v>-0.17620627667992533</c:v>
                </c:pt>
                <c:pt idx="353">
                  <c:v>-0.17395853604683537</c:v>
                </c:pt>
                <c:pt idx="354">
                  <c:v>-0.17173753862714017</c:v>
                </c:pt>
                <c:pt idx="355">
                  <c:v>-0.1695429937266143</c:v>
                </c:pt>
                <c:pt idx="356">
                  <c:v>-0.16737461347673047</c:v>
                </c:pt>
                <c:pt idx="357">
                  <c:v>-0.16523211280975034</c:v>
                </c:pt>
                <c:pt idx="358">
                  <c:v>-0.16311520943405866</c:v>
                </c:pt>
                <c:pt idx="359">
                  <c:v>-0.16102362380973384</c:v>
                </c:pt>
                <c:pt idx="360">
                  <c:v>-0.15895707912435442</c:v>
                </c:pt>
                <c:pt idx="361">
                  <c:v>-0.15691530126903502</c:v>
                </c:pt>
                <c:pt idx="362">
                  <c:v>-0.15489801881469145</c:v>
                </c:pt>
                <c:pt idx="363">
                  <c:v>-0.15290496298852835</c:v>
                </c:pt>
                <c:pt idx="364">
                  <c:v>-0.15093586765074873</c:v>
                </c:pt>
                <c:pt idx="365">
                  <c:v>-0.14899046927148091</c:v>
                </c:pt>
                <c:pt idx="366">
                  <c:v>-0.14706850690791928</c:v>
                </c:pt>
                <c:pt idx="367">
                  <c:v>-0.14516972218167723</c:v>
                </c:pt>
                <c:pt idx="368">
                  <c:v>-0.14329385925634691</c:v>
                </c:pt>
                <c:pt idx="369">
                  <c:v>-0.1414406648152656</c:v>
                </c:pt>
                <c:pt idx="370">
                  <c:v>-0.13960988803948282</c:v>
                </c:pt>
                <c:pt idx="371">
                  <c:v>-0.13780128058592764</c:v>
                </c:pt>
                <c:pt idx="372">
                  <c:v>-0.13601459656577142</c:v>
                </c:pt>
                <c:pt idx="373">
                  <c:v>-0.13424959252298529</c:v>
                </c:pt>
                <c:pt idx="374">
                  <c:v>-0.13250602741308679</c:v>
                </c:pt>
                <c:pt idx="375">
                  <c:v>-0.13078366258207622</c:v>
                </c:pt>
                <c:pt idx="376">
                  <c:v>-0.1290822617455569</c:v>
                </c:pt>
                <c:pt idx="377">
                  <c:v>-0.12740159096803957</c:v>
                </c:pt>
                <c:pt idx="378">
                  <c:v>-0.12574141864242591</c:v>
                </c:pt>
                <c:pt idx="379">
                  <c:v>-0.12410151546967087</c:v>
                </c:pt>
                <c:pt idx="380">
                  <c:v>-0.12248165443861943</c:v>
                </c:pt>
                <c:pt idx="381">
                  <c:v>-0.12088161080601705</c:v>
                </c:pt>
                <c:pt idx="382">
                  <c:v>-0.11930116207669011</c:v>
                </c:pt>
                <c:pt idx="383">
                  <c:v>-0.11774008798389553</c:v>
                </c:pt>
                <c:pt idx="384">
                  <c:v>-0.11619817046983524</c:v>
                </c:pt>
                <c:pt idx="385">
                  <c:v>-0.11467519366633602</c:v>
                </c:pt>
                <c:pt idx="386">
                  <c:v>-0.11317094387568968</c:v>
                </c:pt>
                <c:pt idx="387">
                  <c:v>-0.11168520955165423</c:v>
                </c:pt>
                <c:pt idx="388">
                  <c:v>-0.11021778128061141</c:v>
                </c:pt>
                <c:pt idx="389">
                  <c:v>-0.10876845176288073</c:v>
                </c:pt>
                <c:pt idx="390">
                  <c:v>-0.1073370157941871</c:v>
                </c:pt>
                <c:pt idx="391">
                  <c:v>-0.10592327024727932</c:v>
                </c:pt>
                <c:pt idx="392">
                  <c:v>-0.10452701405369984</c:v>
                </c:pt>
                <c:pt idx="393">
                  <c:v>-0.10314804818570093</c:v>
                </c:pt>
                <c:pt idx="394">
                  <c:v>-0.10178617563830872</c:v>
                </c:pt>
                <c:pt idx="395">
                  <c:v>-0.10044120141153026</c:v>
                </c:pt>
                <c:pt idx="396">
                  <c:v>-9.9112932492704559E-2</c:v>
                </c:pt>
                <c:pt idx="397">
                  <c:v>-9.7801177838993614E-2</c:v>
                </c:pt>
                <c:pt idx="398">
                  <c:v>-9.6505748360014063E-2</c:v>
                </c:pt>
                <c:pt idx="399">
                  <c:v>-9.5226456900605536E-2</c:v>
                </c:pt>
                <c:pt idx="400">
                  <c:v>-9.3963118223736417E-2</c:v>
                </c:pt>
                <c:pt idx="401">
                  <c:v>-9.2715548993543395E-2</c:v>
                </c:pt>
                <c:pt idx="402">
                  <c:v>-9.1483567758505177E-2</c:v>
                </c:pt>
                <c:pt idx="403">
                  <c:v>-9.0266994934747283E-2</c:v>
                </c:pt>
                <c:pt idx="404">
                  <c:v>-8.906565278947802E-2</c:v>
                </c:pt>
                <c:pt idx="405">
                  <c:v>-8.7879365424552672E-2</c:v>
                </c:pt>
                <c:pt idx="406">
                  <c:v>-8.670795876016614E-2</c:v>
                </c:pt>
                <c:pt idx="407">
                  <c:v>-8.5551260518671304E-2</c:v>
                </c:pt>
                <c:pt idx="408">
                  <c:v>-8.4409100208522908E-2</c:v>
                </c:pt>
                <c:pt idx="409">
                  <c:v>-8.3281309108344845E-2</c:v>
                </c:pt>
                <c:pt idx="410">
                  <c:v>-8.2167720251120471E-2</c:v>
                </c:pt>
                <c:pt idx="411">
                  <c:v>-8.1068168408503505E-2</c:v>
                </c:pt>
                <c:pt idx="412">
                  <c:v>-7.9982490075250115E-2</c:v>
                </c:pt>
                <c:pt idx="413">
                  <c:v>-7.8910523453769046E-2</c:v>
                </c:pt>
                <c:pt idx="414">
                  <c:v>-7.7852108438790119E-2</c:v>
                </c:pt>
                <c:pt idx="415">
                  <c:v>-7.6807086602149674E-2</c:v>
                </c:pt>
                <c:pt idx="416">
                  <c:v>-7.5775301177691101E-2</c:v>
                </c:pt>
                <c:pt idx="417">
                  <c:v>-7.4756597046280793E-2</c:v>
                </c:pt>
                <c:pt idx="418">
                  <c:v>-7.3750820720936944E-2</c:v>
                </c:pt>
                <c:pt idx="419">
                  <c:v>-7.2757820332071677E-2</c:v>
                </c:pt>
                <c:pt idx="420">
                  <c:v>-7.177744561284416E-2</c:v>
                </c:pt>
                <c:pt idx="421">
                  <c:v>-7.0809547884625054E-2</c:v>
                </c:pt>
                <c:pt idx="422">
                  <c:v>-6.9853980042569902E-2</c:v>
                </c:pt>
                <c:pt idx="423">
                  <c:v>-6.8910596541302147E-2</c:v>
                </c:pt>
                <c:pt idx="424">
                  <c:v>-6.7979253380703403E-2</c:v>
                </c:pt>
                <c:pt idx="425">
                  <c:v>-6.7059808091811182E-2</c:v>
                </c:pt>
                <c:pt idx="426">
                  <c:v>-6.6152119722822353E-2</c:v>
                </c:pt>
                <c:pt idx="427">
                  <c:v>-6.5256048825202542E-2</c:v>
                </c:pt>
                <c:pt idx="428">
                  <c:v>-6.4371457439899193E-2</c:v>
                </c:pt>
                <c:pt idx="429">
                  <c:v>-6.3498209083659191E-2</c:v>
                </c:pt>
                <c:pt idx="430">
                  <c:v>-6.2636168735448514E-2</c:v>
                </c:pt>
                <c:pt idx="431">
                  <c:v>-6.1785202822974811E-2</c:v>
                </c:pt>
                <c:pt idx="432">
                  <c:v>-6.0945179209310495E-2</c:v>
                </c:pt>
                <c:pt idx="433">
                  <c:v>-6.0115967179617251E-2</c:v>
                </c:pt>
                <c:pt idx="434">
                  <c:v>-5.929743742796964E-2</c:v>
                </c:pt>
                <c:pt idx="435">
                  <c:v>-5.8489462044278497E-2</c:v>
                </c:pt>
                <c:pt idx="436">
                  <c:v>-5.7691914501312273E-2</c:v>
                </c:pt>
                <c:pt idx="437">
                  <c:v>-5.6904669641816494E-2</c:v>
                </c:pt>
                <c:pt idx="438">
                  <c:v>-5.6127603665729948E-2</c:v>
                </c:pt>
                <c:pt idx="439">
                  <c:v>-5.5360594117497497E-2</c:v>
                </c:pt>
                <c:pt idx="440">
                  <c:v>-5.4603519873478723E-2</c:v>
                </c:pt>
                <c:pt idx="441">
                  <c:v>-5.3856261129451251E-2</c:v>
                </c:pt>
                <c:pt idx="442">
                  <c:v>-5.3118699388209172E-2</c:v>
                </c:pt>
                <c:pt idx="443">
                  <c:v>-5.2390717447254535E-2</c:v>
                </c:pt>
                <c:pt idx="444">
                  <c:v>-5.1672199386582948E-2</c:v>
                </c:pt>
                <c:pt idx="445">
                  <c:v>-5.096303055656095E-2</c:v>
                </c:pt>
                <c:pt idx="446">
                  <c:v>-5.0263097565896177E-2</c:v>
                </c:pt>
                <c:pt idx="447">
                  <c:v>-4.9572288269698367E-2</c:v>
                </c:pt>
                <c:pt idx="448">
                  <c:v>-4.8890491757631799E-2</c:v>
                </c:pt>
                <c:pt idx="449">
                  <c:v>-4.8217598342157539E-2</c:v>
                </c:pt>
                <c:pt idx="450">
                  <c:v>-4.7553499546865871E-2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F-4483-BBCE-614EE4D853AE}"/>
            </c:ext>
          </c:extLst>
        </c:ser>
        <c:ser>
          <c:idx val="1"/>
          <c:order val="1"/>
          <c:tx>
            <c:strRef>
              <c:f>fit_1NN_FCC!$K$18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2.0104375528052829</c:v>
                </c:pt>
                <c:pt idx="1">
                  <c:v>2.0214413387715262</c:v>
                </c:pt>
                <c:pt idx="2">
                  <c:v>2.0324451247377695</c:v>
                </c:pt>
                <c:pt idx="3">
                  <c:v>2.0434489107040128</c:v>
                </c:pt>
                <c:pt idx="4">
                  <c:v>2.0544526966702565</c:v>
                </c:pt>
                <c:pt idx="5">
                  <c:v>2.0654564826364998</c:v>
                </c:pt>
                <c:pt idx="6">
                  <c:v>2.0764602686027431</c:v>
                </c:pt>
                <c:pt idx="7">
                  <c:v>2.0874640545689864</c:v>
                </c:pt>
                <c:pt idx="8">
                  <c:v>2.0984678405352297</c:v>
                </c:pt>
                <c:pt idx="9">
                  <c:v>2.1094716265014735</c:v>
                </c:pt>
                <c:pt idx="10">
                  <c:v>2.1204754124677168</c:v>
                </c:pt>
                <c:pt idx="11">
                  <c:v>2.1314791984339601</c:v>
                </c:pt>
                <c:pt idx="12">
                  <c:v>2.1424829844002033</c:v>
                </c:pt>
                <c:pt idx="13">
                  <c:v>2.1534867703664471</c:v>
                </c:pt>
                <c:pt idx="14">
                  <c:v>2.1644905563326899</c:v>
                </c:pt>
                <c:pt idx="15">
                  <c:v>2.1754943422989337</c:v>
                </c:pt>
                <c:pt idx="16">
                  <c:v>2.186498128265177</c:v>
                </c:pt>
                <c:pt idx="17">
                  <c:v>2.1975019142314207</c:v>
                </c:pt>
                <c:pt idx="18">
                  <c:v>2.208505700197664</c:v>
                </c:pt>
                <c:pt idx="19">
                  <c:v>2.2195094861639073</c:v>
                </c:pt>
                <c:pt idx="20">
                  <c:v>2.2305132721301506</c:v>
                </c:pt>
                <c:pt idx="21">
                  <c:v>2.2415170580963939</c:v>
                </c:pt>
                <c:pt idx="22">
                  <c:v>2.2525208440626372</c:v>
                </c:pt>
                <c:pt idx="23">
                  <c:v>2.2635246300288809</c:v>
                </c:pt>
                <c:pt idx="24">
                  <c:v>2.2745284159951242</c:v>
                </c:pt>
                <c:pt idx="25">
                  <c:v>2.2855322019613675</c:v>
                </c:pt>
                <c:pt idx="26">
                  <c:v>2.2965359879276113</c:v>
                </c:pt>
                <c:pt idx="27">
                  <c:v>2.3075397738938541</c:v>
                </c:pt>
                <c:pt idx="28">
                  <c:v>2.3185435598600979</c:v>
                </c:pt>
                <c:pt idx="29">
                  <c:v>2.329547345826342</c:v>
                </c:pt>
                <c:pt idx="30">
                  <c:v>2.3405511317925853</c:v>
                </c:pt>
                <c:pt idx="31">
                  <c:v>2.3515549177588286</c:v>
                </c:pt>
                <c:pt idx="32">
                  <c:v>2.3625587037250719</c:v>
                </c:pt>
                <c:pt idx="33">
                  <c:v>2.3735624896913152</c:v>
                </c:pt>
                <c:pt idx="34">
                  <c:v>2.384566275657559</c:v>
                </c:pt>
                <c:pt idx="35">
                  <c:v>2.3955700616238023</c:v>
                </c:pt>
                <c:pt idx="36">
                  <c:v>2.4065738475900456</c:v>
                </c:pt>
                <c:pt idx="37">
                  <c:v>2.4175776335562889</c:v>
                </c:pt>
                <c:pt idx="38">
                  <c:v>2.4285814195225326</c:v>
                </c:pt>
                <c:pt idx="39">
                  <c:v>2.4395852054887759</c:v>
                </c:pt>
                <c:pt idx="40">
                  <c:v>2.4505889914550192</c:v>
                </c:pt>
                <c:pt idx="41">
                  <c:v>2.4615927774212625</c:v>
                </c:pt>
                <c:pt idx="42">
                  <c:v>2.4725965633875062</c:v>
                </c:pt>
                <c:pt idx="43">
                  <c:v>2.4836003493537495</c:v>
                </c:pt>
                <c:pt idx="44">
                  <c:v>2.4946041353199928</c:v>
                </c:pt>
                <c:pt idx="45">
                  <c:v>2.5056079212862361</c:v>
                </c:pt>
                <c:pt idx="46">
                  <c:v>2.5166117072524794</c:v>
                </c:pt>
                <c:pt idx="47">
                  <c:v>2.5276154932187227</c:v>
                </c:pt>
                <c:pt idx="48">
                  <c:v>2.5386192791849664</c:v>
                </c:pt>
                <c:pt idx="49">
                  <c:v>2.5496230651512097</c:v>
                </c:pt>
                <c:pt idx="50">
                  <c:v>2.5606268511174526</c:v>
                </c:pt>
                <c:pt idx="51">
                  <c:v>2.5716306370836959</c:v>
                </c:pt>
                <c:pt idx="52">
                  <c:v>2.5826344230499396</c:v>
                </c:pt>
                <c:pt idx="53">
                  <c:v>2.5936382090161829</c:v>
                </c:pt>
                <c:pt idx="54">
                  <c:v>2.6046419949824267</c:v>
                </c:pt>
                <c:pt idx="55">
                  <c:v>2.6156457809486695</c:v>
                </c:pt>
                <c:pt idx="56">
                  <c:v>2.6266495669149128</c:v>
                </c:pt>
                <c:pt idx="57">
                  <c:v>2.6376533528811561</c:v>
                </c:pt>
                <c:pt idx="58">
                  <c:v>2.6486571388473998</c:v>
                </c:pt>
                <c:pt idx="59">
                  <c:v>2.6596609248136431</c:v>
                </c:pt>
                <c:pt idx="60">
                  <c:v>2.6706647107798869</c:v>
                </c:pt>
                <c:pt idx="61">
                  <c:v>2.6816684967461302</c:v>
                </c:pt>
                <c:pt idx="62">
                  <c:v>2.6926722827123735</c:v>
                </c:pt>
                <c:pt idx="63">
                  <c:v>2.7036760686786163</c:v>
                </c:pt>
                <c:pt idx="64">
                  <c:v>2.7146798546448601</c:v>
                </c:pt>
                <c:pt idx="65">
                  <c:v>2.7256836406111034</c:v>
                </c:pt>
                <c:pt idx="66">
                  <c:v>2.7366874265773471</c:v>
                </c:pt>
                <c:pt idx="67">
                  <c:v>2.7476912125435904</c:v>
                </c:pt>
                <c:pt idx="68">
                  <c:v>2.7586949985098337</c:v>
                </c:pt>
                <c:pt idx="69">
                  <c:v>2.7696987844760774</c:v>
                </c:pt>
                <c:pt idx="70">
                  <c:v>2.7807025704423207</c:v>
                </c:pt>
                <c:pt idx="71">
                  <c:v>2.791706356408564</c:v>
                </c:pt>
                <c:pt idx="72">
                  <c:v>2.8027101423748073</c:v>
                </c:pt>
                <c:pt idx="73">
                  <c:v>2.8137139283410506</c:v>
                </c:pt>
                <c:pt idx="74">
                  <c:v>2.8247177143072939</c:v>
                </c:pt>
                <c:pt idx="75">
                  <c:v>2.8357215002735376</c:v>
                </c:pt>
                <c:pt idx="76">
                  <c:v>2.8467252862397809</c:v>
                </c:pt>
                <c:pt idx="77">
                  <c:v>2.8577290722060242</c:v>
                </c:pt>
                <c:pt idx="78">
                  <c:v>2.868732858172268</c:v>
                </c:pt>
                <c:pt idx="79">
                  <c:v>2.8797366441385108</c:v>
                </c:pt>
                <c:pt idx="80">
                  <c:v>2.8907404301047541</c:v>
                </c:pt>
                <c:pt idx="81">
                  <c:v>2.9017442160709979</c:v>
                </c:pt>
                <c:pt idx="82">
                  <c:v>2.9127480020372412</c:v>
                </c:pt>
                <c:pt idx="83">
                  <c:v>2.9237517880034845</c:v>
                </c:pt>
                <c:pt idx="84">
                  <c:v>2.9347555739697282</c:v>
                </c:pt>
                <c:pt idx="85">
                  <c:v>2.9457593599359715</c:v>
                </c:pt>
                <c:pt idx="86">
                  <c:v>2.9567631459022152</c:v>
                </c:pt>
                <c:pt idx="87">
                  <c:v>2.9677669318684585</c:v>
                </c:pt>
                <c:pt idx="88">
                  <c:v>2.9787707178347018</c:v>
                </c:pt>
                <c:pt idx="89">
                  <c:v>2.9897745038009447</c:v>
                </c:pt>
                <c:pt idx="90">
                  <c:v>3.0007782897671884</c:v>
                </c:pt>
                <c:pt idx="91">
                  <c:v>3.0117820757334317</c:v>
                </c:pt>
                <c:pt idx="92">
                  <c:v>3.0227858616996754</c:v>
                </c:pt>
                <c:pt idx="93">
                  <c:v>3.0337896476659187</c:v>
                </c:pt>
                <c:pt idx="94">
                  <c:v>3.044793433632162</c:v>
                </c:pt>
                <c:pt idx="95">
                  <c:v>3.0557972195984058</c:v>
                </c:pt>
                <c:pt idx="96">
                  <c:v>3.0668010055646491</c:v>
                </c:pt>
                <c:pt idx="97">
                  <c:v>3.0778047915308919</c:v>
                </c:pt>
                <c:pt idx="98">
                  <c:v>3.0888085774971357</c:v>
                </c:pt>
                <c:pt idx="99">
                  <c:v>3.099812363463379</c:v>
                </c:pt>
                <c:pt idx="100">
                  <c:v>3.1108161494296223</c:v>
                </c:pt>
                <c:pt idx="101">
                  <c:v>3.121819935395866</c:v>
                </c:pt>
                <c:pt idx="102">
                  <c:v>3.1328237213621093</c:v>
                </c:pt>
                <c:pt idx="103">
                  <c:v>3.1438275073283526</c:v>
                </c:pt>
                <c:pt idx="104">
                  <c:v>3.1548312932945963</c:v>
                </c:pt>
                <c:pt idx="105">
                  <c:v>3.1658350792608396</c:v>
                </c:pt>
                <c:pt idx="106">
                  <c:v>3.1768388652270834</c:v>
                </c:pt>
                <c:pt idx="107">
                  <c:v>3.1878426511933262</c:v>
                </c:pt>
                <c:pt idx="108">
                  <c:v>3.1988464371595695</c:v>
                </c:pt>
                <c:pt idx="109">
                  <c:v>3.2098502231258128</c:v>
                </c:pt>
                <c:pt idx="110">
                  <c:v>3.2208540090920565</c:v>
                </c:pt>
                <c:pt idx="111">
                  <c:v>3.2318577950582998</c:v>
                </c:pt>
                <c:pt idx="112">
                  <c:v>3.2428615810245436</c:v>
                </c:pt>
                <c:pt idx="113">
                  <c:v>3.2538653669907864</c:v>
                </c:pt>
                <c:pt idx="114">
                  <c:v>3.2648691529570297</c:v>
                </c:pt>
                <c:pt idx="115">
                  <c:v>3.275872938923273</c:v>
                </c:pt>
                <c:pt idx="116">
                  <c:v>3.2868767248895168</c:v>
                </c:pt>
                <c:pt idx="117">
                  <c:v>3.2978805108557601</c:v>
                </c:pt>
                <c:pt idx="118">
                  <c:v>3.3088842968220038</c:v>
                </c:pt>
                <c:pt idx="119">
                  <c:v>3.3198880827882471</c:v>
                </c:pt>
                <c:pt idx="120">
                  <c:v>3.3308918687544904</c:v>
                </c:pt>
                <c:pt idx="121">
                  <c:v>3.3418956547207341</c:v>
                </c:pt>
                <c:pt idx="122">
                  <c:v>3.3528994406869774</c:v>
                </c:pt>
                <c:pt idx="123">
                  <c:v>3.3639032266532203</c:v>
                </c:pt>
                <c:pt idx="124">
                  <c:v>3.374907012619464</c:v>
                </c:pt>
                <c:pt idx="125">
                  <c:v>3.3859107985857073</c:v>
                </c:pt>
                <c:pt idx="126">
                  <c:v>3.3969145845519506</c:v>
                </c:pt>
                <c:pt idx="127">
                  <c:v>3.4079183705181944</c:v>
                </c:pt>
                <c:pt idx="128">
                  <c:v>3.4189221564844376</c:v>
                </c:pt>
                <c:pt idx="129">
                  <c:v>3.4299259424506809</c:v>
                </c:pt>
                <c:pt idx="130">
                  <c:v>3.4409297284169242</c:v>
                </c:pt>
                <c:pt idx="131">
                  <c:v>3.4519335143831675</c:v>
                </c:pt>
                <c:pt idx="132">
                  <c:v>3.4629373003494108</c:v>
                </c:pt>
                <c:pt idx="133">
                  <c:v>3.4739410863156546</c:v>
                </c:pt>
                <c:pt idx="134">
                  <c:v>3.4849448722818979</c:v>
                </c:pt>
                <c:pt idx="135">
                  <c:v>3.4959486582481412</c:v>
                </c:pt>
                <c:pt idx="136">
                  <c:v>3.5069524442143849</c:v>
                </c:pt>
                <c:pt idx="137">
                  <c:v>3.5179562301806282</c:v>
                </c:pt>
                <c:pt idx="138">
                  <c:v>3.5289600161468719</c:v>
                </c:pt>
                <c:pt idx="139">
                  <c:v>3.5399638021131152</c:v>
                </c:pt>
                <c:pt idx="140">
                  <c:v>3.5509675880793581</c:v>
                </c:pt>
                <c:pt idx="141">
                  <c:v>3.5619713740456014</c:v>
                </c:pt>
                <c:pt idx="142">
                  <c:v>3.5729751600118451</c:v>
                </c:pt>
                <c:pt idx="143">
                  <c:v>3.5839789459780884</c:v>
                </c:pt>
                <c:pt idx="144">
                  <c:v>3.5949827319443322</c:v>
                </c:pt>
                <c:pt idx="145">
                  <c:v>3.6059865179105755</c:v>
                </c:pt>
                <c:pt idx="146">
                  <c:v>3.6169903038768183</c:v>
                </c:pt>
                <c:pt idx="147">
                  <c:v>3.6279940898430616</c:v>
                </c:pt>
                <c:pt idx="148">
                  <c:v>3.6389978758093053</c:v>
                </c:pt>
                <c:pt idx="149">
                  <c:v>3.6500016617755486</c:v>
                </c:pt>
                <c:pt idx="150">
                  <c:v>3.6610054477417924</c:v>
                </c:pt>
                <c:pt idx="151">
                  <c:v>3.6720092337080357</c:v>
                </c:pt>
                <c:pt idx="152">
                  <c:v>3.683013019674279</c:v>
                </c:pt>
                <c:pt idx="153">
                  <c:v>3.6940168056405227</c:v>
                </c:pt>
                <c:pt idx="154">
                  <c:v>3.705020591606766</c:v>
                </c:pt>
                <c:pt idx="155">
                  <c:v>3.7160243775730093</c:v>
                </c:pt>
                <c:pt idx="156">
                  <c:v>3.727028163539253</c:v>
                </c:pt>
                <c:pt idx="157">
                  <c:v>3.7380319495054963</c:v>
                </c:pt>
                <c:pt idx="158">
                  <c:v>3.7490357354717392</c:v>
                </c:pt>
                <c:pt idx="159">
                  <c:v>3.7600395214379829</c:v>
                </c:pt>
                <c:pt idx="160">
                  <c:v>3.7710433074042262</c:v>
                </c:pt>
                <c:pt idx="161">
                  <c:v>3.7820470933704695</c:v>
                </c:pt>
                <c:pt idx="162">
                  <c:v>3.7930508793367133</c:v>
                </c:pt>
                <c:pt idx="163">
                  <c:v>3.8040546653029561</c:v>
                </c:pt>
                <c:pt idx="164">
                  <c:v>3.8150584512691994</c:v>
                </c:pt>
                <c:pt idx="165">
                  <c:v>3.8260622372354431</c:v>
                </c:pt>
                <c:pt idx="166">
                  <c:v>3.8370660232016864</c:v>
                </c:pt>
                <c:pt idx="167">
                  <c:v>3.8480698091679297</c:v>
                </c:pt>
                <c:pt idx="168">
                  <c:v>3.8590735951341735</c:v>
                </c:pt>
                <c:pt idx="169">
                  <c:v>3.8700773811004168</c:v>
                </c:pt>
                <c:pt idx="170">
                  <c:v>3.8810811670666605</c:v>
                </c:pt>
                <c:pt idx="171">
                  <c:v>3.8920849530329038</c:v>
                </c:pt>
                <c:pt idx="172">
                  <c:v>3.9030887389991471</c:v>
                </c:pt>
                <c:pt idx="173">
                  <c:v>3.9140925249653908</c:v>
                </c:pt>
                <c:pt idx="174">
                  <c:v>3.9250963109316341</c:v>
                </c:pt>
                <c:pt idx="175">
                  <c:v>3.936100096897877</c:v>
                </c:pt>
                <c:pt idx="176">
                  <c:v>3.9471038828641207</c:v>
                </c:pt>
                <c:pt idx="177">
                  <c:v>3.958107668830364</c:v>
                </c:pt>
                <c:pt idx="178">
                  <c:v>3.9691114547966073</c:v>
                </c:pt>
                <c:pt idx="179">
                  <c:v>3.9801152407628511</c:v>
                </c:pt>
                <c:pt idx="180">
                  <c:v>3.9911190267290939</c:v>
                </c:pt>
                <c:pt idx="181">
                  <c:v>4.0021228126953377</c:v>
                </c:pt>
                <c:pt idx="182">
                  <c:v>4.0131265986615805</c:v>
                </c:pt>
                <c:pt idx="183">
                  <c:v>4.0241303846278242</c:v>
                </c:pt>
                <c:pt idx="184">
                  <c:v>4.035134170594068</c:v>
                </c:pt>
                <c:pt idx="185">
                  <c:v>4.0461379565603108</c:v>
                </c:pt>
                <c:pt idx="186">
                  <c:v>4.0571417425265546</c:v>
                </c:pt>
                <c:pt idx="187">
                  <c:v>4.0681455284927983</c:v>
                </c:pt>
                <c:pt idx="188">
                  <c:v>4.0791493144590412</c:v>
                </c:pt>
                <c:pt idx="189">
                  <c:v>4.0901531004252849</c:v>
                </c:pt>
                <c:pt idx="190">
                  <c:v>4.1011568863915278</c:v>
                </c:pt>
                <c:pt idx="191">
                  <c:v>4.1121606723577715</c:v>
                </c:pt>
                <c:pt idx="192">
                  <c:v>4.1231644583240152</c:v>
                </c:pt>
                <c:pt idx="193">
                  <c:v>4.1341682442902581</c:v>
                </c:pt>
                <c:pt idx="194">
                  <c:v>4.1451720302565018</c:v>
                </c:pt>
                <c:pt idx="195">
                  <c:v>4.1561758162227447</c:v>
                </c:pt>
                <c:pt idx="196">
                  <c:v>4.1671796021889884</c:v>
                </c:pt>
                <c:pt idx="197">
                  <c:v>4.1781833881552313</c:v>
                </c:pt>
                <c:pt idx="198">
                  <c:v>4.189187174121475</c:v>
                </c:pt>
                <c:pt idx="199">
                  <c:v>4.2001909600877188</c:v>
                </c:pt>
                <c:pt idx="200">
                  <c:v>4.2111947460539616</c:v>
                </c:pt>
                <c:pt idx="201">
                  <c:v>4.2221985320202053</c:v>
                </c:pt>
                <c:pt idx="202">
                  <c:v>4.2332023179864491</c:v>
                </c:pt>
                <c:pt idx="203">
                  <c:v>4.2442061039526919</c:v>
                </c:pt>
                <c:pt idx="204">
                  <c:v>4.2552098899189357</c:v>
                </c:pt>
                <c:pt idx="205">
                  <c:v>4.2662136758851794</c:v>
                </c:pt>
                <c:pt idx="206">
                  <c:v>4.2772174618514232</c:v>
                </c:pt>
                <c:pt idx="207">
                  <c:v>4.288221247817666</c:v>
                </c:pt>
                <c:pt idx="208">
                  <c:v>4.2992250337839097</c:v>
                </c:pt>
                <c:pt idx="209">
                  <c:v>4.3102288197501535</c:v>
                </c:pt>
                <c:pt idx="210">
                  <c:v>4.3212326057163963</c:v>
                </c:pt>
                <c:pt idx="211">
                  <c:v>4.3322363916826392</c:v>
                </c:pt>
                <c:pt idx="212">
                  <c:v>4.3432401776488829</c:v>
                </c:pt>
                <c:pt idx="213">
                  <c:v>4.3542439636151258</c:v>
                </c:pt>
                <c:pt idx="214">
                  <c:v>4.3652477495813695</c:v>
                </c:pt>
                <c:pt idx="215">
                  <c:v>4.3762515355476124</c:v>
                </c:pt>
                <c:pt idx="216">
                  <c:v>4.3872553215138561</c:v>
                </c:pt>
                <c:pt idx="217">
                  <c:v>4.3982591074800998</c:v>
                </c:pt>
                <c:pt idx="218">
                  <c:v>4.4092628934463436</c:v>
                </c:pt>
                <c:pt idx="219">
                  <c:v>4.4202666794125864</c:v>
                </c:pt>
                <c:pt idx="220">
                  <c:v>4.4312704653788302</c:v>
                </c:pt>
                <c:pt idx="221">
                  <c:v>4.4422742513450739</c:v>
                </c:pt>
                <c:pt idx="222">
                  <c:v>4.4532780373113168</c:v>
                </c:pt>
                <c:pt idx="223">
                  <c:v>4.4642818232775605</c:v>
                </c:pt>
                <c:pt idx="224">
                  <c:v>4.4752856092438043</c:v>
                </c:pt>
                <c:pt idx="225">
                  <c:v>4.4862893952100471</c:v>
                </c:pt>
                <c:pt idx="226">
                  <c:v>4.49729318117629</c:v>
                </c:pt>
                <c:pt idx="227">
                  <c:v>4.5082969671425337</c:v>
                </c:pt>
                <c:pt idx="228">
                  <c:v>4.5193007531087774</c:v>
                </c:pt>
                <c:pt idx="229">
                  <c:v>4.5303045390750203</c:v>
                </c:pt>
                <c:pt idx="230">
                  <c:v>4.541308325041264</c:v>
                </c:pt>
                <c:pt idx="231">
                  <c:v>4.5523121110075069</c:v>
                </c:pt>
                <c:pt idx="232">
                  <c:v>4.5633158969737506</c:v>
                </c:pt>
                <c:pt idx="233">
                  <c:v>4.5743196829399944</c:v>
                </c:pt>
                <c:pt idx="234">
                  <c:v>4.5853234689062372</c:v>
                </c:pt>
                <c:pt idx="235">
                  <c:v>4.5963272548724809</c:v>
                </c:pt>
                <c:pt idx="236">
                  <c:v>4.6073310408387247</c:v>
                </c:pt>
                <c:pt idx="237">
                  <c:v>4.6183348268049675</c:v>
                </c:pt>
                <c:pt idx="238">
                  <c:v>4.6293386127712113</c:v>
                </c:pt>
                <c:pt idx="239">
                  <c:v>4.640342398737455</c:v>
                </c:pt>
                <c:pt idx="240">
                  <c:v>4.6513461847036979</c:v>
                </c:pt>
                <c:pt idx="241">
                  <c:v>4.6623499706699407</c:v>
                </c:pt>
                <c:pt idx="242">
                  <c:v>4.6733537566361845</c:v>
                </c:pt>
                <c:pt idx="243">
                  <c:v>4.6843575426024282</c:v>
                </c:pt>
                <c:pt idx="244">
                  <c:v>4.6953613285686719</c:v>
                </c:pt>
                <c:pt idx="245">
                  <c:v>4.7063651145349148</c:v>
                </c:pt>
                <c:pt idx="246">
                  <c:v>4.7173689005011576</c:v>
                </c:pt>
                <c:pt idx="247">
                  <c:v>4.7283726864674014</c:v>
                </c:pt>
                <c:pt idx="248">
                  <c:v>4.7393764724336451</c:v>
                </c:pt>
                <c:pt idx="249">
                  <c:v>4.750380258399888</c:v>
                </c:pt>
                <c:pt idx="250">
                  <c:v>4.7613840443661317</c:v>
                </c:pt>
                <c:pt idx="251">
                  <c:v>4.7723878303323755</c:v>
                </c:pt>
                <c:pt idx="252">
                  <c:v>4.7833916162986183</c:v>
                </c:pt>
                <c:pt idx="253">
                  <c:v>4.794395402264862</c:v>
                </c:pt>
                <c:pt idx="254">
                  <c:v>4.8053991882311058</c:v>
                </c:pt>
                <c:pt idx="255">
                  <c:v>4.8164029741973495</c:v>
                </c:pt>
                <c:pt idx="256">
                  <c:v>4.8274067601635924</c:v>
                </c:pt>
                <c:pt idx="257">
                  <c:v>4.8384105461298352</c:v>
                </c:pt>
                <c:pt idx="258">
                  <c:v>4.8494143320960799</c:v>
                </c:pt>
                <c:pt idx="259">
                  <c:v>4.8604181180623289</c:v>
                </c:pt>
                <c:pt idx="260">
                  <c:v>4.8714219040285665</c:v>
                </c:pt>
                <c:pt idx="261">
                  <c:v>4.8824256899948084</c:v>
                </c:pt>
                <c:pt idx="262">
                  <c:v>4.893429475961053</c:v>
                </c:pt>
                <c:pt idx="263">
                  <c:v>4.9044332619273012</c:v>
                </c:pt>
                <c:pt idx="264">
                  <c:v>4.9154370478935396</c:v>
                </c:pt>
                <c:pt idx="265">
                  <c:v>4.9264408338597825</c:v>
                </c:pt>
                <c:pt idx="266">
                  <c:v>4.9374446198260262</c:v>
                </c:pt>
                <c:pt idx="267">
                  <c:v>4.9484484057922753</c:v>
                </c:pt>
                <c:pt idx="268">
                  <c:v>4.9594521917585128</c:v>
                </c:pt>
                <c:pt idx="269">
                  <c:v>4.9704559777247566</c:v>
                </c:pt>
                <c:pt idx="270">
                  <c:v>4.9814597636910003</c:v>
                </c:pt>
                <c:pt idx="271">
                  <c:v>4.9924635496572485</c:v>
                </c:pt>
                <c:pt idx="272">
                  <c:v>5.0034673356234869</c:v>
                </c:pt>
                <c:pt idx="273">
                  <c:v>5.0144711215897306</c:v>
                </c:pt>
                <c:pt idx="274">
                  <c:v>5.0254749075559735</c:v>
                </c:pt>
                <c:pt idx="275">
                  <c:v>5.0364786935222225</c:v>
                </c:pt>
                <c:pt idx="276">
                  <c:v>5.0474824794884601</c:v>
                </c:pt>
                <c:pt idx="277">
                  <c:v>5.0584862654547038</c:v>
                </c:pt>
                <c:pt idx="278">
                  <c:v>5.0694900514209467</c:v>
                </c:pt>
                <c:pt idx="279">
                  <c:v>5.0804938373871957</c:v>
                </c:pt>
                <c:pt idx="280">
                  <c:v>5.0914976233534333</c:v>
                </c:pt>
                <c:pt idx="281">
                  <c:v>5.102501409319677</c:v>
                </c:pt>
                <c:pt idx="282">
                  <c:v>5.1135051952859261</c:v>
                </c:pt>
                <c:pt idx="283">
                  <c:v>5.1245089812521698</c:v>
                </c:pt>
                <c:pt idx="284">
                  <c:v>5.1355127672184127</c:v>
                </c:pt>
                <c:pt idx="285">
                  <c:v>5.1465165531846511</c:v>
                </c:pt>
                <c:pt idx="286">
                  <c:v>5.1575203391509001</c:v>
                </c:pt>
                <c:pt idx="287">
                  <c:v>5.168524125117143</c:v>
                </c:pt>
                <c:pt idx="288">
                  <c:v>5.1795279110833858</c:v>
                </c:pt>
                <c:pt idx="289">
                  <c:v>5.1905316970496242</c:v>
                </c:pt>
                <c:pt idx="290">
                  <c:v>5.2015354830158724</c:v>
                </c:pt>
                <c:pt idx="291">
                  <c:v>5.2125392689821171</c:v>
                </c:pt>
                <c:pt idx="292">
                  <c:v>5.2235430549483599</c:v>
                </c:pt>
                <c:pt idx="293">
                  <c:v>5.2345468409145974</c:v>
                </c:pt>
                <c:pt idx="294">
                  <c:v>5.2455506268808465</c:v>
                </c:pt>
                <c:pt idx="295">
                  <c:v>5.2565544128470911</c:v>
                </c:pt>
                <c:pt idx="296">
                  <c:v>5.2675581988133331</c:v>
                </c:pt>
                <c:pt idx="297">
                  <c:v>5.2785619847795715</c:v>
                </c:pt>
                <c:pt idx="298">
                  <c:v>5.2895657707458206</c:v>
                </c:pt>
                <c:pt idx="299">
                  <c:v>5.3005695567120634</c:v>
                </c:pt>
                <c:pt idx="300">
                  <c:v>5.3115733426783072</c:v>
                </c:pt>
                <c:pt idx="301">
                  <c:v>5.3225771286445447</c:v>
                </c:pt>
                <c:pt idx="302">
                  <c:v>5.3335809146107938</c:v>
                </c:pt>
                <c:pt idx="303">
                  <c:v>5.3445847005770375</c:v>
                </c:pt>
                <c:pt idx="304">
                  <c:v>5.3555884865432812</c:v>
                </c:pt>
                <c:pt idx="305">
                  <c:v>5.3665922725095188</c:v>
                </c:pt>
                <c:pt idx="306">
                  <c:v>5.3775960584757678</c:v>
                </c:pt>
                <c:pt idx="307">
                  <c:v>5.3885998444420116</c:v>
                </c:pt>
                <c:pt idx="308">
                  <c:v>5.3996036304082553</c:v>
                </c:pt>
                <c:pt idx="309">
                  <c:v>5.4106074163744973</c:v>
                </c:pt>
                <c:pt idx="310">
                  <c:v>5.4216112023407419</c:v>
                </c:pt>
                <c:pt idx="311">
                  <c:v>5.4326149883069839</c:v>
                </c:pt>
                <c:pt idx="312">
                  <c:v>5.4436187742732285</c:v>
                </c:pt>
                <c:pt idx="313">
                  <c:v>5.4546225602394713</c:v>
                </c:pt>
                <c:pt idx="314">
                  <c:v>5.4656263462057142</c:v>
                </c:pt>
                <c:pt idx="315">
                  <c:v>5.4766301321719579</c:v>
                </c:pt>
                <c:pt idx="316">
                  <c:v>5.4876339181382017</c:v>
                </c:pt>
                <c:pt idx="317">
                  <c:v>5.4986377041044454</c:v>
                </c:pt>
                <c:pt idx="318">
                  <c:v>5.5096414900706883</c:v>
                </c:pt>
                <c:pt idx="319">
                  <c:v>5.520645276036932</c:v>
                </c:pt>
                <c:pt idx="320">
                  <c:v>5.5316490620031757</c:v>
                </c:pt>
                <c:pt idx="321">
                  <c:v>5.5426528479694186</c:v>
                </c:pt>
                <c:pt idx="322">
                  <c:v>5.5536566339356623</c:v>
                </c:pt>
                <c:pt idx="323">
                  <c:v>5.5646604199019061</c:v>
                </c:pt>
                <c:pt idx="324">
                  <c:v>5.575664205868148</c:v>
                </c:pt>
                <c:pt idx="325">
                  <c:v>5.5866679918343927</c:v>
                </c:pt>
                <c:pt idx="326">
                  <c:v>5.5976717778006346</c:v>
                </c:pt>
                <c:pt idx="327">
                  <c:v>5.6086755637668793</c:v>
                </c:pt>
                <c:pt idx="328">
                  <c:v>5.6196793497331221</c:v>
                </c:pt>
                <c:pt idx="329">
                  <c:v>5.6306831356993658</c:v>
                </c:pt>
                <c:pt idx="330">
                  <c:v>5.6416869216656087</c:v>
                </c:pt>
                <c:pt idx="331">
                  <c:v>5.6526907076318524</c:v>
                </c:pt>
                <c:pt idx="332">
                  <c:v>5.6636944935980962</c:v>
                </c:pt>
                <c:pt idx="333">
                  <c:v>5.674698279564339</c:v>
                </c:pt>
                <c:pt idx="334">
                  <c:v>5.6857020655305828</c:v>
                </c:pt>
                <c:pt idx="335">
                  <c:v>5.6967058514968265</c:v>
                </c:pt>
                <c:pt idx="336">
                  <c:v>5.7077096374630694</c:v>
                </c:pt>
                <c:pt idx="337">
                  <c:v>5.7187134234293131</c:v>
                </c:pt>
                <c:pt idx="338">
                  <c:v>5.7297172093955568</c:v>
                </c:pt>
                <c:pt idx="339">
                  <c:v>5.7407209953617988</c:v>
                </c:pt>
                <c:pt idx="340">
                  <c:v>5.7517247813280434</c:v>
                </c:pt>
                <c:pt idx="341">
                  <c:v>5.7627285672942863</c:v>
                </c:pt>
                <c:pt idx="342">
                  <c:v>5.77373235326053</c:v>
                </c:pt>
                <c:pt idx="343">
                  <c:v>5.7847361392267729</c:v>
                </c:pt>
                <c:pt idx="344">
                  <c:v>5.7957399251930166</c:v>
                </c:pt>
                <c:pt idx="345">
                  <c:v>5.8067437111592595</c:v>
                </c:pt>
                <c:pt idx="346">
                  <c:v>5.8177474971255032</c:v>
                </c:pt>
                <c:pt idx="347">
                  <c:v>5.8287512830917469</c:v>
                </c:pt>
                <c:pt idx="348">
                  <c:v>5.8397550690579898</c:v>
                </c:pt>
                <c:pt idx="349">
                  <c:v>5.8507588550242335</c:v>
                </c:pt>
                <c:pt idx="350">
                  <c:v>5.8617626409904773</c:v>
                </c:pt>
                <c:pt idx="351">
                  <c:v>5.8727664269567201</c:v>
                </c:pt>
                <c:pt idx="352">
                  <c:v>5.8837702129229639</c:v>
                </c:pt>
                <c:pt idx="353">
                  <c:v>5.8947739988892076</c:v>
                </c:pt>
                <c:pt idx="354">
                  <c:v>5.9057777848554496</c:v>
                </c:pt>
                <c:pt idx="355">
                  <c:v>5.9167815708216942</c:v>
                </c:pt>
                <c:pt idx="356">
                  <c:v>5.9277853567879371</c:v>
                </c:pt>
                <c:pt idx="357">
                  <c:v>5.9387891427541817</c:v>
                </c:pt>
                <c:pt idx="358">
                  <c:v>5.9497929287204236</c:v>
                </c:pt>
                <c:pt idx="359">
                  <c:v>5.9607967146866683</c:v>
                </c:pt>
                <c:pt idx="360">
                  <c:v>5.9718005006529102</c:v>
                </c:pt>
                <c:pt idx="361">
                  <c:v>5.9828042866191549</c:v>
                </c:pt>
                <c:pt idx="362">
                  <c:v>5.9938080725853977</c:v>
                </c:pt>
                <c:pt idx="363">
                  <c:v>6.0048118585516406</c:v>
                </c:pt>
                <c:pt idx="364">
                  <c:v>6.0158156445178843</c:v>
                </c:pt>
                <c:pt idx="365">
                  <c:v>6.026819430484128</c:v>
                </c:pt>
                <c:pt idx="366">
                  <c:v>6.0378232164503709</c:v>
                </c:pt>
                <c:pt idx="367">
                  <c:v>6.0488270024166146</c:v>
                </c:pt>
                <c:pt idx="368">
                  <c:v>6.0598307883828584</c:v>
                </c:pt>
                <c:pt idx="369">
                  <c:v>6.0708345743491021</c:v>
                </c:pt>
                <c:pt idx="370">
                  <c:v>6.081838360315345</c:v>
                </c:pt>
                <c:pt idx="371">
                  <c:v>6.0928421462815878</c:v>
                </c:pt>
                <c:pt idx="372">
                  <c:v>6.1038459322478325</c:v>
                </c:pt>
                <c:pt idx="373">
                  <c:v>6.1148497182140744</c:v>
                </c:pt>
                <c:pt idx="374">
                  <c:v>6.125853504180319</c:v>
                </c:pt>
                <c:pt idx="375">
                  <c:v>6.136857290146561</c:v>
                </c:pt>
                <c:pt idx="376">
                  <c:v>6.1478610761128056</c:v>
                </c:pt>
                <c:pt idx="377">
                  <c:v>6.1588648620790485</c:v>
                </c:pt>
                <c:pt idx="378">
                  <c:v>6.1698686480452931</c:v>
                </c:pt>
                <c:pt idx="379">
                  <c:v>6.1808724340115351</c:v>
                </c:pt>
                <c:pt idx="380">
                  <c:v>6.1918762199777797</c:v>
                </c:pt>
                <c:pt idx="381">
                  <c:v>6.2028800059440226</c:v>
                </c:pt>
                <c:pt idx="382">
                  <c:v>6.2138837919102672</c:v>
                </c:pt>
                <c:pt idx="383">
                  <c:v>6.2248875778765091</c:v>
                </c:pt>
                <c:pt idx="384">
                  <c:v>6.2358913638427529</c:v>
                </c:pt>
                <c:pt idx="385">
                  <c:v>6.2468951498089957</c:v>
                </c:pt>
                <c:pt idx="386">
                  <c:v>6.2578989357752395</c:v>
                </c:pt>
                <c:pt idx="387">
                  <c:v>6.2689027217414832</c:v>
                </c:pt>
                <c:pt idx="388">
                  <c:v>6.2799065077077252</c:v>
                </c:pt>
                <c:pt idx="389">
                  <c:v>6.2909102936739698</c:v>
                </c:pt>
                <c:pt idx="390">
                  <c:v>6.3019140796402118</c:v>
                </c:pt>
                <c:pt idx="391">
                  <c:v>6.3129178656064564</c:v>
                </c:pt>
                <c:pt idx="392">
                  <c:v>6.3239216515726993</c:v>
                </c:pt>
                <c:pt idx="393">
                  <c:v>6.3349254375389439</c:v>
                </c:pt>
                <c:pt idx="394">
                  <c:v>6.3459292235051858</c:v>
                </c:pt>
                <c:pt idx="395">
                  <c:v>6.3569330094714305</c:v>
                </c:pt>
                <c:pt idx="396">
                  <c:v>6.3679367954376733</c:v>
                </c:pt>
                <c:pt idx="397">
                  <c:v>6.378940581403918</c:v>
                </c:pt>
                <c:pt idx="398">
                  <c:v>6.3899443673701599</c:v>
                </c:pt>
                <c:pt idx="399">
                  <c:v>6.4009481533364037</c:v>
                </c:pt>
                <c:pt idx="400">
                  <c:v>6.4119519393026465</c:v>
                </c:pt>
                <c:pt idx="401">
                  <c:v>6.4229557252688902</c:v>
                </c:pt>
                <c:pt idx="402">
                  <c:v>6.433959511235134</c:v>
                </c:pt>
                <c:pt idx="403">
                  <c:v>6.4449632972013768</c:v>
                </c:pt>
                <c:pt idx="404">
                  <c:v>6.4559670831676206</c:v>
                </c:pt>
                <c:pt idx="405">
                  <c:v>6.4669708691338643</c:v>
                </c:pt>
                <c:pt idx="406">
                  <c:v>6.4779746551001081</c:v>
                </c:pt>
                <c:pt idx="407">
                  <c:v>6.4889784410663509</c:v>
                </c:pt>
                <c:pt idx="408">
                  <c:v>6.4999822270325947</c:v>
                </c:pt>
                <c:pt idx="409">
                  <c:v>6.5109860129988366</c:v>
                </c:pt>
                <c:pt idx="410">
                  <c:v>6.5219897989650812</c:v>
                </c:pt>
                <c:pt idx="411">
                  <c:v>6.5329935849313241</c:v>
                </c:pt>
                <c:pt idx="412">
                  <c:v>6.5439973708975687</c:v>
                </c:pt>
                <c:pt idx="413">
                  <c:v>6.5550011568638107</c:v>
                </c:pt>
                <c:pt idx="414">
                  <c:v>6.5660049428300553</c:v>
                </c:pt>
                <c:pt idx="415">
                  <c:v>6.5770087287962973</c:v>
                </c:pt>
                <c:pt idx="416">
                  <c:v>6.588012514762541</c:v>
                </c:pt>
                <c:pt idx="417">
                  <c:v>6.5990163007287848</c:v>
                </c:pt>
                <c:pt idx="418">
                  <c:v>6.6100200866950285</c:v>
                </c:pt>
                <c:pt idx="419">
                  <c:v>6.6210238726612713</c:v>
                </c:pt>
                <c:pt idx="420">
                  <c:v>6.6320276586275151</c:v>
                </c:pt>
                <c:pt idx="421">
                  <c:v>6.6430314445937588</c:v>
                </c:pt>
                <c:pt idx="422">
                  <c:v>6.6540352305600017</c:v>
                </c:pt>
                <c:pt idx="423">
                  <c:v>6.6650390165262454</c:v>
                </c:pt>
                <c:pt idx="424">
                  <c:v>6.6760428024924892</c:v>
                </c:pt>
                <c:pt idx="425">
                  <c:v>6.687046588458732</c:v>
                </c:pt>
                <c:pt idx="426">
                  <c:v>6.6980503744249749</c:v>
                </c:pt>
                <c:pt idx="427">
                  <c:v>6.7090541603912195</c:v>
                </c:pt>
                <c:pt idx="428">
                  <c:v>6.7200579463574615</c:v>
                </c:pt>
                <c:pt idx="429">
                  <c:v>6.7310617323237061</c:v>
                </c:pt>
                <c:pt idx="430">
                  <c:v>6.7420655182899489</c:v>
                </c:pt>
                <c:pt idx="431">
                  <c:v>6.7530693042561918</c:v>
                </c:pt>
                <c:pt idx="432">
                  <c:v>6.7640730902224355</c:v>
                </c:pt>
                <c:pt idx="433">
                  <c:v>6.7750768761886793</c:v>
                </c:pt>
                <c:pt idx="434">
                  <c:v>6.7860806621549221</c:v>
                </c:pt>
                <c:pt idx="435">
                  <c:v>6.7970844481211659</c:v>
                </c:pt>
                <c:pt idx="436">
                  <c:v>6.8080882340874096</c:v>
                </c:pt>
                <c:pt idx="437">
                  <c:v>6.8190920200536524</c:v>
                </c:pt>
                <c:pt idx="438">
                  <c:v>6.8300958060198962</c:v>
                </c:pt>
                <c:pt idx="439">
                  <c:v>6.8410995919861399</c:v>
                </c:pt>
                <c:pt idx="440">
                  <c:v>6.8521033779523828</c:v>
                </c:pt>
                <c:pt idx="441">
                  <c:v>6.8631071639186256</c:v>
                </c:pt>
                <c:pt idx="442">
                  <c:v>6.8741109498848703</c:v>
                </c:pt>
                <c:pt idx="443">
                  <c:v>6.8851147358511122</c:v>
                </c:pt>
                <c:pt idx="444">
                  <c:v>6.8961185218173569</c:v>
                </c:pt>
                <c:pt idx="445">
                  <c:v>6.9071223077835997</c:v>
                </c:pt>
                <c:pt idx="446">
                  <c:v>6.9181260937498426</c:v>
                </c:pt>
                <c:pt idx="447">
                  <c:v>6.9291298797160863</c:v>
                </c:pt>
                <c:pt idx="448">
                  <c:v>6.94013366568233</c:v>
                </c:pt>
                <c:pt idx="449">
                  <c:v>6.9511374516485729</c:v>
                </c:pt>
                <c:pt idx="450">
                  <c:v>6.9621412376148175</c:v>
                </c:pt>
              </c:numCache>
            </c:numRef>
          </c:xVal>
          <c:yVal>
            <c:numRef>
              <c:f>fit_1NN_FCC!$K$19:$K$469</c:f>
              <c:numCache>
                <c:formatCode>General</c:formatCode>
                <c:ptCount val="451"/>
                <c:pt idx="0">
                  <c:v>0.56990530187839994</c:v>
                </c:pt>
                <c:pt idx="1">
                  <c:v>0.30552819040223334</c:v>
                </c:pt>
                <c:pt idx="2">
                  <c:v>5.2882544073044713E-2</c:v>
                </c:pt>
                <c:pt idx="3">
                  <c:v>-0.1884592918881367</c:v>
                </c:pt>
                <c:pt idx="4">
                  <c:v>-0.41891019645561123</c:v>
                </c:pt>
                <c:pt idx="5">
                  <c:v>-0.63886877463888148</c:v>
                </c:pt>
                <c:pt idx="6">
                  <c:v>-0.84871984237589082</c:v>
                </c:pt>
                <c:pt idx="7">
                  <c:v>-1.048834895050625</c:v>
                </c:pt>
                <c:pt idx="8">
                  <c:v>-1.2395725601870726</c:v>
                </c:pt>
                <c:pt idx="9">
                  <c:v>-1.4212790348529794</c:v>
                </c:pt>
                <c:pt idx="10">
                  <c:v>-1.5942885082885283</c:v>
                </c:pt>
                <c:pt idx="11">
                  <c:v>-1.7589235702582453</c:v>
                </c:pt>
                <c:pt idx="12">
                  <c:v>-1.91549560560712</c:v>
                </c:pt>
                <c:pt idx="13">
                  <c:v>-2.0643051754861226</c:v>
                </c:pt>
                <c:pt idx="14">
                  <c:v>-2.2056423856963789</c:v>
                </c:pt>
                <c:pt idx="15">
                  <c:v>-2.339787242586401</c:v>
                </c:pt>
                <c:pt idx="16">
                  <c:v>-2.467009996921699</c:v>
                </c:pt>
                <c:pt idx="17">
                  <c:v>-2.5875714761325526</c:v>
                </c:pt>
                <c:pt idx="18">
                  <c:v>-2.7017234053315198</c:v>
                </c:pt>
                <c:pt idx="19">
                  <c:v>-2.809708717479432</c:v>
                </c:pt>
                <c:pt idx="20">
                  <c:v>-2.9117618530656699</c:v>
                </c:pt>
                <c:pt idx="21">
                  <c:v>-3.0081090496562517</c:v>
                </c:pt>
                <c:pt idx="22">
                  <c:v>-3.0989686216514469</c:v>
                </c:pt>
                <c:pt idx="23">
                  <c:v>-3.1845512305829118</c:v>
                </c:pt>
                <c:pt idx="24">
                  <c:v>-3.2650601462694357</c:v>
                </c:pt>
                <c:pt idx="25">
                  <c:v>-3.3406914991395533</c:v>
                </c:pt>
                <c:pt idx="26">
                  <c:v>-3.4116345240187975</c:v>
                </c:pt>
                <c:pt idx="27">
                  <c:v>-3.4780717956695346</c:v>
                </c:pt>
                <c:pt idx="28">
                  <c:v>-3.5401794563615061</c:v>
                </c:pt>
                <c:pt idx="29">
                  <c:v>-3.5981274357417448</c:v>
                </c:pt>
                <c:pt idx="30">
                  <c:v>-3.6520796632637138</c:v>
                </c:pt>
                <c:pt idx="31">
                  <c:v>-3.7021942734265725</c:v>
                </c:pt>
                <c:pt idx="32">
                  <c:v>-3.7486238040670385</c:v>
                </c:pt>
                <c:pt idx="33">
                  <c:v>-3.7915153879382735</c:v>
                </c:pt>
                <c:pt idx="34">
                  <c:v>-3.83101093780216</c:v>
                </c:pt>
                <c:pt idx="35">
                  <c:v>-3.8672473252538269</c:v>
                </c:pt>
                <c:pt idx="36">
                  <c:v>-3.9003565534898734</c:v>
                </c:pt>
                <c:pt idx="37">
                  <c:v>-3.9304659242245741</c:v>
                </c:pt>
                <c:pt idx="38">
                  <c:v>-3.957698198951531</c:v>
                </c:pt>
                <c:pt idx="39">
                  <c:v>-3.9821717547415436</c:v>
                </c:pt>
                <c:pt idx="40">
                  <c:v>-4.0040007347610711</c:v>
                </c:pt>
                <c:pt idx="41">
                  <c:v>-4.0232951936893988</c:v>
                </c:pt>
                <c:pt idx="42">
                  <c:v>-4.0401612382066752</c:v>
                </c:pt>
                <c:pt idx="43">
                  <c:v>-4.0547011627191551</c:v>
                </c:pt>
                <c:pt idx="44">
                  <c:v>-4.0670135804823815</c:v>
                </c:pt>
                <c:pt idx="45">
                  <c:v>-4.0771935502776309</c:v>
                </c:pt>
                <c:pt idx="46">
                  <c:v>-4.0853326987916994</c:v>
                </c:pt>
                <c:pt idx="47">
                  <c:v>-4.0915193388450781</c:v>
                </c:pt>
                <c:pt idx="48">
                  <c:v>-4.0958385836086197</c:v>
                </c:pt>
                <c:pt idx="49">
                  <c:v>-4.0983724569441744</c:v>
                </c:pt>
                <c:pt idx="50">
                  <c:v>-4.0991999999999997</c:v>
                </c:pt>
                <c:pt idx="51">
                  <c:v>-4.0983973741874014</c:v>
                </c:pt>
                <c:pt idx="52">
                  <c:v>-4.0960379606608139</c:v>
                </c:pt>
                <c:pt idx="53">
                  <c:v>-4.092192456419351</c:v>
                </c:pt>
                <c:pt idx="54">
                  <c:v>-4.0869289671439502</c:v>
                </c:pt>
                <c:pt idx="55">
                  <c:v>-4.0803130968803174</c:v>
                </c:pt>
                <c:pt idx="56">
                  <c:v>-4.0724080346742255</c:v>
                </c:pt>
                <c:pt idx="57">
                  <c:v>-4.0632746382620955</c:v>
                </c:pt>
                <c:pt idx="58">
                  <c:v>-4.0529715149163179</c:v>
                </c:pt>
                <c:pt idx="59">
                  <c:v>-4.0415550995414389</c:v>
                </c:pt>
                <c:pt idx="60">
                  <c:v>-4.0290797301140877</c:v>
                </c:pt>
                <c:pt idx="61">
                  <c:v>-4.0155977205563707</c:v>
                </c:pt>
                <c:pt idx="62">
                  <c:v>-4.0011594311294765</c:v>
                </c:pt>
                <c:pt idx="63">
                  <c:v>-3.9858133364312676</c:v>
                </c:pt>
                <c:pt idx="64">
                  <c:v>-3.9696060910788376</c:v>
                </c:pt>
                <c:pt idx="65">
                  <c:v>-3.952582593154272</c:v>
                </c:pt>
                <c:pt idx="66">
                  <c:v>-3.9347860454892181</c:v>
                </c:pt>
                <c:pt idx="67">
                  <c:v>-3.9162580148613153</c:v>
                </c:pt>
                <c:pt idx="68">
                  <c:v>-3.8970384891730858</c:v>
                </c:pt>
                <c:pt idx="69">
                  <c:v>-3.8771659326814758</c:v>
                </c:pt>
                <c:pt idx="70">
                  <c:v>-3.8566773393439844</c:v>
                </c:pt>
                <c:pt idx="71">
                  <c:v>-3.8356082843450539</c:v>
                </c:pt>
                <c:pt idx="72">
                  <c:v>-3.8139929738642691</c:v>
                </c:pt>
                <c:pt idx="73">
                  <c:v>-3.7918642931458186</c:v>
                </c:pt>
                <c:pt idx="74">
                  <c:v>-3.7692538529267066</c:v>
                </c:pt>
                <c:pt idx="75">
                  <c:v>-3.7461920342792041</c:v>
                </c:pt>
                <c:pt idx="76">
                  <c:v>-3.7227080319212225</c:v>
                </c:pt>
                <c:pt idx="77">
                  <c:v>-3.6988298960464236</c:v>
                </c:pt>
                <c:pt idx="78">
                  <c:v>-3.6745845727241804</c:v>
                </c:pt>
                <c:pt idx="79">
                  <c:v>-3.6499979429177793</c:v>
                </c:pt>
                <c:pt idx="80">
                  <c:v>-3.6250948601676352</c:v>
                </c:pt>
                <c:pt idx="81">
                  <c:v>-3.5998991869847283</c:v>
                </c:pt>
                <c:pt idx="82">
                  <c:v>-3.5744338299979028</c:v>
                </c:pt>
                <c:pt idx="83">
                  <c:v>-3.5487207738972519</c:v>
                </c:pt>
                <c:pt idx="84">
                  <c:v>-3.5227811142143426</c:v>
                </c:pt>
                <c:pt idx="85">
                  <c:v>-3.4966350889786852</c:v>
                </c:pt>
                <c:pt idx="86">
                  <c:v>-3.470302109288514</c:v>
                </c:pt>
                <c:pt idx="87">
                  <c:v>-3.4438007888326663</c:v>
                </c:pt>
                <c:pt idx="88">
                  <c:v>-3.4171489723990804</c:v>
                </c:pt>
                <c:pt idx="89">
                  <c:v>-3.3903637634043005</c:v>
                </c:pt>
                <c:pt idx="90">
                  <c:v>-3.3634615504771102</c:v>
                </c:pt>
                <c:pt idx="91">
                  <c:v>-3.3364580331284257</c:v>
                </c:pt>
                <c:pt idx="92">
                  <c:v>-3.3093682465383774</c:v>
                </c:pt>
                <c:pt idx="93">
                  <c:v>-3.2822065854905396</c:v>
                </c:pt>
                <c:pt idx="94">
                  <c:v>-3.254986827482238</c:v>
                </c:pt>
                <c:pt idx="95">
                  <c:v>-3.2277221550388719</c:v>
                </c:pt>
                <c:pt idx="96">
                  <c:v>-3.2004251772592709</c:v>
                </c:pt>
                <c:pt idx="97">
                  <c:v>-3.1731079506181596</c:v>
                </c:pt>
                <c:pt idx="98">
                  <c:v>-3.1457819990509748</c:v>
                </c:pt>
                <c:pt idx="99">
                  <c:v>-3.1184583333453668</c:v>
                </c:pt>
                <c:pt idx="100">
                  <c:v>-3.0911474698629497</c:v>
                </c:pt>
                <c:pt idx="101">
                  <c:v>-3.0638594486140218</c:v>
                </c:pt>
                <c:pt idx="102">
                  <c:v>-3.0366038507072544</c:v>
                </c:pt>
                <c:pt idx="103">
                  <c:v>-3.0093898151955747</c:v>
                </c:pt>
                <c:pt idx="104">
                  <c:v>-2.9822260553387525</c:v>
                </c:pt>
                <c:pt idx="105">
                  <c:v>-2.9551208743025361</c:v>
                </c:pt>
                <c:pt idx="106">
                  <c:v>-2.9280821803134667</c:v>
                </c:pt>
                <c:pt idx="107">
                  <c:v>-2.9011175012879029</c:v>
                </c:pt>
                <c:pt idx="108">
                  <c:v>-2.8742339989531174</c:v>
                </c:pt>
                <c:pt idx="109">
                  <c:v>-2.8474384824777657</c:v>
                </c:pt>
                <c:pt idx="110">
                  <c:v>-2.8207374216284009</c:v>
                </c:pt>
                <c:pt idx="111">
                  <c:v>-2.7941369594681809</c:v>
                </c:pt>
                <c:pt idx="112">
                  <c:v>-2.7676429246133414</c:v>
                </c:pt>
                <c:pt idx="113">
                  <c:v>-2.7412608430625047</c:v>
                </c:pt>
                <c:pt idx="114">
                  <c:v>-2.7149959496133662</c:v>
                </c:pt>
                <c:pt idx="115">
                  <c:v>-2.688853198880818</c:v>
                </c:pt>
                <c:pt idx="116">
                  <c:v>-2.6628372759301007</c:v>
                </c:pt>
                <c:pt idx="117">
                  <c:v>-2.6369526065380877</c:v>
                </c:pt>
                <c:pt idx="118">
                  <c:v>-2.6112033670954058</c:v>
                </c:pt>
                <c:pt idx="119">
                  <c:v>-2.5855934941616252</c:v>
                </c:pt>
                <c:pt idx="120">
                  <c:v>-2.5601266936853619</c:v>
                </c:pt>
                <c:pt idx="121">
                  <c:v>-2.5348064499007306</c:v>
                </c:pt>
                <c:pt idx="122">
                  <c:v>-2.5096360339111983</c:v>
                </c:pt>
                <c:pt idx="123">
                  <c:v>-2.4846185119715094</c:v>
                </c:pt>
                <c:pt idx="124">
                  <c:v>-2.4597567534779938</c:v>
                </c:pt>
                <c:pt idx="125">
                  <c:v>-2.4350534386772438</c:v>
                </c:pt>
                <c:pt idx="126">
                  <c:v>-2.4105110661027638</c:v>
                </c:pt>
                <c:pt idx="127">
                  <c:v>-2.386131959748905</c:v>
                </c:pt>
                <c:pt idx="128">
                  <c:v>-2.3619182759910782</c:v>
                </c:pt>
                <c:pt idx="129">
                  <c:v>-2.3378720102609205</c:v>
                </c:pt>
                <c:pt idx="130">
                  <c:v>-2.31399500348481</c:v>
                </c:pt>
                <c:pt idx="131">
                  <c:v>-2.2902889482938242</c:v>
                </c:pt>
                <c:pt idx="132">
                  <c:v>-2.2667553950129964</c:v>
                </c:pt>
                <c:pt idx="133">
                  <c:v>-2.2433957574374022</c:v>
                </c:pt>
                <c:pt idx="134">
                  <c:v>-2.2202113184024159</c:v>
                </c:pt>
                <c:pt idx="135">
                  <c:v>-2.1972032351551807</c:v>
                </c:pt>
                <c:pt idx="136">
                  <c:v>-2.1743725445341164</c:v>
                </c:pt>
                <c:pt idx="137">
                  <c:v>-2.1517201679630742</c:v>
                </c:pt>
                <c:pt idx="138">
                  <c:v>-2.1292469162664731</c:v>
                </c:pt>
                <c:pt idx="139">
                  <c:v>-2.1069534943116022</c:v>
                </c:pt>
                <c:pt idx="140">
                  <c:v>-2.084840505484018</c:v>
                </c:pt>
                <c:pt idx="141">
                  <c:v>-2.0629084560017668</c:v>
                </c:pt>
                <c:pt idx="142">
                  <c:v>-2.041157759074014</c:v>
                </c:pt>
                <c:pt idx="143">
                  <c:v>-2.0195887389093969</c:v>
                </c:pt>
                <c:pt idx="144">
                  <c:v>-1.9982016345793117</c:v>
                </c:pt>
                <c:pt idx="145">
                  <c:v>-1.9769966037411135</c:v>
                </c:pt>
                <c:pt idx="146">
                  <c:v>-1.955973726226083</c:v>
                </c:pt>
                <c:pt idx="147">
                  <c:v>-1.9351330074967978</c:v>
                </c:pt>
                <c:pt idx="148">
                  <c:v>-1.9144743819784564</c:v>
                </c:pt>
                <c:pt idx="149">
                  <c:v>-1.8939977162684716</c:v>
                </c:pt>
                <c:pt idx="150">
                  <c:v>-1.873702812228569</c:v>
                </c:pt>
                <c:pt idx="151">
                  <c:v>-1.8535894099634436</c:v>
                </c:pt>
                <c:pt idx="152">
                  <c:v>-1.833657190689906</c:v>
                </c:pt>
                <c:pt idx="153">
                  <c:v>-1.813905779500306</c:v>
                </c:pt>
                <c:pt idx="154">
                  <c:v>-1.7943347480239105</c:v>
                </c:pt>
                <c:pt idx="155">
                  <c:v>-1.7749436169897599</c:v>
                </c:pt>
                <c:pt idx="156">
                  <c:v>-1.7557318586944346</c:v>
                </c:pt>
                <c:pt idx="157">
                  <c:v>-1.7366988993780299</c:v>
                </c:pt>
                <c:pt idx="158">
                  <c:v>-1.7178441215115328</c:v>
                </c:pt>
                <c:pt idx="159">
                  <c:v>-1.6991668659986756</c:v>
                </c:pt>
                <c:pt idx="160">
                  <c:v>-1.6806664342952609</c:v>
                </c:pt>
                <c:pt idx="161">
                  <c:v>-1.6623420904488115</c:v>
                </c:pt>
                <c:pt idx="162">
                  <c:v>-1.6441930630613424</c:v>
                </c:pt>
                <c:pt idx="163">
                  <c:v>-1.6262185471779262</c:v>
                </c:pt>
                <c:pt idx="164">
                  <c:v>-1.6084177061036466</c:v>
                </c:pt>
                <c:pt idx="165">
                  <c:v>-1.5907896731514561</c:v>
                </c:pt>
                <c:pt idx="166">
                  <c:v>-1.5733335533233315</c:v>
                </c:pt>
                <c:pt idx="167">
                  <c:v>-1.5560484249270867</c:v>
                </c:pt>
                <c:pt idx="168">
                  <c:v>-1.5389333411310846</c:v>
                </c:pt>
                <c:pt idx="169">
                  <c:v>-1.521987331459034</c:v>
                </c:pt>
                <c:pt idx="170">
                  <c:v>-1.5052094032269725</c:v>
                </c:pt>
                <c:pt idx="171">
                  <c:v>-1.4885985429244735</c:v>
                </c:pt>
                <c:pt idx="172">
                  <c:v>-1.4721537175420314</c:v>
                </c:pt>
                <c:pt idx="173">
                  <c:v>-1.4558738758465326</c:v>
                </c:pt>
                <c:pt idx="174">
                  <c:v>-1.4397579496066339</c:v>
                </c:pt>
                <c:pt idx="175">
                  <c:v>-1.4238048547698257</c:v>
                </c:pt>
                <c:pt idx="176">
                  <c:v>-1.4080134925928789</c:v>
                </c:pt>
                <c:pt idx="177">
                  <c:v>-1.3923827507273387</c:v>
                </c:pt>
                <c:pt idx="178">
                  <c:v>-1.3769115042616424</c:v>
                </c:pt>
                <c:pt idx="179">
                  <c:v>-1.361598616721414</c:v>
                </c:pt>
                <c:pt idx="180">
                  <c:v>-1.3464429410294141</c:v>
                </c:pt>
                <c:pt idx="181">
                  <c:v>-1.3314433204265803</c:v>
                </c:pt>
                <c:pt idx="182">
                  <c:v>-1.3165985893555552</c:v>
                </c:pt>
                <c:pt idx="183">
                  <c:v>-1.3019075743080177</c:v>
                </c:pt>
                <c:pt idx="184">
                  <c:v>-1.2873690946371357</c:v>
                </c:pt>
                <c:pt idx="185">
                  <c:v>-1.2729819633363741</c:v>
                </c:pt>
                <c:pt idx="186">
                  <c:v>-1.2587449877858545</c:v>
                </c:pt>
                <c:pt idx="187">
                  <c:v>-1.2446569704674644</c:v>
                </c:pt>
                <c:pt idx="188">
                  <c:v>-1.2307167096497951</c:v>
                </c:pt>
                <c:pt idx="189">
                  <c:v>-1.2169230000440254</c:v>
                </c:pt>
                <c:pt idx="190">
                  <c:v>-1.2032746334317941</c:v>
                </c:pt>
                <c:pt idx="191">
                  <c:v>-1.1897703992660533</c:v>
                </c:pt>
                <c:pt idx="192">
                  <c:v>-1.1764090852459106</c:v>
                </c:pt>
                <c:pt idx="193">
                  <c:v>-1.1631894778663792</c:v>
                </c:pt>
                <c:pt idx="194">
                  <c:v>-1.1501103629439473</c:v>
                </c:pt>
                <c:pt idx="195">
                  <c:v>-1.1371705261188709</c:v>
                </c:pt>
                <c:pt idx="196">
                  <c:v>-1.1243687533350011</c:v>
                </c:pt>
                <c:pt idx="197">
                  <c:v>-1.1117038312980072</c:v>
                </c:pt>
                <c:pt idx="198">
                  <c:v>-1.0991745479127391</c:v>
                </c:pt>
                <c:pt idx="199">
                  <c:v>-1.0867796927005475</c:v>
                </c:pt>
                <c:pt idx="200">
                  <c:v>-1.0745180571972495</c:v>
                </c:pt>
                <c:pt idx="201">
                  <c:v>-1.0623884353324788</c:v>
                </c:pt>
                <c:pt idx="202">
                  <c:v>-1.0503896237911108</c:v>
                </c:pt>
                <c:pt idx="203">
                  <c:v>-1.0385204223574043</c:v>
                </c:pt>
                <c:pt idx="204">
                  <c:v>-1.0267796342425171</c:v>
                </c:pt>
                <c:pt idx="205">
                  <c:v>-1.0151660663960165</c:v>
                </c:pt>
                <c:pt idx="206">
                  <c:v>-1.003678529801963</c:v>
                </c:pt>
                <c:pt idx="207">
                  <c:v>-0.99231583976016591</c:v>
                </c:pt>
                <c:pt idx="208">
                  <c:v>-0.9810768161531408</c:v>
                </c:pt>
                <c:pt idx="209">
                  <c:v>-0.96996028369933673</c:v>
                </c:pt>
                <c:pt idx="210">
                  <c:v>-0.95896507219312266</c:v>
                </c:pt>
                <c:pt idx="211">
                  <c:v>-0.94809001673204485</c:v>
                </c:pt>
                <c:pt idx="212">
                  <c:v>-0.93733395793183938</c:v>
                </c:pt>
                <c:pt idx="213">
                  <c:v>-0.92669574212966765</c:v>
                </c:pt>
                <c:pt idx="214">
                  <c:v>-0.91617422157600692</c:v>
                </c:pt>
                <c:pt idx="215">
                  <c:v>-0.90576825461565125</c:v>
                </c:pt>
                <c:pt idx="216">
                  <c:v>-0.89547670585822559</c:v>
                </c:pt>
                <c:pt idx="217">
                  <c:v>-0.88529844633862909</c:v>
                </c:pt>
                <c:pt idx="218">
                  <c:v>-0.87523235366777907</c:v>
                </c:pt>
                <c:pt idx="219">
                  <c:v>-0.86527731217405413</c:v>
                </c:pt>
                <c:pt idx="220">
                  <c:v>-0.85543221303577588</c:v>
                </c:pt>
                <c:pt idx="221">
                  <c:v>-0.84569595440509859</c:v>
                </c:pt>
                <c:pt idx="222">
                  <c:v>-0.83606744152363477</c:v>
                </c:pt>
                <c:pt idx="223">
                  <c:v>-0.82654558683013457</c:v>
                </c:pt>
                <c:pt idx="224">
                  <c:v>-0.817129310060553</c:v>
                </c:pt>
                <c:pt idx="225">
                  <c:v>-0.80781753834078818</c:v>
                </c:pt>
                <c:pt idx="226">
                  <c:v>-0.79860920627239307</c:v>
                </c:pt>
                <c:pt idx="227">
                  <c:v>-0.78950325601153992</c:v>
                </c:pt>
                <c:pt idx="228">
                  <c:v>-0.78049863734151304</c:v>
                </c:pt>
                <c:pt idx="229">
                  <c:v>-0.77159430773898019</c:v>
                </c:pt>
                <c:pt idx="230">
                  <c:v>-0.76278923243430907</c:v>
                </c:pt>
                <c:pt idx="231">
                  <c:v>-0.75408238446616838</c:v>
                </c:pt>
                <c:pt idx="232">
                  <c:v>-0.74547274473064129</c:v>
                </c:pt>
                <c:pt idx="233">
                  <c:v>-0.7369593020250883</c:v>
                </c:pt>
                <c:pt idx="234">
                  <c:v>-0.72854105308697426</c:v>
                </c:pt>
                <c:pt idx="235">
                  <c:v>-0.72021700262786237</c:v>
                </c:pt>
                <c:pt idx="236">
                  <c:v>-0.71198616336279374</c:v>
                </c:pt>
                <c:pt idx="237">
                  <c:v>-0.70384755603523619</c:v>
                </c:pt>
                <c:pt idx="238">
                  <c:v>-0.69580020943779142</c:v>
                </c:pt>
                <c:pt idx="239">
                  <c:v>-0.68784316042885307</c:v>
                </c:pt>
                <c:pt idx="240">
                  <c:v>-0.67997545394537773</c:v>
                </c:pt>
                <c:pt idx="241">
                  <c:v>-0.67219614301194408</c:v>
                </c:pt>
                <c:pt idx="242">
                  <c:v>-0.66450428874626588</c:v>
                </c:pt>
                <c:pt idx="243">
                  <c:v>-0.6568989603613139</c:v>
                </c:pt>
                <c:pt idx="244">
                  <c:v>-0.64937923516418805</c:v>
                </c:pt>
                <c:pt idx="245">
                  <c:v>-0.64194419855190699</c:v>
                </c:pt>
                <c:pt idx="246">
                  <c:v>-0.63459294400423005</c:v>
                </c:pt>
                <c:pt idx="247">
                  <c:v>-0.6273245730736684</c:v>
                </c:pt>
                <c:pt idx="248">
                  <c:v>-0.62013819537280379</c:v>
                </c:pt>
                <c:pt idx="249">
                  <c:v>-0.6130329285590439</c:v>
                </c:pt>
                <c:pt idx="250">
                  <c:v>-0.60600789831692958</c:v>
                </c:pt>
                <c:pt idx="251">
                  <c:v>-0.59906223833812666</c:v>
                </c:pt>
                <c:pt idx="252">
                  <c:v>-0.59219509029919004</c:v>
                </c:pt>
                <c:pt idx="253">
                  <c:v>-0.58540560383722895</c:v>
                </c:pt>
                <c:pt idx="254">
                  <c:v>-0.57869293652357012</c:v>
                </c:pt>
                <c:pt idx="255">
                  <c:v>-0.57205625383551106</c:v>
                </c:pt>
                <c:pt idx="256">
                  <c:v>-0.56549472912627563</c:v>
                </c:pt>
                <c:pt idx="257">
                  <c:v>-0.55900754359324667</c:v>
                </c:pt>
                <c:pt idx="258">
                  <c:v>-0.55259388624458017</c:v>
                </c:pt>
                <c:pt idx="259">
                  <c:v>-0.54625295386427886</c:v>
                </c:pt>
                <c:pt idx="260">
                  <c:v>-0.53998395097581953</c:v>
                </c:pt>
                <c:pt idx="261">
                  <c:v>-0.53378608980436526</c:v>
                </c:pt>
                <c:pt idx="262">
                  <c:v>-0.52765859023773143</c:v>
                </c:pt>
                <c:pt idx="263">
                  <c:v>-0.52160067978608782</c:v>
                </c:pt>
                <c:pt idx="264">
                  <c:v>-0.5156115935405241</c:v>
                </c:pt>
                <c:pt idx="265">
                  <c:v>-0.5096905741304919</c:v>
                </c:pt>
                <c:pt idx="266">
                  <c:v>-0.50383687168027635</c:v>
                </c:pt>
                <c:pt idx="267">
                  <c:v>-0.4980497437644637</c:v>
                </c:pt>
                <c:pt idx="268">
                  <c:v>-0.49232845536254166</c:v>
                </c:pt>
                <c:pt idx="269">
                  <c:v>-0.48667227881261171</c:v>
                </c:pt>
                <c:pt idx="270">
                  <c:v>-0.48108049376437295</c:v>
                </c:pt>
                <c:pt idx="271">
                  <c:v>-0.47555238713132986</c:v>
                </c:pt>
                <c:pt idx="272">
                  <c:v>-0.47008725304234478</c:v>
                </c:pt>
                <c:pt idx="273">
                  <c:v>-0.46468439279252471</c:v>
                </c:pt>
                <c:pt idx="274">
                  <c:v>-0.45934311479357143</c:v>
                </c:pt>
                <c:pt idx="275">
                  <c:v>-0.45406273452354728</c:v>
                </c:pt>
                <c:pt idx="276">
                  <c:v>-0.44884257447618603</c:v>
                </c:pt>
                <c:pt idx="277">
                  <c:v>-0.44368196410969829</c:v>
                </c:pt>
                <c:pt idx="278">
                  <c:v>-0.43858023979522442</c:v>
                </c:pt>
                <c:pt idx="279">
                  <c:v>-0.43353674476486415</c:v>
                </c:pt>
                <c:pt idx="280">
                  <c:v>-0.42855082905940478</c:v>
                </c:pt>
                <c:pt idx="281">
                  <c:v>-0.42362184947570242</c:v>
                </c:pt>
                <c:pt idx="282">
                  <c:v>-0.4187491695138455</c:v>
                </c:pt>
                <c:pt idx="283">
                  <c:v>-0.41393215932405597</c:v>
                </c:pt>
                <c:pt idx="284">
                  <c:v>-0.40917019565337731</c:v>
                </c:pt>
                <c:pt idx="285">
                  <c:v>-0.4044626617922108</c:v>
                </c:pt>
                <c:pt idx="286">
                  <c:v>-0.39980894752068047</c:v>
                </c:pt>
                <c:pt idx="287">
                  <c:v>-0.39520844905491836</c:v>
                </c:pt>
                <c:pt idx="288">
                  <c:v>-0.39066056899320706</c:v>
                </c:pt>
                <c:pt idx="289">
                  <c:v>-0.38616471626209375</c:v>
                </c:pt>
                <c:pt idx="290">
                  <c:v>-0.38172030606243829</c:v>
                </c:pt>
                <c:pt idx="291">
                  <c:v>-0.37732675981546498</c:v>
                </c:pt>
                <c:pt idx="292">
                  <c:v>-0.3729835051087857</c:v>
                </c:pt>
                <c:pt idx="293">
                  <c:v>-0.36868997564246692</c:v>
                </c:pt>
                <c:pt idx="294">
                  <c:v>-0.36444561117512381</c:v>
                </c:pt>
                <c:pt idx="295">
                  <c:v>-0.36024985747010291</c:v>
                </c:pt>
                <c:pt idx="296">
                  <c:v>-0.35610216624170754</c:v>
                </c:pt>
                <c:pt idx="297">
                  <c:v>-0.35200199510154478</c:v>
                </c:pt>
                <c:pt idx="298">
                  <c:v>-0.34794880750497209</c:v>
                </c:pt>
                <c:pt idx="299">
                  <c:v>-0.34394207269769772</c:v>
                </c:pt>
                <c:pt idx="300">
                  <c:v>-0.33998126566248749</c:v>
                </c:pt>
                <c:pt idx="301">
                  <c:v>-0.3360658670660614</c:v>
                </c:pt>
                <c:pt idx="302">
                  <c:v>-0.33219536320613841</c:v>
                </c:pt>
                <c:pt idx="303">
                  <c:v>-0.32836924595869849</c:v>
                </c:pt>
                <c:pt idx="304">
                  <c:v>-0.32458701272539947</c:v>
                </c:pt>
                <c:pt idx="305">
                  <c:v>-0.32084816638123737</c:v>
                </c:pt>
                <c:pt idx="306">
                  <c:v>-0.31715221522240011</c:v>
                </c:pt>
                <c:pt idx="307">
                  <c:v>-0.31349867291438299</c:v>
                </c:pt>
                <c:pt idx="308">
                  <c:v>-0.30988705844030645</c:v>
                </c:pt>
                <c:pt idx="309">
                  <c:v>-0.3063168960495104</c:v>
                </c:pt>
                <c:pt idx="310">
                  <c:v>-0.30278771520639386</c:v>
                </c:pt>
                <c:pt idx="311">
                  <c:v>-0.29929905053952899</c:v>
                </c:pt>
                <c:pt idx="312">
                  <c:v>-0.29585044179103842</c:v>
                </c:pt>
                <c:pt idx="313">
                  <c:v>-0.29244143376626669</c:v>
                </c:pt>
                <c:pt idx="314">
                  <c:v>-0.28907157628372815</c:v>
                </c:pt>
                <c:pt idx="315">
                  <c:v>-0.28574042412535933</c:v>
                </c:pt>
                <c:pt idx="316">
                  <c:v>-0.28244753698706676</c:v>
                </c:pt>
                <c:pt idx="317">
                  <c:v>-0.27919247942958419</c:v>
                </c:pt>
                <c:pt idx="318">
                  <c:v>-0.27597482082964014</c:v>
                </c:pt>
                <c:pt idx="319">
                  <c:v>-0.27279413533144459</c:v>
                </c:pt>
                <c:pt idx="320">
                  <c:v>-0.26965000179849541</c:v>
                </c:pt>
                <c:pt idx="321">
                  <c:v>-0.26654200376571285</c:v>
                </c:pt>
                <c:pt idx="322">
                  <c:v>-0.26346972939190233</c:v>
                </c:pt>
                <c:pt idx="323">
                  <c:v>-0.26043277141255194</c:v>
                </c:pt>
                <c:pt idx="324">
                  <c:v>-0.25743072709296766</c:v>
                </c:pt>
                <c:pt idx="325">
                  <c:v>-0.25446319818174606</c:v>
                </c:pt>
                <c:pt idx="326">
                  <c:v>-0.25152979086459537</c:v>
                </c:pt>
                <c:pt idx="327">
                  <c:v>-0.2486301157184943</c:v>
                </c:pt>
                <c:pt idx="328">
                  <c:v>-0.24576378766620863</c:v>
                </c:pt>
                <c:pt idx="329">
                  <c:v>-0.24293042593114766</c:v>
                </c:pt>
                <c:pt idx="330">
                  <c:v>-0.24012965399258102</c:v>
                </c:pt>
                <c:pt idx="331">
                  <c:v>-0.23736109954120349</c:v>
                </c:pt>
                <c:pt idx="332">
                  <c:v>-0.23462439443505753</c:v>
                </c:pt>
                <c:pt idx="333">
                  <c:v>-0.23191917465581119</c:v>
                </c:pt>
                <c:pt idx="334">
                  <c:v>-0.22924508026539259</c:v>
                </c:pt>
                <c:pt idx="335">
                  <c:v>-0.22660175536298388</c:v>
                </c:pt>
                <c:pt idx="336">
                  <c:v>-0.22398884804237235</c:v>
                </c:pt>
                <c:pt idx="337">
                  <c:v>-0.22140601034966162</c:v>
                </c:pt>
                <c:pt idx="338">
                  <c:v>-0.21885289824134269</c:v>
                </c:pt>
                <c:pt idx="339">
                  <c:v>-0.21632917154272366</c:v>
                </c:pt>
                <c:pt idx="340">
                  <c:v>-0.2138344939067191</c:v>
                </c:pt>
                <c:pt idx="341">
                  <c:v>-0.21136853277300208</c:v>
                </c:pt>
                <c:pt idx="342">
                  <c:v>-0.20893095932750966</c:v>
                </c:pt>
                <c:pt idx="343">
                  <c:v>-0.20652144846231474</c:v>
                </c:pt>
                <c:pt idx="344">
                  <c:v>-0.20413967873584909</c:v>
                </c:pt>
                <c:pt idx="345">
                  <c:v>-0.20178533233349025</c:v>
                </c:pt>
                <c:pt idx="346">
                  <c:v>-0.1994580950285024</c:v>
                </c:pt>
                <c:pt idx="347">
                  <c:v>-0.19715765614333416</c:v>
                </c:pt>
                <c:pt idx="348">
                  <c:v>-0.19488370851127215</c:v>
                </c:pt>
                <c:pt idx="349">
                  <c:v>-0.19263594843844908</c:v>
                </c:pt>
                <c:pt idx="350">
                  <c:v>-0.19041407566620436</c:v>
                </c:pt>
                <c:pt idx="351">
                  <c:v>-0.18821779333379782</c:v>
                </c:pt>
                <c:pt idx="352">
                  <c:v>-0.1860468079414731</c:v>
                </c:pt>
                <c:pt idx="353">
                  <c:v>-0.18390082931387122</c:v>
                </c:pt>
                <c:pt idx="354">
                  <c:v>-0.18177957056379232</c:v>
                </c:pt>
                <c:pt idx="355">
                  <c:v>-0.17968274805630188</c:v>
                </c:pt>
                <c:pt idx="356">
                  <c:v>-0.17761008137318621</c:v>
                </c:pt>
                <c:pt idx="357">
                  <c:v>-0.17556129327774447</c:v>
                </c:pt>
                <c:pt idx="358">
                  <c:v>-0.17353610967993024</c:v>
                </c:pt>
                <c:pt idx="359">
                  <c:v>-0.1715342596018245</c:v>
                </c:pt>
                <c:pt idx="360">
                  <c:v>-0.16955547514345454</c:v>
                </c:pt>
                <c:pt idx="361">
                  <c:v>-0.16759949144894179</c:v>
                </c:pt>
                <c:pt idx="362">
                  <c:v>-0.16566604667299026</c:v>
                </c:pt>
                <c:pt idx="363">
                  <c:v>-0.16375488194770133</c:v>
                </c:pt>
                <c:pt idx="364">
                  <c:v>-0.16186574134972345</c:v>
                </c:pt>
                <c:pt idx="365">
                  <c:v>-0.15999837186772764</c:v>
                </c:pt>
                <c:pt idx="366">
                  <c:v>-0.15815252337020919</c:v>
                </c:pt>
                <c:pt idx="367">
                  <c:v>-0.15632794857361454</c:v>
                </c:pt>
                <c:pt idx="368">
                  <c:v>-0.15452440301078865</c:v>
                </c:pt>
                <c:pt idx="369">
                  <c:v>-0.15274164499974308</c:v>
                </c:pt>
                <c:pt idx="370">
                  <c:v>-0.15097943561274144</c:v>
                </c:pt>
                <c:pt idx="371">
                  <c:v>-0.14923753864569966</c:v>
                </c:pt>
                <c:pt idx="372">
                  <c:v>-0.14751572058789927</c:v>
                </c:pt>
                <c:pt idx="373">
                  <c:v>-0.14581375059201346</c:v>
                </c:pt>
                <c:pt idx="374">
                  <c:v>-0.14413140044443754</c:v>
                </c:pt>
                <c:pt idx="375">
                  <c:v>-0.14246844453593091</c:v>
                </c:pt>
                <c:pt idx="376">
                  <c:v>-0.14082465983255746</c:v>
                </c:pt>
                <c:pt idx="377">
                  <c:v>-0.13919982584693286</c:v>
                </c:pt>
                <c:pt idx="378">
                  <c:v>-0.13759372460976579</c:v>
                </c:pt>
                <c:pt idx="379">
                  <c:v>-0.13600614064170166</c:v>
                </c:pt>
                <c:pt idx="380">
                  <c:v>-0.1344368609254549</c:v>
                </c:pt>
                <c:pt idx="381">
                  <c:v>-0.13288567487823916</c:v>
                </c:pt>
                <c:pt idx="382">
                  <c:v>-0.13135237432448221</c:v>
                </c:pt>
                <c:pt idx="383">
                  <c:v>-0.12983675346883269</c:v>
                </c:pt>
                <c:pt idx="384">
                  <c:v>-0.12833860886944767</c:v>
                </c:pt>
                <c:pt idx="385">
                  <c:v>-0.12685773941156631</c:v>
                </c:pt>
                <c:pt idx="386">
                  <c:v>-0.12539394628136166</c:v>
                </c:pt>
                <c:pt idx="387">
                  <c:v>-0.12394703294007091</c:v>
                </c:pt>
                <c:pt idx="388">
                  <c:v>-0.12251680509840122</c:v>
                </c:pt>
                <c:pt idx="389">
                  <c:v>-0.1211030706912074</c:v>
                </c:pt>
                <c:pt idx="390">
                  <c:v>-0.11970563985244302</c:v>
                </c:pt>
                <c:pt idx="391">
                  <c:v>-0.11832432489037543</c:v>
                </c:pt>
                <c:pt idx="392">
                  <c:v>-0.11695894026307144</c:v>
                </c:pt>
                <c:pt idx="393">
                  <c:v>-0.11560930255414173</c:v>
                </c:pt>
                <c:pt idx="394">
                  <c:v>-0.11427523044875075</c:v>
                </c:pt>
                <c:pt idx="395">
                  <c:v>-0.11295654470988115</c:v>
                </c:pt>
                <c:pt idx="396">
                  <c:v>-0.11165306815485844</c:v>
                </c:pt>
                <c:pt idx="397">
                  <c:v>-0.11036462563212571</c:v>
                </c:pt>
                <c:pt idx="398">
                  <c:v>-0.10909104399827388</c:v>
                </c:pt>
                <c:pt idx="399">
                  <c:v>-0.10783215209531759</c:v>
                </c:pt>
                <c:pt idx="400">
                  <c:v>-0.10658778072822034</c:v>
                </c:pt>
                <c:pt idx="401">
                  <c:v>-0.10535776264266353</c:v>
                </c:pt>
                <c:pt idx="402">
                  <c:v>-0.10414193250305741</c:v>
                </c:pt>
                <c:pt idx="403">
                  <c:v>-0.10294012687079239</c:v>
                </c:pt>
                <c:pt idx="404">
                  <c:v>-0.10175218418272738</c:v>
                </c:pt>
                <c:pt idx="405">
                  <c:v>-0.10057794472991455</c:v>
                </c:pt>
                <c:pt idx="406">
                  <c:v>-9.9417250636556098E-2</c:v>
                </c:pt>
                <c:pt idx="407">
                  <c:v>-9.8269945839191991E-2</c:v>
                </c:pt>
                <c:pt idx="408">
                  <c:v>-9.71358760661169E-2</c:v>
                </c:pt>
                <c:pt idx="409">
                  <c:v>-9.6014888817022803E-2</c:v>
                </c:pt>
                <c:pt idx="410">
                  <c:v>-9.4906833342865191E-2</c:v>
                </c:pt>
                <c:pt idx="411">
                  <c:v>-9.3811560625953028E-2</c:v>
                </c:pt>
                <c:pt idx="412">
                  <c:v>-9.2728923360255525E-2</c:v>
                </c:pt>
                <c:pt idx="413">
                  <c:v>-9.1658775931929296E-2</c:v>
                </c:pt>
                <c:pt idx="414">
                  <c:v>-9.0600974400057724E-2</c:v>
                </c:pt>
                <c:pt idx="415">
                  <c:v>-8.9555376477606946E-2</c:v>
                </c:pt>
                <c:pt idx="416">
                  <c:v>-8.852184151258892E-2</c:v>
                </c:pt>
                <c:pt idx="417">
                  <c:v>-8.7500230469436849E-2</c:v>
                </c:pt>
                <c:pt idx="418">
                  <c:v>-8.6490405910584836E-2</c:v>
                </c:pt>
                <c:pt idx="419">
                  <c:v>-8.5492231978253341E-2</c:v>
                </c:pt>
                <c:pt idx="420">
                  <c:v>-8.4505574376436493E-2</c:v>
                </c:pt>
                <c:pt idx="421">
                  <c:v>-8.3530300353090489E-2</c:v>
                </c:pt>
                <c:pt idx="422">
                  <c:v>-8.2566278682519756E-2</c:v>
                </c:pt>
                <c:pt idx="423">
                  <c:v>-8.1613379647959575E-2</c:v>
                </c:pt>
                <c:pt idx="424">
                  <c:v>-8.067147502435329E-2</c:v>
                </c:pt>
                <c:pt idx="425">
                  <c:v>-7.9740438061321431E-2</c:v>
                </c:pt>
                <c:pt idx="426">
                  <c:v>-7.8820143466321102E-2</c:v>
                </c:pt>
                <c:pt idx="427">
                  <c:v>-7.7910467387993759E-2</c:v>
                </c:pt>
                <c:pt idx="428">
                  <c:v>-7.7011287399700007E-2</c:v>
                </c:pt>
                <c:pt idx="429">
                  <c:v>-7.6122482483236595E-2</c:v>
                </c:pt>
                <c:pt idx="430">
                  <c:v>-7.52439330127391E-2</c:v>
                </c:pt>
                <c:pt idx="431">
                  <c:v>-7.4375520738761872E-2</c:v>
                </c:pt>
                <c:pt idx="432">
                  <c:v>-7.3517128772538728E-2</c:v>
                </c:pt>
                <c:pt idx="433">
                  <c:v>-7.2668641570419593E-2</c:v>
                </c:pt>
                <c:pt idx="434">
                  <c:v>-7.1829944918482019E-2</c:v>
                </c:pt>
                <c:pt idx="435">
                  <c:v>-7.1000925917315702E-2</c:v>
                </c:pt>
                <c:pt idx="436">
                  <c:v>-7.0181472966978048E-2</c:v>
                </c:pt>
                <c:pt idx="437">
                  <c:v>-6.9371475752119424E-2</c:v>
                </c:pt>
                <c:pt idx="438">
                  <c:v>-6.8570825227275617E-2</c:v>
                </c:pt>
                <c:pt idx="439">
                  <c:v>-6.7779413602325769E-2</c:v>
                </c:pt>
                <c:pt idx="440">
                  <c:v>-6.6997134328115021E-2</c:v>
                </c:pt>
                <c:pt idx="441">
                  <c:v>-6.622388208223863E-2</c:v>
                </c:pt>
                <c:pt idx="442">
                  <c:v>-6.5459552754986411E-2</c:v>
                </c:pt>
                <c:pt idx="443">
                  <c:v>-6.4704043435447181E-2</c:v>
                </c:pt>
                <c:pt idx="444">
                  <c:v>-6.3957252397768102E-2</c:v>
                </c:pt>
                <c:pt idx="445">
                  <c:v>-6.3219079087571614E-2</c:v>
                </c:pt>
                <c:pt idx="446">
                  <c:v>-6.2489424108523602E-2</c:v>
                </c:pt>
                <c:pt idx="447">
                  <c:v>-6.1768189209055982E-2</c:v>
                </c:pt>
                <c:pt idx="448">
                  <c:v>-6.1055277269237457E-2</c:v>
                </c:pt>
                <c:pt idx="449">
                  <c:v>-6.035059228779429E-2</c:v>
                </c:pt>
                <c:pt idx="450">
                  <c:v>-5.9654039369277524E-2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FF-4483-BBCE-614EE4D853AE}"/>
            </c:ext>
          </c:extLst>
        </c:ser>
        <c:ser>
          <c:idx val="2"/>
          <c:order val="2"/>
          <c:tx>
            <c:strRef>
              <c:f>fit_1NN_FCC!$M$18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2.0104375528052829</c:v>
                </c:pt>
                <c:pt idx="1">
                  <c:v>2.0214413387715262</c:v>
                </c:pt>
                <c:pt idx="2">
                  <c:v>2.0324451247377695</c:v>
                </c:pt>
                <c:pt idx="3">
                  <c:v>2.0434489107040128</c:v>
                </c:pt>
                <c:pt idx="4">
                  <c:v>2.0544526966702565</c:v>
                </c:pt>
                <c:pt idx="5">
                  <c:v>2.0654564826364998</c:v>
                </c:pt>
                <c:pt idx="6">
                  <c:v>2.0764602686027431</c:v>
                </c:pt>
                <c:pt idx="7">
                  <c:v>2.0874640545689864</c:v>
                </c:pt>
                <c:pt idx="8">
                  <c:v>2.0984678405352297</c:v>
                </c:pt>
                <c:pt idx="9">
                  <c:v>2.1094716265014735</c:v>
                </c:pt>
                <c:pt idx="10">
                  <c:v>2.1204754124677168</c:v>
                </c:pt>
                <c:pt idx="11">
                  <c:v>2.1314791984339601</c:v>
                </c:pt>
                <c:pt idx="12">
                  <c:v>2.1424829844002033</c:v>
                </c:pt>
                <c:pt idx="13">
                  <c:v>2.1534867703664471</c:v>
                </c:pt>
                <c:pt idx="14">
                  <c:v>2.1644905563326899</c:v>
                </c:pt>
                <c:pt idx="15">
                  <c:v>2.1754943422989337</c:v>
                </c:pt>
                <c:pt idx="16">
                  <c:v>2.186498128265177</c:v>
                </c:pt>
                <c:pt idx="17">
                  <c:v>2.1975019142314207</c:v>
                </c:pt>
                <c:pt idx="18">
                  <c:v>2.208505700197664</c:v>
                </c:pt>
                <c:pt idx="19">
                  <c:v>2.2195094861639073</c:v>
                </c:pt>
                <c:pt idx="20">
                  <c:v>2.2305132721301506</c:v>
                </c:pt>
                <c:pt idx="21">
                  <c:v>2.2415170580963939</c:v>
                </c:pt>
                <c:pt idx="22">
                  <c:v>2.2525208440626372</c:v>
                </c:pt>
                <c:pt idx="23">
                  <c:v>2.2635246300288809</c:v>
                </c:pt>
                <c:pt idx="24">
                  <c:v>2.2745284159951242</c:v>
                </c:pt>
                <c:pt idx="25">
                  <c:v>2.2855322019613675</c:v>
                </c:pt>
                <c:pt idx="26">
                  <c:v>2.2965359879276113</c:v>
                </c:pt>
                <c:pt idx="27">
                  <c:v>2.3075397738938541</c:v>
                </c:pt>
                <c:pt idx="28">
                  <c:v>2.3185435598600979</c:v>
                </c:pt>
                <c:pt idx="29">
                  <c:v>2.329547345826342</c:v>
                </c:pt>
                <c:pt idx="30">
                  <c:v>2.3405511317925853</c:v>
                </c:pt>
                <c:pt idx="31">
                  <c:v>2.3515549177588286</c:v>
                </c:pt>
                <c:pt idx="32">
                  <c:v>2.3625587037250719</c:v>
                </c:pt>
                <c:pt idx="33">
                  <c:v>2.3735624896913152</c:v>
                </c:pt>
                <c:pt idx="34">
                  <c:v>2.384566275657559</c:v>
                </c:pt>
                <c:pt idx="35">
                  <c:v>2.3955700616238023</c:v>
                </c:pt>
                <c:pt idx="36">
                  <c:v>2.4065738475900456</c:v>
                </c:pt>
                <c:pt idx="37">
                  <c:v>2.4175776335562889</c:v>
                </c:pt>
                <c:pt idx="38">
                  <c:v>2.4285814195225326</c:v>
                </c:pt>
                <c:pt idx="39">
                  <c:v>2.4395852054887759</c:v>
                </c:pt>
                <c:pt idx="40">
                  <c:v>2.4505889914550192</c:v>
                </c:pt>
                <c:pt idx="41">
                  <c:v>2.4615927774212625</c:v>
                </c:pt>
                <c:pt idx="42">
                  <c:v>2.4725965633875062</c:v>
                </c:pt>
                <c:pt idx="43">
                  <c:v>2.4836003493537495</c:v>
                </c:pt>
                <c:pt idx="44">
                  <c:v>2.4946041353199928</c:v>
                </c:pt>
                <c:pt idx="45">
                  <c:v>2.5056079212862361</c:v>
                </c:pt>
                <c:pt idx="46">
                  <c:v>2.5166117072524794</c:v>
                </c:pt>
                <c:pt idx="47">
                  <c:v>2.5276154932187227</c:v>
                </c:pt>
                <c:pt idx="48">
                  <c:v>2.5386192791849664</c:v>
                </c:pt>
                <c:pt idx="49">
                  <c:v>2.5496230651512097</c:v>
                </c:pt>
                <c:pt idx="50">
                  <c:v>2.5606268511174526</c:v>
                </c:pt>
                <c:pt idx="51">
                  <c:v>2.5716306370836959</c:v>
                </c:pt>
                <c:pt idx="52">
                  <c:v>2.5826344230499396</c:v>
                </c:pt>
                <c:pt idx="53">
                  <c:v>2.5936382090161829</c:v>
                </c:pt>
                <c:pt idx="54">
                  <c:v>2.6046419949824267</c:v>
                </c:pt>
                <c:pt idx="55">
                  <c:v>2.6156457809486695</c:v>
                </c:pt>
                <c:pt idx="56">
                  <c:v>2.6266495669149128</c:v>
                </c:pt>
                <c:pt idx="57">
                  <c:v>2.6376533528811561</c:v>
                </c:pt>
                <c:pt idx="58">
                  <c:v>2.6486571388473998</c:v>
                </c:pt>
                <c:pt idx="59">
                  <c:v>2.6596609248136431</c:v>
                </c:pt>
                <c:pt idx="60">
                  <c:v>2.6706647107798869</c:v>
                </c:pt>
                <c:pt idx="61">
                  <c:v>2.6816684967461302</c:v>
                </c:pt>
                <c:pt idx="62">
                  <c:v>2.6926722827123735</c:v>
                </c:pt>
                <c:pt idx="63">
                  <c:v>2.7036760686786163</c:v>
                </c:pt>
                <c:pt idx="64">
                  <c:v>2.7146798546448601</c:v>
                </c:pt>
                <c:pt idx="65">
                  <c:v>2.7256836406111034</c:v>
                </c:pt>
                <c:pt idx="66">
                  <c:v>2.7366874265773471</c:v>
                </c:pt>
                <c:pt idx="67">
                  <c:v>2.7476912125435904</c:v>
                </c:pt>
                <c:pt idx="68">
                  <c:v>2.7586949985098337</c:v>
                </c:pt>
                <c:pt idx="69">
                  <c:v>2.7696987844760774</c:v>
                </c:pt>
                <c:pt idx="70">
                  <c:v>2.7807025704423207</c:v>
                </c:pt>
                <c:pt idx="71">
                  <c:v>2.791706356408564</c:v>
                </c:pt>
                <c:pt idx="72">
                  <c:v>2.8027101423748073</c:v>
                </c:pt>
                <c:pt idx="73">
                  <c:v>2.8137139283410506</c:v>
                </c:pt>
                <c:pt idx="74">
                  <c:v>2.8247177143072939</c:v>
                </c:pt>
                <c:pt idx="75">
                  <c:v>2.8357215002735376</c:v>
                </c:pt>
                <c:pt idx="76">
                  <c:v>2.8467252862397809</c:v>
                </c:pt>
                <c:pt idx="77">
                  <c:v>2.8577290722060242</c:v>
                </c:pt>
                <c:pt idx="78">
                  <c:v>2.868732858172268</c:v>
                </c:pt>
                <c:pt idx="79">
                  <c:v>2.8797366441385108</c:v>
                </c:pt>
                <c:pt idx="80">
                  <c:v>2.8907404301047541</c:v>
                </c:pt>
                <c:pt idx="81">
                  <c:v>2.9017442160709979</c:v>
                </c:pt>
                <c:pt idx="82">
                  <c:v>2.9127480020372412</c:v>
                </c:pt>
                <c:pt idx="83">
                  <c:v>2.9237517880034845</c:v>
                </c:pt>
                <c:pt idx="84">
                  <c:v>2.9347555739697282</c:v>
                </c:pt>
                <c:pt idx="85">
                  <c:v>2.9457593599359715</c:v>
                </c:pt>
                <c:pt idx="86">
                  <c:v>2.9567631459022152</c:v>
                </c:pt>
                <c:pt idx="87">
                  <c:v>2.9677669318684585</c:v>
                </c:pt>
                <c:pt idx="88">
                  <c:v>2.9787707178347018</c:v>
                </c:pt>
                <c:pt idx="89">
                  <c:v>2.9897745038009447</c:v>
                </c:pt>
                <c:pt idx="90">
                  <c:v>3.0007782897671884</c:v>
                </c:pt>
                <c:pt idx="91">
                  <c:v>3.0117820757334317</c:v>
                </c:pt>
                <c:pt idx="92">
                  <c:v>3.0227858616996754</c:v>
                </c:pt>
                <c:pt idx="93">
                  <c:v>3.0337896476659187</c:v>
                </c:pt>
                <c:pt idx="94">
                  <c:v>3.044793433632162</c:v>
                </c:pt>
                <c:pt idx="95">
                  <c:v>3.0557972195984058</c:v>
                </c:pt>
                <c:pt idx="96">
                  <c:v>3.0668010055646491</c:v>
                </c:pt>
                <c:pt idx="97">
                  <c:v>3.0778047915308919</c:v>
                </c:pt>
                <c:pt idx="98">
                  <c:v>3.0888085774971357</c:v>
                </c:pt>
                <c:pt idx="99">
                  <c:v>3.099812363463379</c:v>
                </c:pt>
                <c:pt idx="100">
                  <c:v>3.1108161494296223</c:v>
                </c:pt>
                <c:pt idx="101">
                  <c:v>3.121819935395866</c:v>
                </c:pt>
                <c:pt idx="102">
                  <c:v>3.1328237213621093</c:v>
                </c:pt>
                <c:pt idx="103">
                  <c:v>3.1438275073283526</c:v>
                </c:pt>
                <c:pt idx="104">
                  <c:v>3.1548312932945963</c:v>
                </c:pt>
                <c:pt idx="105">
                  <c:v>3.1658350792608396</c:v>
                </c:pt>
                <c:pt idx="106">
                  <c:v>3.1768388652270834</c:v>
                </c:pt>
                <c:pt idx="107">
                  <c:v>3.1878426511933262</c:v>
                </c:pt>
                <c:pt idx="108">
                  <c:v>3.1988464371595695</c:v>
                </c:pt>
                <c:pt idx="109">
                  <c:v>3.2098502231258128</c:v>
                </c:pt>
                <c:pt idx="110">
                  <c:v>3.2208540090920565</c:v>
                </c:pt>
                <c:pt idx="111">
                  <c:v>3.2318577950582998</c:v>
                </c:pt>
                <c:pt idx="112">
                  <c:v>3.2428615810245436</c:v>
                </c:pt>
                <c:pt idx="113">
                  <c:v>3.2538653669907864</c:v>
                </c:pt>
                <c:pt idx="114">
                  <c:v>3.2648691529570297</c:v>
                </c:pt>
                <c:pt idx="115">
                  <c:v>3.275872938923273</c:v>
                </c:pt>
                <c:pt idx="116">
                  <c:v>3.2868767248895168</c:v>
                </c:pt>
                <c:pt idx="117">
                  <c:v>3.2978805108557601</c:v>
                </c:pt>
                <c:pt idx="118">
                  <c:v>3.3088842968220038</c:v>
                </c:pt>
                <c:pt idx="119">
                  <c:v>3.3198880827882471</c:v>
                </c:pt>
                <c:pt idx="120">
                  <c:v>3.3308918687544904</c:v>
                </c:pt>
                <c:pt idx="121">
                  <c:v>3.3418956547207341</c:v>
                </c:pt>
                <c:pt idx="122">
                  <c:v>3.3528994406869774</c:v>
                </c:pt>
                <c:pt idx="123">
                  <c:v>3.3639032266532203</c:v>
                </c:pt>
                <c:pt idx="124">
                  <c:v>3.374907012619464</c:v>
                </c:pt>
                <c:pt idx="125">
                  <c:v>3.3859107985857073</c:v>
                </c:pt>
                <c:pt idx="126">
                  <c:v>3.3969145845519506</c:v>
                </c:pt>
                <c:pt idx="127">
                  <c:v>3.4079183705181944</c:v>
                </c:pt>
                <c:pt idx="128">
                  <c:v>3.4189221564844376</c:v>
                </c:pt>
                <c:pt idx="129">
                  <c:v>3.4299259424506809</c:v>
                </c:pt>
                <c:pt idx="130">
                  <c:v>3.4409297284169242</c:v>
                </c:pt>
                <c:pt idx="131">
                  <c:v>3.4519335143831675</c:v>
                </c:pt>
                <c:pt idx="132">
                  <c:v>3.4629373003494108</c:v>
                </c:pt>
                <c:pt idx="133">
                  <c:v>3.4739410863156546</c:v>
                </c:pt>
                <c:pt idx="134">
                  <c:v>3.4849448722818979</c:v>
                </c:pt>
                <c:pt idx="135">
                  <c:v>3.4959486582481412</c:v>
                </c:pt>
                <c:pt idx="136">
                  <c:v>3.5069524442143849</c:v>
                </c:pt>
                <c:pt idx="137">
                  <c:v>3.5179562301806282</c:v>
                </c:pt>
                <c:pt idx="138">
                  <c:v>3.5289600161468719</c:v>
                </c:pt>
                <c:pt idx="139">
                  <c:v>3.5399638021131152</c:v>
                </c:pt>
                <c:pt idx="140">
                  <c:v>3.5509675880793581</c:v>
                </c:pt>
                <c:pt idx="141">
                  <c:v>3.5619713740456014</c:v>
                </c:pt>
                <c:pt idx="142">
                  <c:v>3.5729751600118451</c:v>
                </c:pt>
                <c:pt idx="143">
                  <c:v>3.5839789459780884</c:v>
                </c:pt>
                <c:pt idx="144">
                  <c:v>3.5949827319443322</c:v>
                </c:pt>
                <c:pt idx="145">
                  <c:v>3.6059865179105755</c:v>
                </c:pt>
                <c:pt idx="146">
                  <c:v>3.6169903038768183</c:v>
                </c:pt>
                <c:pt idx="147">
                  <c:v>3.6279940898430616</c:v>
                </c:pt>
                <c:pt idx="148">
                  <c:v>3.6389978758093053</c:v>
                </c:pt>
                <c:pt idx="149">
                  <c:v>3.6500016617755486</c:v>
                </c:pt>
                <c:pt idx="150">
                  <c:v>3.6610054477417924</c:v>
                </c:pt>
                <c:pt idx="151">
                  <c:v>3.6720092337080357</c:v>
                </c:pt>
                <c:pt idx="152">
                  <c:v>3.683013019674279</c:v>
                </c:pt>
                <c:pt idx="153">
                  <c:v>3.6940168056405227</c:v>
                </c:pt>
                <c:pt idx="154">
                  <c:v>3.705020591606766</c:v>
                </c:pt>
                <c:pt idx="155">
                  <c:v>3.7160243775730093</c:v>
                </c:pt>
                <c:pt idx="156">
                  <c:v>3.727028163539253</c:v>
                </c:pt>
                <c:pt idx="157">
                  <c:v>3.7380319495054963</c:v>
                </c:pt>
                <c:pt idx="158">
                  <c:v>3.7490357354717392</c:v>
                </c:pt>
                <c:pt idx="159">
                  <c:v>3.7600395214379829</c:v>
                </c:pt>
                <c:pt idx="160">
                  <c:v>3.7710433074042262</c:v>
                </c:pt>
                <c:pt idx="161">
                  <c:v>3.7820470933704695</c:v>
                </c:pt>
                <c:pt idx="162">
                  <c:v>3.7930508793367133</c:v>
                </c:pt>
                <c:pt idx="163">
                  <c:v>3.8040546653029561</c:v>
                </c:pt>
                <c:pt idx="164">
                  <c:v>3.8150584512691994</c:v>
                </c:pt>
                <c:pt idx="165">
                  <c:v>3.8260622372354431</c:v>
                </c:pt>
                <c:pt idx="166">
                  <c:v>3.8370660232016864</c:v>
                </c:pt>
                <c:pt idx="167">
                  <c:v>3.8480698091679297</c:v>
                </c:pt>
                <c:pt idx="168">
                  <c:v>3.8590735951341735</c:v>
                </c:pt>
                <c:pt idx="169">
                  <c:v>3.8700773811004168</c:v>
                </c:pt>
                <c:pt idx="170">
                  <c:v>3.8810811670666605</c:v>
                </c:pt>
                <c:pt idx="171">
                  <c:v>3.8920849530329038</c:v>
                </c:pt>
                <c:pt idx="172">
                  <c:v>3.9030887389991471</c:v>
                </c:pt>
                <c:pt idx="173">
                  <c:v>3.9140925249653908</c:v>
                </c:pt>
                <c:pt idx="174">
                  <c:v>3.9250963109316341</c:v>
                </c:pt>
                <c:pt idx="175">
                  <c:v>3.936100096897877</c:v>
                </c:pt>
                <c:pt idx="176">
                  <c:v>3.9471038828641207</c:v>
                </c:pt>
                <c:pt idx="177">
                  <c:v>3.958107668830364</c:v>
                </c:pt>
                <c:pt idx="178">
                  <c:v>3.9691114547966073</c:v>
                </c:pt>
                <c:pt idx="179">
                  <c:v>3.9801152407628511</c:v>
                </c:pt>
                <c:pt idx="180">
                  <c:v>3.9911190267290939</c:v>
                </c:pt>
                <c:pt idx="181">
                  <c:v>4.0021228126953377</c:v>
                </c:pt>
                <c:pt idx="182">
                  <c:v>4.0131265986615805</c:v>
                </c:pt>
                <c:pt idx="183">
                  <c:v>4.0241303846278242</c:v>
                </c:pt>
                <c:pt idx="184">
                  <c:v>4.035134170594068</c:v>
                </c:pt>
                <c:pt idx="185">
                  <c:v>4.0461379565603108</c:v>
                </c:pt>
                <c:pt idx="186">
                  <c:v>4.0571417425265546</c:v>
                </c:pt>
                <c:pt idx="187">
                  <c:v>4.0681455284927983</c:v>
                </c:pt>
                <c:pt idx="188">
                  <c:v>4.0791493144590412</c:v>
                </c:pt>
                <c:pt idx="189">
                  <c:v>4.0901531004252849</c:v>
                </c:pt>
                <c:pt idx="190">
                  <c:v>4.1011568863915278</c:v>
                </c:pt>
                <c:pt idx="191">
                  <c:v>4.1121606723577715</c:v>
                </c:pt>
                <c:pt idx="192">
                  <c:v>4.1231644583240152</c:v>
                </c:pt>
                <c:pt idx="193">
                  <c:v>4.1341682442902581</c:v>
                </c:pt>
                <c:pt idx="194">
                  <c:v>4.1451720302565018</c:v>
                </c:pt>
                <c:pt idx="195">
                  <c:v>4.1561758162227447</c:v>
                </c:pt>
                <c:pt idx="196">
                  <c:v>4.1671796021889884</c:v>
                </c:pt>
                <c:pt idx="197">
                  <c:v>4.1781833881552313</c:v>
                </c:pt>
                <c:pt idx="198">
                  <c:v>4.189187174121475</c:v>
                </c:pt>
                <c:pt idx="199">
                  <c:v>4.2001909600877188</c:v>
                </c:pt>
                <c:pt idx="200">
                  <c:v>4.2111947460539616</c:v>
                </c:pt>
                <c:pt idx="201">
                  <c:v>4.2221985320202053</c:v>
                </c:pt>
                <c:pt idx="202">
                  <c:v>4.2332023179864491</c:v>
                </c:pt>
                <c:pt idx="203">
                  <c:v>4.2442061039526919</c:v>
                </c:pt>
                <c:pt idx="204">
                  <c:v>4.2552098899189357</c:v>
                </c:pt>
                <c:pt idx="205">
                  <c:v>4.2662136758851794</c:v>
                </c:pt>
                <c:pt idx="206">
                  <c:v>4.2772174618514232</c:v>
                </c:pt>
                <c:pt idx="207">
                  <c:v>4.288221247817666</c:v>
                </c:pt>
                <c:pt idx="208">
                  <c:v>4.2992250337839097</c:v>
                </c:pt>
                <c:pt idx="209">
                  <c:v>4.3102288197501535</c:v>
                </c:pt>
                <c:pt idx="210">
                  <c:v>4.3212326057163963</c:v>
                </c:pt>
                <c:pt idx="211">
                  <c:v>4.3322363916826392</c:v>
                </c:pt>
                <c:pt idx="212">
                  <c:v>4.3432401776488829</c:v>
                </c:pt>
                <c:pt idx="213">
                  <c:v>4.3542439636151258</c:v>
                </c:pt>
                <c:pt idx="214">
                  <c:v>4.3652477495813695</c:v>
                </c:pt>
                <c:pt idx="215">
                  <c:v>4.3762515355476124</c:v>
                </c:pt>
                <c:pt idx="216">
                  <c:v>4.3872553215138561</c:v>
                </c:pt>
                <c:pt idx="217">
                  <c:v>4.3982591074800998</c:v>
                </c:pt>
                <c:pt idx="218">
                  <c:v>4.4092628934463436</c:v>
                </c:pt>
                <c:pt idx="219">
                  <c:v>4.4202666794125864</c:v>
                </c:pt>
                <c:pt idx="220">
                  <c:v>4.4312704653788302</c:v>
                </c:pt>
                <c:pt idx="221">
                  <c:v>4.4422742513450739</c:v>
                </c:pt>
                <c:pt idx="222">
                  <c:v>4.4532780373113168</c:v>
                </c:pt>
                <c:pt idx="223">
                  <c:v>4.4642818232775605</c:v>
                </c:pt>
                <c:pt idx="224">
                  <c:v>4.4752856092438043</c:v>
                </c:pt>
                <c:pt idx="225">
                  <c:v>4.4862893952100471</c:v>
                </c:pt>
                <c:pt idx="226">
                  <c:v>4.49729318117629</c:v>
                </c:pt>
                <c:pt idx="227">
                  <c:v>4.5082969671425337</c:v>
                </c:pt>
                <c:pt idx="228">
                  <c:v>4.5193007531087774</c:v>
                </c:pt>
                <c:pt idx="229">
                  <c:v>4.5303045390750203</c:v>
                </c:pt>
                <c:pt idx="230">
                  <c:v>4.541308325041264</c:v>
                </c:pt>
                <c:pt idx="231">
                  <c:v>4.5523121110075069</c:v>
                </c:pt>
                <c:pt idx="232">
                  <c:v>4.5633158969737506</c:v>
                </c:pt>
                <c:pt idx="233">
                  <c:v>4.5743196829399944</c:v>
                </c:pt>
                <c:pt idx="234">
                  <c:v>4.5853234689062372</c:v>
                </c:pt>
                <c:pt idx="235">
                  <c:v>4.5963272548724809</c:v>
                </c:pt>
                <c:pt idx="236">
                  <c:v>4.6073310408387247</c:v>
                </c:pt>
                <c:pt idx="237">
                  <c:v>4.6183348268049675</c:v>
                </c:pt>
                <c:pt idx="238">
                  <c:v>4.6293386127712113</c:v>
                </c:pt>
                <c:pt idx="239">
                  <c:v>4.640342398737455</c:v>
                </c:pt>
                <c:pt idx="240">
                  <c:v>4.6513461847036979</c:v>
                </c:pt>
                <c:pt idx="241">
                  <c:v>4.6623499706699407</c:v>
                </c:pt>
                <c:pt idx="242">
                  <c:v>4.6733537566361845</c:v>
                </c:pt>
                <c:pt idx="243">
                  <c:v>4.6843575426024282</c:v>
                </c:pt>
                <c:pt idx="244">
                  <c:v>4.6953613285686719</c:v>
                </c:pt>
                <c:pt idx="245">
                  <c:v>4.7063651145349148</c:v>
                </c:pt>
                <c:pt idx="246">
                  <c:v>4.7173689005011576</c:v>
                </c:pt>
                <c:pt idx="247">
                  <c:v>4.7283726864674014</c:v>
                </c:pt>
                <c:pt idx="248">
                  <c:v>4.7393764724336451</c:v>
                </c:pt>
                <c:pt idx="249">
                  <c:v>4.750380258399888</c:v>
                </c:pt>
                <c:pt idx="250">
                  <c:v>4.7613840443661317</c:v>
                </c:pt>
                <c:pt idx="251">
                  <c:v>4.7723878303323755</c:v>
                </c:pt>
                <c:pt idx="252">
                  <c:v>4.7833916162986183</c:v>
                </c:pt>
                <c:pt idx="253">
                  <c:v>4.794395402264862</c:v>
                </c:pt>
                <c:pt idx="254">
                  <c:v>4.8053991882311058</c:v>
                </c:pt>
                <c:pt idx="255">
                  <c:v>4.8164029741973495</c:v>
                </c:pt>
                <c:pt idx="256">
                  <c:v>4.8274067601635924</c:v>
                </c:pt>
                <c:pt idx="257">
                  <c:v>4.8384105461298352</c:v>
                </c:pt>
                <c:pt idx="258">
                  <c:v>4.8494143320960799</c:v>
                </c:pt>
                <c:pt idx="259">
                  <c:v>4.8604181180623289</c:v>
                </c:pt>
                <c:pt idx="260">
                  <c:v>4.8714219040285665</c:v>
                </c:pt>
                <c:pt idx="261">
                  <c:v>4.8824256899948084</c:v>
                </c:pt>
                <c:pt idx="262">
                  <c:v>4.893429475961053</c:v>
                </c:pt>
                <c:pt idx="263">
                  <c:v>4.9044332619273012</c:v>
                </c:pt>
                <c:pt idx="264">
                  <c:v>4.9154370478935396</c:v>
                </c:pt>
                <c:pt idx="265">
                  <c:v>4.9264408338597825</c:v>
                </c:pt>
                <c:pt idx="266">
                  <c:v>4.9374446198260262</c:v>
                </c:pt>
                <c:pt idx="267">
                  <c:v>4.9484484057922753</c:v>
                </c:pt>
                <c:pt idx="268">
                  <c:v>4.9594521917585128</c:v>
                </c:pt>
                <c:pt idx="269">
                  <c:v>4.9704559777247566</c:v>
                </c:pt>
                <c:pt idx="270">
                  <c:v>4.9814597636910003</c:v>
                </c:pt>
                <c:pt idx="271">
                  <c:v>4.9924635496572485</c:v>
                </c:pt>
                <c:pt idx="272">
                  <c:v>5.0034673356234869</c:v>
                </c:pt>
                <c:pt idx="273">
                  <c:v>5.0144711215897306</c:v>
                </c:pt>
                <c:pt idx="274">
                  <c:v>5.0254749075559735</c:v>
                </c:pt>
                <c:pt idx="275">
                  <c:v>5.0364786935222225</c:v>
                </c:pt>
                <c:pt idx="276">
                  <c:v>5.0474824794884601</c:v>
                </c:pt>
                <c:pt idx="277">
                  <c:v>5.0584862654547038</c:v>
                </c:pt>
                <c:pt idx="278">
                  <c:v>5.0694900514209467</c:v>
                </c:pt>
                <c:pt idx="279">
                  <c:v>5.0804938373871957</c:v>
                </c:pt>
                <c:pt idx="280">
                  <c:v>5.0914976233534333</c:v>
                </c:pt>
                <c:pt idx="281">
                  <c:v>5.102501409319677</c:v>
                </c:pt>
                <c:pt idx="282">
                  <c:v>5.1135051952859261</c:v>
                </c:pt>
                <c:pt idx="283">
                  <c:v>5.1245089812521698</c:v>
                </c:pt>
                <c:pt idx="284">
                  <c:v>5.1355127672184127</c:v>
                </c:pt>
                <c:pt idx="285">
                  <c:v>5.1465165531846511</c:v>
                </c:pt>
                <c:pt idx="286">
                  <c:v>5.1575203391509001</c:v>
                </c:pt>
                <c:pt idx="287">
                  <c:v>5.168524125117143</c:v>
                </c:pt>
                <c:pt idx="288">
                  <c:v>5.1795279110833858</c:v>
                </c:pt>
                <c:pt idx="289">
                  <c:v>5.1905316970496242</c:v>
                </c:pt>
                <c:pt idx="290">
                  <c:v>5.2015354830158724</c:v>
                </c:pt>
                <c:pt idx="291">
                  <c:v>5.2125392689821171</c:v>
                </c:pt>
                <c:pt idx="292">
                  <c:v>5.2235430549483599</c:v>
                </c:pt>
                <c:pt idx="293">
                  <c:v>5.2345468409145974</c:v>
                </c:pt>
                <c:pt idx="294">
                  <c:v>5.2455506268808465</c:v>
                </c:pt>
                <c:pt idx="295">
                  <c:v>5.2565544128470911</c:v>
                </c:pt>
                <c:pt idx="296">
                  <c:v>5.2675581988133331</c:v>
                </c:pt>
                <c:pt idx="297">
                  <c:v>5.2785619847795715</c:v>
                </c:pt>
                <c:pt idx="298">
                  <c:v>5.2895657707458206</c:v>
                </c:pt>
                <c:pt idx="299">
                  <c:v>5.3005695567120634</c:v>
                </c:pt>
                <c:pt idx="300">
                  <c:v>5.3115733426783072</c:v>
                </c:pt>
                <c:pt idx="301">
                  <c:v>5.3225771286445447</c:v>
                </c:pt>
                <c:pt idx="302">
                  <c:v>5.3335809146107938</c:v>
                </c:pt>
                <c:pt idx="303">
                  <c:v>5.3445847005770375</c:v>
                </c:pt>
                <c:pt idx="304">
                  <c:v>5.3555884865432812</c:v>
                </c:pt>
                <c:pt idx="305">
                  <c:v>5.3665922725095188</c:v>
                </c:pt>
                <c:pt idx="306">
                  <c:v>5.3775960584757678</c:v>
                </c:pt>
                <c:pt idx="307">
                  <c:v>5.3885998444420116</c:v>
                </c:pt>
                <c:pt idx="308">
                  <c:v>5.3996036304082553</c:v>
                </c:pt>
                <c:pt idx="309">
                  <c:v>5.4106074163744973</c:v>
                </c:pt>
                <c:pt idx="310">
                  <c:v>5.4216112023407419</c:v>
                </c:pt>
                <c:pt idx="311">
                  <c:v>5.4326149883069839</c:v>
                </c:pt>
                <c:pt idx="312">
                  <c:v>5.4436187742732285</c:v>
                </c:pt>
                <c:pt idx="313">
                  <c:v>5.4546225602394713</c:v>
                </c:pt>
                <c:pt idx="314">
                  <c:v>5.4656263462057142</c:v>
                </c:pt>
                <c:pt idx="315">
                  <c:v>5.4766301321719579</c:v>
                </c:pt>
                <c:pt idx="316">
                  <c:v>5.4876339181382017</c:v>
                </c:pt>
                <c:pt idx="317">
                  <c:v>5.4986377041044454</c:v>
                </c:pt>
                <c:pt idx="318">
                  <c:v>5.5096414900706883</c:v>
                </c:pt>
                <c:pt idx="319">
                  <c:v>5.520645276036932</c:v>
                </c:pt>
                <c:pt idx="320">
                  <c:v>5.5316490620031757</c:v>
                </c:pt>
                <c:pt idx="321">
                  <c:v>5.5426528479694186</c:v>
                </c:pt>
                <c:pt idx="322">
                  <c:v>5.5536566339356623</c:v>
                </c:pt>
                <c:pt idx="323">
                  <c:v>5.5646604199019061</c:v>
                </c:pt>
                <c:pt idx="324">
                  <c:v>5.575664205868148</c:v>
                </c:pt>
                <c:pt idx="325">
                  <c:v>5.5866679918343927</c:v>
                </c:pt>
                <c:pt idx="326">
                  <c:v>5.5976717778006346</c:v>
                </c:pt>
                <c:pt idx="327">
                  <c:v>5.6086755637668793</c:v>
                </c:pt>
                <c:pt idx="328">
                  <c:v>5.6196793497331221</c:v>
                </c:pt>
                <c:pt idx="329">
                  <c:v>5.6306831356993658</c:v>
                </c:pt>
                <c:pt idx="330">
                  <c:v>5.6416869216656087</c:v>
                </c:pt>
                <c:pt idx="331">
                  <c:v>5.6526907076318524</c:v>
                </c:pt>
                <c:pt idx="332">
                  <c:v>5.6636944935980962</c:v>
                </c:pt>
                <c:pt idx="333">
                  <c:v>5.674698279564339</c:v>
                </c:pt>
                <c:pt idx="334">
                  <c:v>5.6857020655305828</c:v>
                </c:pt>
                <c:pt idx="335">
                  <c:v>5.6967058514968265</c:v>
                </c:pt>
                <c:pt idx="336">
                  <c:v>5.7077096374630694</c:v>
                </c:pt>
                <c:pt idx="337">
                  <c:v>5.7187134234293131</c:v>
                </c:pt>
                <c:pt idx="338">
                  <c:v>5.7297172093955568</c:v>
                </c:pt>
                <c:pt idx="339">
                  <c:v>5.7407209953617988</c:v>
                </c:pt>
                <c:pt idx="340">
                  <c:v>5.7517247813280434</c:v>
                </c:pt>
                <c:pt idx="341">
                  <c:v>5.7627285672942863</c:v>
                </c:pt>
                <c:pt idx="342">
                  <c:v>5.77373235326053</c:v>
                </c:pt>
                <c:pt idx="343">
                  <c:v>5.7847361392267729</c:v>
                </c:pt>
                <c:pt idx="344">
                  <c:v>5.7957399251930166</c:v>
                </c:pt>
                <c:pt idx="345">
                  <c:v>5.8067437111592595</c:v>
                </c:pt>
                <c:pt idx="346">
                  <c:v>5.8177474971255032</c:v>
                </c:pt>
                <c:pt idx="347">
                  <c:v>5.8287512830917469</c:v>
                </c:pt>
                <c:pt idx="348">
                  <c:v>5.8397550690579898</c:v>
                </c:pt>
                <c:pt idx="349">
                  <c:v>5.8507588550242335</c:v>
                </c:pt>
                <c:pt idx="350">
                  <c:v>5.8617626409904773</c:v>
                </c:pt>
                <c:pt idx="351">
                  <c:v>5.8727664269567201</c:v>
                </c:pt>
                <c:pt idx="352">
                  <c:v>5.8837702129229639</c:v>
                </c:pt>
                <c:pt idx="353">
                  <c:v>5.8947739988892076</c:v>
                </c:pt>
                <c:pt idx="354">
                  <c:v>5.9057777848554496</c:v>
                </c:pt>
                <c:pt idx="355">
                  <c:v>5.9167815708216942</c:v>
                </c:pt>
                <c:pt idx="356">
                  <c:v>5.9277853567879371</c:v>
                </c:pt>
                <c:pt idx="357">
                  <c:v>5.9387891427541817</c:v>
                </c:pt>
                <c:pt idx="358">
                  <c:v>5.9497929287204236</c:v>
                </c:pt>
                <c:pt idx="359">
                  <c:v>5.9607967146866683</c:v>
                </c:pt>
                <c:pt idx="360">
                  <c:v>5.9718005006529102</c:v>
                </c:pt>
                <c:pt idx="361">
                  <c:v>5.9828042866191549</c:v>
                </c:pt>
                <c:pt idx="362">
                  <c:v>5.9938080725853977</c:v>
                </c:pt>
                <c:pt idx="363">
                  <c:v>6.0048118585516406</c:v>
                </c:pt>
                <c:pt idx="364">
                  <c:v>6.0158156445178843</c:v>
                </c:pt>
                <c:pt idx="365">
                  <c:v>6.026819430484128</c:v>
                </c:pt>
                <c:pt idx="366">
                  <c:v>6.0378232164503709</c:v>
                </c:pt>
                <c:pt idx="367">
                  <c:v>6.0488270024166146</c:v>
                </c:pt>
                <c:pt idx="368">
                  <c:v>6.0598307883828584</c:v>
                </c:pt>
                <c:pt idx="369">
                  <c:v>6.0708345743491021</c:v>
                </c:pt>
                <c:pt idx="370">
                  <c:v>6.081838360315345</c:v>
                </c:pt>
                <c:pt idx="371">
                  <c:v>6.0928421462815878</c:v>
                </c:pt>
                <c:pt idx="372">
                  <c:v>6.1038459322478325</c:v>
                </c:pt>
                <c:pt idx="373">
                  <c:v>6.1148497182140744</c:v>
                </c:pt>
                <c:pt idx="374">
                  <c:v>6.125853504180319</c:v>
                </c:pt>
                <c:pt idx="375">
                  <c:v>6.136857290146561</c:v>
                </c:pt>
                <c:pt idx="376">
                  <c:v>6.1478610761128056</c:v>
                </c:pt>
                <c:pt idx="377">
                  <c:v>6.1588648620790485</c:v>
                </c:pt>
                <c:pt idx="378">
                  <c:v>6.1698686480452931</c:v>
                </c:pt>
                <c:pt idx="379">
                  <c:v>6.1808724340115351</c:v>
                </c:pt>
                <c:pt idx="380">
                  <c:v>6.1918762199777797</c:v>
                </c:pt>
                <c:pt idx="381">
                  <c:v>6.2028800059440226</c:v>
                </c:pt>
                <c:pt idx="382">
                  <c:v>6.2138837919102672</c:v>
                </c:pt>
                <c:pt idx="383">
                  <c:v>6.2248875778765091</c:v>
                </c:pt>
                <c:pt idx="384">
                  <c:v>6.2358913638427529</c:v>
                </c:pt>
                <c:pt idx="385">
                  <c:v>6.2468951498089957</c:v>
                </c:pt>
                <c:pt idx="386">
                  <c:v>6.2578989357752395</c:v>
                </c:pt>
                <c:pt idx="387">
                  <c:v>6.2689027217414832</c:v>
                </c:pt>
                <c:pt idx="388">
                  <c:v>6.2799065077077252</c:v>
                </c:pt>
                <c:pt idx="389">
                  <c:v>6.2909102936739698</c:v>
                </c:pt>
                <c:pt idx="390">
                  <c:v>6.3019140796402118</c:v>
                </c:pt>
                <c:pt idx="391">
                  <c:v>6.3129178656064564</c:v>
                </c:pt>
                <c:pt idx="392">
                  <c:v>6.3239216515726993</c:v>
                </c:pt>
                <c:pt idx="393">
                  <c:v>6.3349254375389439</c:v>
                </c:pt>
                <c:pt idx="394">
                  <c:v>6.3459292235051858</c:v>
                </c:pt>
                <c:pt idx="395">
                  <c:v>6.3569330094714305</c:v>
                </c:pt>
                <c:pt idx="396">
                  <c:v>6.3679367954376733</c:v>
                </c:pt>
                <c:pt idx="397">
                  <c:v>6.378940581403918</c:v>
                </c:pt>
                <c:pt idx="398">
                  <c:v>6.3899443673701599</c:v>
                </c:pt>
                <c:pt idx="399">
                  <c:v>6.4009481533364037</c:v>
                </c:pt>
                <c:pt idx="400">
                  <c:v>6.4119519393026465</c:v>
                </c:pt>
                <c:pt idx="401">
                  <c:v>6.4229557252688902</c:v>
                </c:pt>
                <c:pt idx="402">
                  <c:v>6.433959511235134</c:v>
                </c:pt>
                <c:pt idx="403">
                  <c:v>6.4449632972013768</c:v>
                </c:pt>
                <c:pt idx="404">
                  <c:v>6.4559670831676206</c:v>
                </c:pt>
                <c:pt idx="405">
                  <c:v>6.4669708691338643</c:v>
                </c:pt>
                <c:pt idx="406">
                  <c:v>6.4779746551001081</c:v>
                </c:pt>
                <c:pt idx="407">
                  <c:v>6.4889784410663509</c:v>
                </c:pt>
                <c:pt idx="408">
                  <c:v>6.4999822270325947</c:v>
                </c:pt>
                <c:pt idx="409">
                  <c:v>6.5109860129988366</c:v>
                </c:pt>
                <c:pt idx="410">
                  <c:v>6.5219897989650812</c:v>
                </c:pt>
                <c:pt idx="411">
                  <c:v>6.5329935849313241</c:v>
                </c:pt>
                <c:pt idx="412">
                  <c:v>6.5439973708975687</c:v>
                </c:pt>
                <c:pt idx="413">
                  <c:v>6.5550011568638107</c:v>
                </c:pt>
                <c:pt idx="414">
                  <c:v>6.5660049428300553</c:v>
                </c:pt>
                <c:pt idx="415">
                  <c:v>6.5770087287962973</c:v>
                </c:pt>
                <c:pt idx="416">
                  <c:v>6.588012514762541</c:v>
                </c:pt>
                <c:pt idx="417">
                  <c:v>6.5990163007287848</c:v>
                </c:pt>
                <c:pt idx="418">
                  <c:v>6.6100200866950285</c:v>
                </c:pt>
                <c:pt idx="419">
                  <c:v>6.6210238726612713</c:v>
                </c:pt>
                <c:pt idx="420">
                  <c:v>6.6320276586275151</c:v>
                </c:pt>
                <c:pt idx="421">
                  <c:v>6.6430314445937588</c:v>
                </c:pt>
                <c:pt idx="422">
                  <c:v>6.6540352305600017</c:v>
                </c:pt>
                <c:pt idx="423">
                  <c:v>6.6650390165262454</c:v>
                </c:pt>
                <c:pt idx="424">
                  <c:v>6.6760428024924892</c:v>
                </c:pt>
                <c:pt idx="425">
                  <c:v>6.687046588458732</c:v>
                </c:pt>
                <c:pt idx="426">
                  <c:v>6.6980503744249749</c:v>
                </c:pt>
                <c:pt idx="427">
                  <c:v>6.7090541603912195</c:v>
                </c:pt>
                <c:pt idx="428">
                  <c:v>6.7200579463574615</c:v>
                </c:pt>
                <c:pt idx="429">
                  <c:v>6.7310617323237061</c:v>
                </c:pt>
                <c:pt idx="430">
                  <c:v>6.7420655182899489</c:v>
                </c:pt>
                <c:pt idx="431">
                  <c:v>6.7530693042561918</c:v>
                </c:pt>
                <c:pt idx="432">
                  <c:v>6.7640730902224355</c:v>
                </c:pt>
                <c:pt idx="433">
                  <c:v>6.7750768761886793</c:v>
                </c:pt>
                <c:pt idx="434">
                  <c:v>6.7860806621549221</c:v>
                </c:pt>
                <c:pt idx="435">
                  <c:v>6.7970844481211659</c:v>
                </c:pt>
                <c:pt idx="436">
                  <c:v>6.8080882340874096</c:v>
                </c:pt>
                <c:pt idx="437">
                  <c:v>6.8190920200536524</c:v>
                </c:pt>
                <c:pt idx="438">
                  <c:v>6.8300958060198962</c:v>
                </c:pt>
                <c:pt idx="439">
                  <c:v>6.8410995919861399</c:v>
                </c:pt>
                <c:pt idx="440">
                  <c:v>6.8521033779523828</c:v>
                </c:pt>
                <c:pt idx="441">
                  <c:v>6.8631071639186256</c:v>
                </c:pt>
                <c:pt idx="442">
                  <c:v>6.8741109498848703</c:v>
                </c:pt>
                <c:pt idx="443">
                  <c:v>6.8851147358511122</c:v>
                </c:pt>
                <c:pt idx="444">
                  <c:v>6.8961185218173569</c:v>
                </c:pt>
                <c:pt idx="445">
                  <c:v>6.9071223077835997</c:v>
                </c:pt>
                <c:pt idx="446">
                  <c:v>6.9181260937498426</c:v>
                </c:pt>
                <c:pt idx="447">
                  <c:v>6.9291298797160863</c:v>
                </c:pt>
                <c:pt idx="448">
                  <c:v>6.94013366568233</c:v>
                </c:pt>
                <c:pt idx="449">
                  <c:v>6.9511374516485729</c:v>
                </c:pt>
                <c:pt idx="450">
                  <c:v>6.9621412376148175</c:v>
                </c:pt>
              </c:numCache>
            </c:numRef>
          </c:xVal>
          <c:yVal>
            <c:numRef>
              <c:f>fit_1NN_FCC!$M$19:$M$469</c:f>
              <c:numCache>
                <c:formatCode>General</c:formatCode>
                <c:ptCount val="451"/>
                <c:pt idx="0">
                  <c:v>0.56990530187839994</c:v>
                </c:pt>
                <c:pt idx="1">
                  <c:v>0.30552819040223334</c:v>
                </c:pt>
                <c:pt idx="2">
                  <c:v>5.2882544073044713E-2</c:v>
                </c:pt>
                <c:pt idx="3">
                  <c:v>-0.1884592918881367</c:v>
                </c:pt>
                <c:pt idx="4">
                  <c:v>-0.41891019645561123</c:v>
                </c:pt>
                <c:pt idx="5">
                  <c:v>-0.63886877463888148</c:v>
                </c:pt>
                <c:pt idx="6">
                  <c:v>-0.84871984237589082</c:v>
                </c:pt>
                <c:pt idx="7">
                  <c:v>-1.048834895050625</c:v>
                </c:pt>
                <c:pt idx="8">
                  <c:v>-1.2395725601870726</c:v>
                </c:pt>
                <c:pt idx="9">
                  <c:v>-1.4212790348529794</c:v>
                </c:pt>
                <c:pt idx="10">
                  <c:v>-1.5942885082885283</c:v>
                </c:pt>
                <c:pt idx="11">
                  <c:v>-1.7589235702582453</c:v>
                </c:pt>
                <c:pt idx="12">
                  <c:v>-1.91549560560712</c:v>
                </c:pt>
                <c:pt idx="13">
                  <c:v>-2.0643051754861226</c:v>
                </c:pt>
                <c:pt idx="14">
                  <c:v>-2.2056423856963789</c:v>
                </c:pt>
                <c:pt idx="15">
                  <c:v>-2.339787242586401</c:v>
                </c:pt>
                <c:pt idx="16">
                  <c:v>-2.467009996921699</c:v>
                </c:pt>
                <c:pt idx="17">
                  <c:v>-2.5875714761325526</c:v>
                </c:pt>
                <c:pt idx="18">
                  <c:v>-2.7017234053315198</c:v>
                </c:pt>
                <c:pt idx="19">
                  <c:v>-2.809708717479432</c:v>
                </c:pt>
                <c:pt idx="20">
                  <c:v>-2.9117618530656699</c:v>
                </c:pt>
                <c:pt idx="21">
                  <c:v>-3.0081090496562517</c:v>
                </c:pt>
                <c:pt idx="22">
                  <c:v>-3.0989686216514469</c:v>
                </c:pt>
                <c:pt idx="23">
                  <c:v>-3.1845512305829118</c:v>
                </c:pt>
                <c:pt idx="24">
                  <c:v>-3.2650601462694357</c:v>
                </c:pt>
                <c:pt idx="25">
                  <c:v>-3.3406914991395533</c:v>
                </c:pt>
                <c:pt idx="26">
                  <c:v>-3.4116345240187975</c:v>
                </c:pt>
                <c:pt idx="27">
                  <c:v>-3.4780717956695346</c:v>
                </c:pt>
                <c:pt idx="28">
                  <c:v>-3.5401794563615061</c:v>
                </c:pt>
                <c:pt idx="29">
                  <c:v>-3.5981274357417448</c:v>
                </c:pt>
                <c:pt idx="30">
                  <c:v>-3.6520796632637138</c:v>
                </c:pt>
                <c:pt idx="31">
                  <c:v>-3.7021942734265725</c:v>
                </c:pt>
                <c:pt idx="32">
                  <c:v>-3.7486238040670385</c:v>
                </c:pt>
                <c:pt idx="33">
                  <c:v>-3.7915153879382735</c:v>
                </c:pt>
                <c:pt idx="34">
                  <c:v>-3.83101093780216</c:v>
                </c:pt>
                <c:pt idx="35">
                  <c:v>-3.8672473252538269</c:v>
                </c:pt>
                <c:pt idx="36">
                  <c:v>-3.9003565534898734</c:v>
                </c:pt>
                <c:pt idx="37">
                  <c:v>-3.9304659242245741</c:v>
                </c:pt>
                <c:pt idx="38">
                  <c:v>-3.957698198951531</c:v>
                </c:pt>
                <c:pt idx="39">
                  <c:v>-3.9821717547415436</c:v>
                </c:pt>
                <c:pt idx="40">
                  <c:v>-4.0040007347610711</c:v>
                </c:pt>
                <c:pt idx="41">
                  <c:v>-4.0232951936893988</c:v>
                </c:pt>
                <c:pt idx="42">
                  <c:v>-4.0401612382066752</c:v>
                </c:pt>
                <c:pt idx="43">
                  <c:v>-4.0547011627191551</c:v>
                </c:pt>
                <c:pt idx="44">
                  <c:v>-4.0670135804823815</c:v>
                </c:pt>
                <c:pt idx="45">
                  <c:v>-4.0771935502776309</c:v>
                </c:pt>
                <c:pt idx="46">
                  <c:v>-4.0853326987916994</c:v>
                </c:pt>
                <c:pt idx="47">
                  <c:v>-4.0915193388450781</c:v>
                </c:pt>
                <c:pt idx="48">
                  <c:v>-4.0958385836086197</c:v>
                </c:pt>
                <c:pt idx="49">
                  <c:v>-4.0983724569441744</c:v>
                </c:pt>
                <c:pt idx="50">
                  <c:v>-4.0991999999999997</c:v>
                </c:pt>
                <c:pt idx="51">
                  <c:v>-4.0983973741874014</c:v>
                </c:pt>
                <c:pt idx="52">
                  <c:v>-4.0960379606608139</c:v>
                </c:pt>
                <c:pt idx="53">
                  <c:v>-4.092192456419351</c:v>
                </c:pt>
                <c:pt idx="54">
                  <c:v>-4.0869289671439502</c:v>
                </c:pt>
                <c:pt idx="55">
                  <c:v>-4.0803130968803174</c:v>
                </c:pt>
                <c:pt idx="56">
                  <c:v>-4.0724080346742255</c:v>
                </c:pt>
                <c:pt idx="57">
                  <c:v>-4.0632746382620955</c:v>
                </c:pt>
                <c:pt idx="58">
                  <c:v>-4.0529715149163179</c:v>
                </c:pt>
                <c:pt idx="59">
                  <c:v>-4.0415550995414389</c:v>
                </c:pt>
                <c:pt idx="60">
                  <c:v>-4.0290797301140877</c:v>
                </c:pt>
                <c:pt idx="61">
                  <c:v>-4.0155977205563707</c:v>
                </c:pt>
                <c:pt idx="62">
                  <c:v>-4.0011594311294765</c:v>
                </c:pt>
                <c:pt idx="63">
                  <c:v>-3.9858133364312676</c:v>
                </c:pt>
                <c:pt idx="64">
                  <c:v>-3.9696060910788376</c:v>
                </c:pt>
                <c:pt idx="65">
                  <c:v>-3.952582593154272</c:v>
                </c:pt>
                <c:pt idx="66">
                  <c:v>-3.9347860454892181</c:v>
                </c:pt>
                <c:pt idx="67">
                  <c:v>-3.9162580148613153</c:v>
                </c:pt>
                <c:pt idx="68">
                  <c:v>-3.8970384891730858</c:v>
                </c:pt>
                <c:pt idx="69">
                  <c:v>-3.8771659326814758</c:v>
                </c:pt>
                <c:pt idx="70">
                  <c:v>-3.8566773393439844</c:v>
                </c:pt>
                <c:pt idx="71">
                  <c:v>-3.8356082843450539</c:v>
                </c:pt>
                <c:pt idx="72">
                  <c:v>-3.8139929738642691</c:v>
                </c:pt>
                <c:pt idx="73">
                  <c:v>-3.7918642931458186</c:v>
                </c:pt>
                <c:pt idx="74">
                  <c:v>-3.7692538529267066</c:v>
                </c:pt>
                <c:pt idx="75">
                  <c:v>-3.7461920342792041</c:v>
                </c:pt>
                <c:pt idx="76">
                  <c:v>-3.7227080319212225</c:v>
                </c:pt>
                <c:pt idx="77">
                  <c:v>-3.6988298960464236</c:v>
                </c:pt>
                <c:pt idx="78">
                  <c:v>-3.6745845727241804</c:v>
                </c:pt>
                <c:pt idx="79">
                  <c:v>-3.6499979429177793</c:v>
                </c:pt>
                <c:pt idx="80">
                  <c:v>-3.6250948601676352</c:v>
                </c:pt>
                <c:pt idx="81">
                  <c:v>-3.5998991869847283</c:v>
                </c:pt>
                <c:pt idx="82">
                  <c:v>-3.5744338299979028</c:v>
                </c:pt>
                <c:pt idx="83">
                  <c:v>-3.5487207738972519</c:v>
                </c:pt>
                <c:pt idx="84">
                  <c:v>-3.5227811142143426</c:v>
                </c:pt>
                <c:pt idx="85">
                  <c:v>-3.4966350889786852</c:v>
                </c:pt>
                <c:pt idx="86">
                  <c:v>-3.470302109288514</c:v>
                </c:pt>
                <c:pt idx="87">
                  <c:v>-3.4438007888326663</c:v>
                </c:pt>
                <c:pt idx="88">
                  <c:v>-3.4171489723990804</c:v>
                </c:pt>
                <c:pt idx="89">
                  <c:v>-3.3903637634043005</c:v>
                </c:pt>
                <c:pt idx="90">
                  <c:v>-3.3634615504771102</c:v>
                </c:pt>
                <c:pt idx="91">
                  <c:v>-3.3364580331284257</c:v>
                </c:pt>
                <c:pt idx="92">
                  <c:v>-3.3093682465383774</c:v>
                </c:pt>
                <c:pt idx="93">
                  <c:v>-3.2822065854905396</c:v>
                </c:pt>
                <c:pt idx="94">
                  <c:v>-3.254986827482238</c:v>
                </c:pt>
                <c:pt idx="95">
                  <c:v>-3.2277221550388719</c:v>
                </c:pt>
                <c:pt idx="96">
                  <c:v>-3.2004251772592709</c:v>
                </c:pt>
                <c:pt idx="97">
                  <c:v>-3.1731079506181596</c:v>
                </c:pt>
                <c:pt idx="98">
                  <c:v>-3.1457819990509748</c:v>
                </c:pt>
                <c:pt idx="99">
                  <c:v>-3.1184583333453668</c:v>
                </c:pt>
                <c:pt idx="100">
                  <c:v>-3.0911474698629497</c:v>
                </c:pt>
                <c:pt idx="101">
                  <c:v>-3.0638594486140218</c:v>
                </c:pt>
                <c:pt idx="102">
                  <c:v>-3.0366038507072544</c:v>
                </c:pt>
                <c:pt idx="103">
                  <c:v>-3.0093898151955747</c:v>
                </c:pt>
                <c:pt idx="104">
                  <c:v>-2.9822260553387525</c:v>
                </c:pt>
                <c:pt idx="105">
                  <c:v>-2.9551208743025361</c:v>
                </c:pt>
                <c:pt idx="106">
                  <c:v>-2.9280821803134667</c:v>
                </c:pt>
                <c:pt idx="107">
                  <c:v>-2.9011175012879029</c:v>
                </c:pt>
                <c:pt idx="108">
                  <c:v>-2.8742339989531174</c:v>
                </c:pt>
                <c:pt idx="109">
                  <c:v>-2.8474384824777657</c:v>
                </c:pt>
                <c:pt idx="110">
                  <c:v>-2.8207374216284009</c:v>
                </c:pt>
                <c:pt idx="111">
                  <c:v>-2.7941369594681809</c:v>
                </c:pt>
                <c:pt idx="112">
                  <c:v>-2.7676429246133414</c:v>
                </c:pt>
                <c:pt idx="113">
                  <c:v>-2.7412608430625047</c:v>
                </c:pt>
                <c:pt idx="114">
                  <c:v>-2.7149959496133662</c:v>
                </c:pt>
                <c:pt idx="115">
                  <c:v>-2.688853198880818</c:v>
                </c:pt>
                <c:pt idx="116">
                  <c:v>-2.6628372759301007</c:v>
                </c:pt>
                <c:pt idx="117">
                  <c:v>-2.6369526065380877</c:v>
                </c:pt>
                <c:pt idx="118">
                  <c:v>-2.6112033670954058</c:v>
                </c:pt>
                <c:pt idx="119">
                  <c:v>-2.5855934941616252</c:v>
                </c:pt>
                <c:pt idx="120">
                  <c:v>-2.5601266936853619</c:v>
                </c:pt>
                <c:pt idx="121">
                  <c:v>-2.5348064499007306</c:v>
                </c:pt>
                <c:pt idx="122">
                  <c:v>-2.5096360339111983</c:v>
                </c:pt>
                <c:pt idx="123">
                  <c:v>-2.4846185119715094</c:v>
                </c:pt>
                <c:pt idx="124">
                  <c:v>-2.4597567534779938</c:v>
                </c:pt>
                <c:pt idx="125">
                  <c:v>-2.4350534386772438</c:v>
                </c:pt>
                <c:pt idx="126">
                  <c:v>-2.4105110661027638</c:v>
                </c:pt>
                <c:pt idx="127">
                  <c:v>-2.386131959748905</c:v>
                </c:pt>
                <c:pt idx="128">
                  <c:v>-2.3619182759910782</c:v>
                </c:pt>
                <c:pt idx="129">
                  <c:v>-2.3378720102609205</c:v>
                </c:pt>
                <c:pt idx="130">
                  <c:v>-2.31399500348481</c:v>
                </c:pt>
                <c:pt idx="131">
                  <c:v>-2.2902889482938242</c:v>
                </c:pt>
                <c:pt idx="132">
                  <c:v>-2.2667553950129964</c:v>
                </c:pt>
                <c:pt idx="133">
                  <c:v>-2.2433957574374022</c:v>
                </c:pt>
                <c:pt idx="134">
                  <c:v>-2.2202113184024159</c:v>
                </c:pt>
                <c:pt idx="135">
                  <c:v>-2.1972032351551807</c:v>
                </c:pt>
                <c:pt idx="136">
                  <c:v>-2.1743725445341164</c:v>
                </c:pt>
                <c:pt idx="137">
                  <c:v>-2.1517201679630742</c:v>
                </c:pt>
                <c:pt idx="138">
                  <c:v>-2.1292469162664731</c:v>
                </c:pt>
                <c:pt idx="139">
                  <c:v>-2.1069534943116022</c:v>
                </c:pt>
                <c:pt idx="140">
                  <c:v>-2.084840505484018</c:v>
                </c:pt>
                <c:pt idx="141">
                  <c:v>-2.0629084560017668</c:v>
                </c:pt>
                <c:pt idx="142">
                  <c:v>-2.041157759074014</c:v>
                </c:pt>
                <c:pt idx="143">
                  <c:v>-2.0195887389093969</c:v>
                </c:pt>
                <c:pt idx="144">
                  <c:v>-1.9982016345793117</c:v>
                </c:pt>
                <c:pt idx="145">
                  <c:v>-1.9769966037411135</c:v>
                </c:pt>
                <c:pt idx="146">
                  <c:v>-1.955973726226083</c:v>
                </c:pt>
                <c:pt idx="147">
                  <c:v>-1.9351330074967978</c:v>
                </c:pt>
                <c:pt idx="148">
                  <c:v>-1.9144743819784564</c:v>
                </c:pt>
                <c:pt idx="149">
                  <c:v>-1.8939977162684716</c:v>
                </c:pt>
                <c:pt idx="150">
                  <c:v>-1.873702812228569</c:v>
                </c:pt>
                <c:pt idx="151">
                  <c:v>-1.8535894099634436</c:v>
                </c:pt>
                <c:pt idx="152">
                  <c:v>-1.833657190689906</c:v>
                </c:pt>
                <c:pt idx="153">
                  <c:v>-1.813905779500306</c:v>
                </c:pt>
                <c:pt idx="154">
                  <c:v>-1.7943347480239105</c:v>
                </c:pt>
                <c:pt idx="155">
                  <c:v>-1.7749436169897599</c:v>
                </c:pt>
                <c:pt idx="156">
                  <c:v>-1.7557318586944346</c:v>
                </c:pt>
                <c:pt idx="157">
                  <c:v>-1.7366988993780299</c:v>
                </c:pt>
                <c:pt idx="158">
                  <c:v>-1.7178441215115328</c:v>
                </c:pt>
                <c:pt idx="159">
                  <c:v>-1.6991668659986756</c:v>
                </c:pt>
                <c:pt idx="160">
                  <c:v>-1.6806664342952609</c:v>
                </c:pt>
                <c:pt idx="161">
                  <c:v>-1.6623420904488115</c:v>
                </c:pt>
                <c:pt idx="162">
                  <c:v>-1.6441930630613424</c:v>
                </c:pt>
                <c:pt idx="163">
                  <c:v>-1.6262185471779262</c:v>
                </c:pt>
                <c:pt idx="164">
                  <c:v>-1.6084177061036466</c:v>
                </c:pt>
                <c:pt idx="165">
                  <c:v>-1.5907896731514561</c:v>
                </c:pt>
                <c:pt idx="166">
                  <c:v>-1.5733335533233315</c:v>
                </c:pt>
                <c:pt idx="167">
                  <c:v>-1.5560484249270867</c:v>
                </c:pt>
                <c:pt idx="168">
                  <c:v>-1.5389333411310846</c:v>
                </c:pt>
                <c:pt idx="169">
                  <c:v>-1.521987331459034</c:v>
                </c:pt>
                <c:pt idx="170">
                  <c:v>-1.5052094032269725</c:v>
                </c:pt>
                <c:pt idx="171">
                  <c:v>-1.4885985429244735</c:v>
                </c:pt>
                <c:pt idx="172">
                  <c:v>-1.4721537175420314</c:v>
                </c:pt>
                <c:pt idx="173">
                  <c:v>-1.4558738758465326</c:v>
                </c:pt>
                <c:pt idx="174">
                  <c:v>-1.4397579496066339</c:v>
                </c:pt>
                <c:pt idx="175">
                  <c:v>-1.4238048547698257</c:v>
                </c:pt>
                <c:pt idx="176">
                  <c:v>-1.4080134925928789</c:v>
                </c:pt>
                <c:pt idx="177">
                  <c:v>-1.3923827507273387</c:v>
                </c:pt>
                <c:pt idx="178">
                  <c:v>-1.3769115042616424</c:v>
                </c:pt>
                <c:pt idx="179">
                  <c:v>-1.361598616721414</c:v>
                </c:pt>
                <c:pt idx="180">
                  <c:v>-1.3464429410294141</c:v>
                </c:pt>
                <c:pt idx="181">
                  <c:v>-1.3314433204265803</c:v>
                </c:pt>
                <c:pt idx="182">
                  <c:v>-1.3165985893555552</c:v>
                </c:pt>
                <c:pt idx="183">
                  <c:v>-1.3019075743080177</c:v>
                </c:pt>
                <c:pt idx="184">
                  <c:v>-1.2873690946371357</c:v>
                </c:pt>
                <c:pt idx="185">
                  <c:v>-1.2729819633363741</c:v>
                </c:pt>
                <c:pt idx="186">
                  <c:v>-1.2587449877858545</c:v>
                </c:pt>
                <c:pt idx="187">
                  <c:v>-1.2446569704674644</c:v>
                </c:pt>
                <c:pt idx="188">
                  <c:v>-1.2307167096497951</c:v>
                </c:pt>
                <c:pt idx="189">
                  <c:v>-1.2169230000440254</c:v>
                </c:pt>
                <c:pt idx="190">
                  <c:v>-1.2032746334317941</c:v>
                </c:pt>
                <c:pt idx="191">
                  <c:v>-1.1897703992660533</c:v>
                </c:pt>
                <c:pt idx="192">
                  <c:v>-1.1764090852459106</c:v>
                </c:pt>
                <c:pt idx="193">
                  <c:v>-1.1631894778663792</c:v>
                </c:pt>
                <c:pt idx="194">
                  <c:v>-1.1501103629439473</c:v>
                </c:pt>
                <c:pt idx="195">
                  <c:v>-1.1371705261188709</c:v>
                </c:pt>
                <c:pt idx="196">
                  <c:v>-1.1243687533350011</c:v>
                </c:pt>
                <c:pt idx="197">
                  <c:v>-1.1117038312980072</c:v>
                </c:pt>
                <c:pt idx="198">
                  <c:v>-1.0991745479127391</c:v>
                </c:pt>
                <c:pt idx="199">
                  <c:v>-1.0867796927005475</c:v>
                </c:pt>
                <c:pt idx="200">
                  <c:v>-1.0745180571972495</c:v>
                </c:pt>
                <c:pt idx="201">
                  <c:v>-1.0623884353324788</c:v>
                </c:pt>
                <c:pt idx="202">
                  <c:v>-1.0503896237911108</c:v>
                </c:pt>
                <c:pt idx="203">
                  <c:v>-1.0385204223574043</c:v>
                </c:pt>
                <c:pt idx="204">
                  <c:v>-1.0267796342425171</c:v>
                </c:pt>
                <c:pt idx="205">
                  <c:v>-1.0151660663960165</c:v>
                </c:pt>
                <c:pt idx="206">
                  <c:v>-1.003678529801963</c:v>
                </c:pt>
                <c:pt idx="207">
                  <c:v>-0.99231583976016591</c:v>
                </c:pt>
                <c:pt idx="208">
                  <c:v>-0.9810768161531408</c:v>
                </c:pt>
                <c:pt idx="209">
                  <c:v>-0.96996028369933673</c:v>
                </c:pt>
                <c:pt idx="210">
                  <c:v>-0.95896507219312266</c:v>
                </c:pt>
                <c:pt idx="211">
                  <c:v>-0.94809001673204485</c:v>
                </c:pt>
                <c:pt idx="212">
                  <c:v>-0.93733395793183938</c:v>
                </c:pt>
                <c:pt idx="213">
                  <c:v>-0.92669574212966765</c:v>
                </c:pt>
                <c:pt idx="214">
                  <c:v>-0.91617422157600692</c:v>
                </c:pt>
                <c:pt idx="215">
                  <c:v>-0.90576825461565125</c:v>
                </c:pt>
                <c:pt idx="216">
                  <c:v>-0.89547670585822559</c:v>
                </c:pt>
                <c:pt idx="217">
                  <c:v>-0.88529844633862909</c:v>
                </c:pt>
                <c:pt idx="218">
                  <c:v>-0.87523235366777907</c:v>
                </c:pt>
                <c:pt idx="219">
                  <c:v>-0.86527731217405413</c:v>
                </c:pt>
                <c:pt idx="220">
                  <c:v>-0.85543221303577588</c:v>
                </c:pt>
                <c:pt idx="221">
                  <c:v>-0.84569595440509859</c:v>
                </c:pt>
                <c:pt idx="222">
                  <c:v>-0.83606744152363477</c:v>
                </c:pt>
                <c:pt idx="223">
                  <c:v>-0.82654558683013457</c:v>
                </c:pt>
                <c:pt idx="224">
                  <c:v>-0.817129310060553</c:v>
                </c:pt>
                <c:pt idx="225">
                  <c:v>-0.80781753834078818</c:v>
                </c:pt>
                <c:pt idx="226">
                  <c:v>-0.79860920627239307</c:v>
                </c:pt>
                <c:pt idx="227">
                  <c:v>-0.78950325601153992</c:v>
                </c:pt>
                <c:pt idx="228">
                  <c:v>-0.78049863734151304</c:v>
                </c:pt>
                <c:pt idx="229">
                  <c:v>-0.77159430773898019</c:v>
                </c:pt>
                <c:pt idx="230">
                  <c:v>-0.76278923243430907</c:v>
                </c:pt>
                <c:pt idx="231">
                  <c:v>-0.75408238446616838</c:v>
                </c:pt>
                <c:pt idx="232">
                  <c:v>-0.74547274473064129</c:v>
                </c:pt>
                <c:pt idx="233">
                  <c:v>-0.7369593020250883</c:v>
                </c:pt>
                <c:pt idx="234">
                  <c:v>-0.72854105308697426</c:v>
                </c:pt>
                <c:pt idx="235">
                  <c:v>-0.72021700262786237</c:v>
                </c:pt>
                <c:pt idx="236">
                  <c:v>-0.71198616336279374</c:v>
                </c:pt>
                <c:pt idx="237">
                  <c:v>-0.70384755603523619</c:v>
                </c:pt>
                <c:pt idx="238">
                  <c:v>-0.69580020943779142</c:v>
                </c:pt>
                <c:pt idx="239">
                  <c:v>-0.68784316042885307</c:v>
                </c:pt>
                <c:pt idx="240">
                  <c:v>-0.67997545394537773</c:v>
                </c:pt>
                <c:pt idx="241">
                  <c:v>-0.67219614301194408</c:v>
                </c:pt>
                <c:pt idx="242">
                  <c:v>-0.66450428874626588</c:v>
                </c:pt>
                <c:pt idx="243">
                  <c:v>-0.6568989603613139</c:v>
                </c:pt>
                <c:pt idx="244">
                  <c:v>-0.64937923516418805</c:v>
                </c:pt>
                <c:pt idx="245">
                  <c:v>-0.64194419855190699</c:v>
                </c:pt>
                <c:pt idx="246">
                  <c:v>-0.63459294400423005</c:v>
                </c:pt>
                <c:pt idx="247">
                  <c:v>-0.6273245730736684</c:v>
                </c:pt>
                <c:pt idx="248">
                  <c:v>-0.62013819537280379</c:v>
                </c:pt>
                <c:pt idx="249">
                  <c:v>-0.6130329285590439</c:v>
                </c:pt>
                <c:pt idx="250">
                  <c:v>-0.60600789831692958</c:v>
                </c:pt>
                <c:pt idx="251">
                  <c:v>-0.59906223833812666</c:v>
                </c:pt>
                <c:pt idx="252">
                  <c:v>-0.59219509029919004</c:v>
                </c:pt>
                <c:pt idx="253">
                  <c:v>-0.58540560383722895</c:v>
                </c:pt>
                <c:pt idx="254">
                  <c:v>-0.57869293652357012</c:v>
                </c:pt>
                <c:pt idx="255">
                  <c:v>-0.57205625383551106</c:v>
                </c:pt>
                <c:pt idx="256">
                  <c:v>-0.56549472912627563</c:v>
                </c:pt>
                <c:pt idx="257">
                  <c:v>-0.55900754359324667</c:v>
                </c:pt>
                <c:pt idx="258">
                  <c:v>-0.55259388624458017</c:v>
                </c:pt>
                <c:pt idx="259">
                  <c:v>-0.54625295386427886</c:v>
                </c:pt>
                <c:pt idx="260">
                  <c:v>-0.53998395097581953</c:v>
                </c:pt>
                <c:pt idx="261">
                  <c:v>-0.53378608980436526</c:v>
                </c:pt>
                <c:pt idx="262">
                  <c:v>-0.52765859023773143</c:v>
                </c:pt>
                <c:pt idx="263">
                  <c:v>-0.52160067978608782</c:v>
                </c:pt>
                <c:pt idx="264">
                  <c:v>-0.5156115935405241</c:v>
                </c:pt>
                <c:pt idx="265">
                  <c:v>-0.5096905741304919</c:v>
                </c:pt>
                <c:pt idx="266">
                  <c:v>-0.50383687168027635</c:v>
                </c:pt>
                <c:pt idx="267">
                  <c:v>-0.4980497437644637</c:v>
                </c:pt>
                <c:pt idx="268">
                  <c:v>-0.49232845536254166</c:v>
                </c:pt>
                <c:pt idx="269">
                  <c:v>-0.48667227881261171</c:v>
                </c:pt>
                <c:pt idx="270">
                  <c:v>-0.48108049376437295</c:v>
                </c:pt>
                <c:pt idx="271">
                  <c:v>-0.47555238713132986</c:v>
                </c:pt>
                <c:pt idx="272">
                  <c:v>-0.47008725304234478</c:v>
                </c:pt>
                <c:pt idx="273">
                  <c:v>-0.46468439279252471</c:v>
                </c:pt>
                <c:pt idx="274">
                  <c:v>-0.45934311479357143</c:v>
                </c:pt>
                <c:pt idx="275">
                  <c:v>-0.45406273452354728</c:v>
                </c:pt>
                <c:pt idx="276">
                  <c:v>-0.44884257447618603</c:v>
                </c:pt>
                <c:pt idx="277">
                  <c:v>-0.44368196410969829</c:v>
                </c:pt>
                <c:pt idx="278">
                  <c:v>-0.43858023979522442</c:v>
                </c:pt>
                <c:pt idx="279">
                  <c:v>-0.43353674476486415</c:v>
                </c:pt>
                <c:pt idx="280">
                  <c:v>-0.42855082905940478</c:v>
                </c:pt>
                <c:pt idx="281">
                  <c:v>-0.42362184947570242</c:v>
                </c:pt>
                <c:pt idx="282">
                  <c:v>-0.4187491695138455</c:v>
                </c:pt>
                <c:pt idx="283">
                  <c:v>-0.41393215932405597</c:v>
                </c:pt>
                <c:pt idx="284">
                  <c:v>-0.40917019565337731</c:v>
                </c:pt>
                <c:pt idx="285">
                  <c:v>-0.4044626617922108</c:v>
                </c:pt>
                <c:pt idx="286">
                  <c:v>-0.39980894752068047</c:v>
                </c:pt>
                <c:pt idx="287">
                  <c:v>-0.39520844905491836</c:v>
                </c:pt>
                <c:pt idx="288">
                  <c:v>-0.39066056899320706</c:v>
                </c:pt>
                <c:pt idx="289">
                  <c:v>-0.38616471626209375</c:v>
                </c:pt>
                <c:pt idx="290">
                  <c:v>-0.38172030606243829</c:v>
                </c:pt>
                <c:pt idx="291">
                  <c:v>-0.37732675981546498</c:v>
                </c:pt>
                <c:pt idx="292">
                  <c:v>-0.3729835051087857</c:v>
                </c:pt>
                <c:pt idx="293">
                  <c:v>-0.36868997564246692</c:v>
                </c:pt>
                <c:pt idx="294">
                  <c:v>-0.36444561117512381</c:v>
                </c:pt>
                <c:pt idx="295">
                  <c:v>-0.36024985747010291</c:v>
                </c:pt>
                <c:pt idx="296">
                  <c:v>-0.35610216624170754</c:v>
                </c:pt>
                <c:pt idx="297">
                  <c:v>-0.35200199510154478</c:v>
                </c:pt>
                <c:pt idx="298">
                  <c:v>-0.34794880750497209</c:v>
                </c:pt>
                <c:pt idx="299">
                  <c:v>-0.34394207269769772</c:v>
                </c:pt>
                <c:pt idx="300">
                  <c:v>-0.33998126566248749</c:v>
                </c:pt>
                <c:pt idx="301">
                  <c:v>-0.3360658670660614</c:v>
                </c:pt>
                <c:pt idx="302">
                  <c:v>-0.33219536320613841</c:v>
                </c:pt>
                <c:pt idx="303">
                  <c:v>-0.32836924595869849</c:v>
                </c:pt>
                <c:pt idx="304">
                  <c:v>-0.32458701272539947</c:v>
                </c:pt>
                <c:pt idx="305">
                  <c:v>-0.32084816638123737</c:v>
                </c:pt>
                <c:pt idx="306">
                  <c:v>-0.31715221522240011</c:v>
                </c:pt>
                <c:pt idx="307">
                  <c:v>-0.31349867291438299</c:v>
                </c:pt>
                <c:pt idx="308">
                  <c:v>-0.30988705844030645</c:v>
                </c:pt>
                <c:pt idx="309">
                  <c:v>-0.3063168960495104</c:v>
                </c:pt>
                <c:pt idx="310">
                  <c:v>-0.30278771520639386</c:v>
                </c:pt>
                <c:pt idx="311">
                  <c:v>-0.29929905053952899</c:v>
                </c:pt>
                <c:pt idx="312">
                  <c:v>-0.29585044179103842</c:v>
                </c:pt>
                <c:pt idx="313">
                  <c:v>-0.29244143376626669</c:v>
                </c:pt>
                <c:pt idx="314">
                  <c:v>-0.28907157628372815</c:v>
                </c:pt>
                <c:pt idx="315">
                  <c:v>-0.28574042412535933</c:v>
                </c:pt>
                <c:pt idx="316">
                  <c:v>-0.28244753698706676</c:v>
                </c:pt>
                <c:pt idx="317">
                  <c:v>-0.27919247942958419</c:v>
                </c:pt>
                <c:pt idx="318">
                  <c:v>-0.27597482082964014</c:v>
                </c:pt>
                <c:pt idx="319">
                  <c:v>-0.27279413533144459</c:v>
                </c:pt>
                <c:pt idx="320">
                  <c:v>-0.26965000179849541</c:v>
                </c:pt>
                <c:pt idx="321">
                  <c:v>-0.26654200376571285</c:v>
                </c:pt>
                <c:pt idx="322">
                  <c:v>-0.26346972939190233</c:v>
                </c:pt>
                <c:pt idx="323">
                  <c:v>-0.26043277141255194</c:v>
                </c:pt>
                <c:pt idx="324">
                  <c:v>-0.25743072709296766</c:v>
                </c:pt>
                <c:pt idx="325">
                  <c:v>-0.25446319818174606</c:v>
                </c:pt>
                <c:pt idx="326">
                  <c:v>-0.25152979086459537</c:v>
                </c:pt>
                <c:pt idx="327">
                  <c:v>-0.2486301157184943</c:v>
                </c:pt>
                <c:pt idx="328">
                  <c:v>-0.24576378766620863</c:v>
                </c:pt>
                <c:pt idx="329">
                  <c:v>-0.24293042593114766</c:v>
                </c:pt>
                <c:pt idx="330">
                  <c:v>-0.24012965399258102</c:v>
                </c:pt>
                <c:pt idx="331">
                  <c:v>-0.23736109954120349</c:v>
                </c:pt>
                <c:pt idx="332">
                  <c:v>-0.23462439443505753</c:v>
                </c:pt>
                <c:pt idx="333">
                  <c:v>-0.23191917465581119</c:v>
                </c:pt>
                <c:pt idx="334">
                  <c:v>-0.22924508026539259</c:v>
                </c:pt>
                <c:pt idx="335">
                  <c:v>-0.22660175536298388</c:v>
                </c:pt>
                <c:pt idx="336">
                  <c:v>-0.22398884804237235</c:v>
                </c:pt>
                <c:pt idx="337">
                  <c:v>-0.22140601034966162</c:v>
                </c:pt>
                <c:pt idx="338">
                  <c:v>-0.21885289824134269</c:v>
                </c:pt>
                <c:pt idx="339">
                  <c:v>-0.21632917154272366</c:v>
                </c:pt>
                <c:pt idx="340">
                  <c:v>-0.2138344939067191</c:v>
                </c:pt>
                <c:pt idx="341">
                  <c:v>-0.21136853277300208</c:v>
                </c:pt>
                <c:pt idx="342">
                  <c:v>-0.20893095932750966</c:v>
                </c:pt>
                <c:pt idx="343">
                  <c:v>-0.20652144846231474</c:v>
                </c:pt>
                <c:pt idx="344">
                  <c:v>-0.20413967873584909</c:v>
                </c:pt>
                <c:pt idx="345">
                  <c:v>-0.20178533233349025</c:v>
                </c:pt>
                <c:pt idx="346">
                  <c:v>-0.1994580950285024</c:v>
                </c:pt>
                <c:pt idx="347">
                  <c:v>-0.19715765614333416</c:v>
                </c:pt>
                <c:pt idx="348">
                  <c:v>-0.19488370851127215</c:v>
                </c:pt>
                <c:pt idx="349">
                  <c:v>-0.19263594843844908</c:v>
                </c:pt>
                <c:pt idx="350">
                  <c:v>-0.19041407566620436</c:v>
                </c:pt>
                <c:pt idx="351">
                  <c:v>-0.18821779333379782</c:v>
                </c:pt>
                <c:pt idx="352">
                  <c:v>-0.1860468079414731</c:v>
                </c:pt>
                <c:pt idx="353">
                  <c:v>-0.18390082931387122</c:v>
                </c:pt>
                <c:pt idx="354">
                  <c:v>-0.18177957056379232</c:v>
                </c:pt>
                <c:pt idx="355">
                  <c:v>-0.17968274805630188</c:v>
                </c:pt>
                <c:pt idx="356">
                  <c:v>-0.17761008137318621</c:v>
                </c:pt>
                <c:pt idx="357">
                  <c:v>-0.17556129327774447</c:v>
                </c:pt>
                <c:pt idx="358">
                  <c:v>-0.17353610967993024</c:v>
                </c:pt>
                <c:pt idx="359">
                  <c:v>-0.1715342596018245</c:v>
                </c:pt>
                <c:pt idx="360">
                  <c:v>-0.16955547514345454</c:v>
                </c:pt>
                <c:pt idx="361">
                  <c:v>-0.16759949144894179</c:v>
                </c:pt>
                <c:pt idx="362">
                  <c:v>-0.16566604667299026</c:v>
                </c:pt>
                <c:pt idx="363">
                  <c:v>-0.16375488194770133</c:v>
                </c:pt>
                <c:pt idx="364">
                  <c:v>-0.16186574134972345</c:v>
                </c:pt>
                <c:pt idx="365">
                  <c:v>-0.15999837186772764</c:v>
                </c:pt>
                <c:pt idx="366">
                  <c:v>-0.15815252337020919</c:v>
                </c:pt>
                <c:pt idx="367">
                  <c:v>-0.15632794857361454</c:v>
                </c:pt>
                <c:pt idx="368">
                  <c:v>-0.15452440301078865</c:v>
                </c:pt>
                <c:pt idx="369">
                  <c:v>-0.15274164499974308</c:v>
                </c:pt>
                <c:pt idx="370">
                  <c:v>-0.15097943561274144</c:v>
                </c:pt>
                <c:pt idx="371">
                  <c:v>-0.14923753864569966</c:v>
                </c:pt>
                <c:pt idx="372">
                  <c:v>-0.14751572058789927</c:v>
                </c:pt>
                <c:pt idx="373">
                  <c:v>-0.14581375059201346</c:v>
                </c:pt>
                <c:pt idx="374">
                  <c:v>-0.14413140044443754</c:v>
                </c:pt>
                <c:pt idx="375">
                  <c:v>-0.14246844453593091</c:v>
                </c:pt>
                <c:pt idx="376">
                  <c:v>-0.14082465983255746</c:v>
                </c:pt>
                <c:pt idx="377">
                  <c:v>-0.13919982584693286</c:v>
                </c:pt>
                <c:pt idx="378">
                  <c:v>-0.13759372460976579</c:v>
                </c:pt>
                <c:pt idx="379">
                  <c:v>-0.13600614064170166</c:v>
                </c:pt>
                <c:pt idx="380">
                  <c:v>-0.1344368609254549</c:v>
                </c:pt>
                <c:pt idx="381">
                  <c:v>-0.13288567487823916</c:v>
                </c:pt>
                <c:pt idx="382">
                  <c:v>-0.13135237432448221</c:v>
                </c:pt>
                <c:pt idx="383">
                  <c:v>-0.12983675346883269</c:v>
                </c:pt>
                <c:pt idx="384">
                  <c:v>-0.12833860886944767</c:v>
                </c:pt>
                <c:pt idx="385">
                  <c:v>-0.12685773941156631</c:v>
                </c:pt>
                <c:pt idx="386">
                  <c:v>-0.12539394628136166</c:v>
                </c:pt>
                <c:pt idx="387">
                  <c:v>-0.12394703294007091</c:v>
                </c:pt>
                <c:pt idx="388">
                  <c:v>-0.12251680509840122</c:v>
                </c:pt>
                <c:pt idx="389">
                  <c:v>-0.1211030706912074</c:v>
                </c:pt>
                <c:pt idx="390">
                  <c:v>-0.11970563985244302</c:v>
                </c:pt>
                <c:pt idx="391">
                  <c:v>-0.11832432489037543</c:v>
                </c:pt>
                <c:pt idx="392">
                  <c:v>-0.11695894026307144</c:v>
                </c:pt>
                <c:pt idx="393">
                  <c:v>-0.11560930255414173</c:v>
                </c:pt>
                <c:pt idx="394">
                  <c:v>-0.11427523044875075</c:v>
                </c:pt>
                <c:pt idx="395">
                  <c:v>-0.11295654470988115</c:v>
                </c:pt>
                <c:pt idx="396">
                  <c:v>-0.11165306815485844</c:v>
                </c:pt>
                <c:pt idx="397">
                  <c:v>-0.11036462563212571</c:v>
                </c:pt>
                <c:pt idx="398">
                  <c:v>-0.10909104399827388</c:v>
                </c:pt>
                <c:pt idx="399">
                  <c:v>-0.10783215209531759</c:v>
                </c:pt>
                <c:pt idx="400">
                  <c:v>-0.10658778072822034</c:v>
                </c:pt>
                <c:pt idx="401">
                  <c:v>-0.10535776264266353</c:v>
                </c:pt>
                <c:pt idx="402">
                  <c:v>-0.10414193250305741</c:v>
                </c:pt>
                <c:pt idx="403">
                  <c:v>-0.10294012687079239</c:v>
                </c:pt>
                <c:pt idx="404">
                  <c:v>-0.10175218418272738</c:v>
                </c:pt>
                <c:pt idx="405">
                  <c:v>-0.10057794472991455</c:v>
                </c:pt>
                <c:pt idx="406">
                  <c:v>-9.9417250636556098E-2</c:v>
                </c:pt>
                <c:pt idx="407">
                  <c:v>-9.8269945839191991E-2</c:v>
                </c:pt>
                <c:pt idx="408">
                  <c:v>-9.71358760661169E-2</c:v>
                </c:pt>
                <c:pt idx="409">
                  <c:v>-9.6014888817022803E-2</c:v>
                </c:pt>
                <c:pt idx="410">
                  <c:v>-9.4906833342865191E-2</c:v>
                </c:pt>
                <c:pt idx="411">
                  <c:v>-9.3811560625953028E-2</c:v>
                </c:pt>
                <c:pt idx="412">
                  <c:v>-9.2728923360255525E-2</c:v>
                </c:pt>
                <c:pt idx="413">
                  <c:v>-9.1658775931929296E-2</c:v>
                </c:pt>
                <c:pt idx="414">
                  <c:v>-9.0600974400057724E-2</c:v>
                </c:pt>
                <c:pt idx="415">
                  <c:v>-8.9555376477606946E-2</c:v>
                </c:pt>
                <c:pt idx="416">
                  <c:v>-8.852184151258892E-2</c:v>
                </c:pt>
                <c:pt idx="417">
                  <c:v>-8.7500230469436849E-2</c:v>
                </c:pt>
                <c:pt idx="418">
                  <c:v>-8.6490405910584836E-2</c:v>
                </c:pt>
                <c:pt idx="419">
                  <c:v>-8.5492231978253341E-2</c:v>
                </c:pt>
                <c:pt idx="420">
                  <c:v>-8.4505574376436493E-2</c:v>
                </c:pt>
                <c:pt idx="421">
                  <c:v>-8.3530300353090489E-2</c:v>
                </c:pt>
                <c:pt idx="422">
                  <c:v>-8.2566278682519756E-2</c:v>
                </c:pt>
                <c:pt idx="423">
                  <c:v>-8.1613379647959575E-2</c:v>
                </c:pt>
                <c:pt idx="424">
                  <c:v>-8.067147502435329E-2</c:v>
                </c:pt>
                <c:pt idx="425">
                  <c:v>-7.9740438061321431E-2</c:v>
                </c:pt>
                <c:pt idx="426">
                  <c:v>-7.8820143466321102E-2</c:v>
                </c:pt>
                <c:pt idx="427">
                  <c:v>-7.7910467387993759E-2</c:v>
                </c:pt>
                <c:pt idx="428">
                  <c:v>-7.7011287399700007E-2</c:v>
                </c:pt>
                <c:pt idx="429">
                  <c:v>-7.6122482483236595E-2</c:v>
                </c:pt>
                <c:pt idx="430">
                  <c:v>-7.52439330127391E-2</c:v>
                </c:pt>
                <c:pt idx="431">
                  <c:v>-7.4375520738761872E-2</c:v>
                </c:pt>
                <c:pt idx="432">
                  <c:v>-7.3517128772538728E-2</c:v>
                </c:pt>
                <c:pt idx="433">
                  <c:v>-7.2668641570419593E-2</c:v>
                </c:pt>
                <c:pt idx="434">
                  <c:v>-7.1829944918482019E-2</c:v>
                </c:pt>
                <c:pt idx="435">
                  <c:v>-7.1000925917315702E-2</c:v>
                </c:pt>
                <c:pt idx="436">
                  <c:v>-7.0181472966978048E-2</c:v>
                </c:pt>
                <c:pt idx="437">
                  <c:v>-6.9371475752119424E-2</c:v>
                </c:pt>
                <c:pt idx="438">
                  <c:v>-6.8570825227275617E-2</c:v>
                </c:pt>
                <c:pt idx="439">
                  <c:v>-6.7779413602325769E-2</c:v>
                </c:pt>
                <c:pt idx="440">
                  <c:v>-6.6997134328115021E-2</c:v>
                </c:pt>
                <c:pt idx="441">
                  <c:v>-6.622388208223863E-2</c:v>
                </c:pt>
                <c:pt idx="442">
                  <c:v>-6.5459552754986411E-2</c:v>
                </c:pt>
                <c:pt idx="443">
                  <c:v>-6.4704043435447181E-2</c:v>
                </c:pt>
                <c:pt idx="444">
                  <c:v>-6.3957252397768102E-2</c:v>
                </c:pt>
                <c:pt idx="445">
                  <c:v>-6.3219079087571614E-2</c:v>
                </c:pt>
                <c:pt idx="446">
                  <c:v>-6.2489424108523602E-2</c:v>
                </c:pt>
                <c:pt idx="447">
                  <c:v>-6.1768189209055982E-2</c:v>
                </c:pt>
                <c:pt idx="448">
                  <c:v>-6.1055277269237457E-2</c:v>
                </c:pt>
                <c:pt idx="449">
                  <c:v>-6.035059228779429E-2</c:v>
                </c:pt>
                <c:pt idx="450">
                  <c:v>-5.9654039369277524E-2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FF-4483-BBCE-614EE4D8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fit_1NN_BCC!$E$19:$E$469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90-4009-9A20-696F95A1D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fit_1NN_BCC!$H$19:$H$469</c:f>
              <c:numCache>
                <c:formatCode>0.0000</c:formatCode>
                <c:ptCount val="451"/>
                <c:pt idx="0">
                  <c:v>1.1502489075307696</c:v>
                </c:pt>
                <c:pt idx="1">
                  <c:v>0.60984646811483201</c:v>
                </c:pt>
                <c:pt idx="2">
                  <c:v>9.2993700932349974E-2</c:v>
                </c:pt>
                <c:pt idx="3">
                  <c:v>-0.40113360211543697</c:v>
                </c:pt>
                <c:pt idx="4">
                  <c:v>-0.87333316357654889</c:v>
                </c:pt>
                <c:pt idx="5">
                  <c:v>-1.3243770275239017</c:v>
                </c:pt>
                <c:pt idx="6">
                  <c:v>-1.755012343038963</c:v>
                </c:pt>
                <c:pt idx="7">
                  <c:v>-2.1659621247692145</c:v>
                </c:pt>
                <c:pt idx="8">
                  <c:v>-2.5579259912068966</c:v>
                </c:pt>
                <c:pt idx="9">
                  <c:v>-2.9315808813188373</c:v>
                </c:pt>
                <c:pt idx="10">
                  <c:v>-3.2875817501398772</c:v>
                </c:pt>
                <c:pt idx="11">
                  <c:v>-3.6265622439256107</c:v>
                </c:pt>
                <c:pt idx="12">
                  <c:v>-3.9491353554437914</c:v>
                </c:pt>
                <c:pt idx="13">
                  <c:v>-4.2558940599678756</c:v>
                </c:pt>
                <c:pt idx="14">
                  <c:v>-4.5474119325206361</c:v>
                </c:pt>
                <c:pt idx="15">
                  <c:v>-4.824243746900728</c:v>
                </c:pt>
                <c:pt idx="16">
                  <c:v>-5.0869260570104355</c:v>
                </c:pt>
                <c:pt idx="17">
                  <c:v>-5.3359777609885048</c:v>
                </c:pt>
                <c:pt idx="18">
                  <c:v>-5.571900648638084</c:v>
                </c:pt>
                <c:pt idx="19">
                  <c:v>-5.7951799326263096</c:v>
                </c:pt>
                <c:pt idx="20">
                  <c:v>-6.0062847639188659</c:v>
                </c:pt>
                <c:pt idx="21">
                  <c:v>-6.2056687319000394</c:v>
                </c:pt>
                <c:pt idx="22">
                  <c:v>-6.3937703496163669</c:v>
                </c:pt>
                <c:pt idx="23">
                  <c:v>-6.5710135245698158</c:v>
                </c:pt>
                <c:pt idx="24">
                  <c:v>-6.737808015474628</c:v>
                </c:pt>
                <c:pt idx="25">
                  <c:v>-6.894549875380501</c:v>
                </c:pt>
                <c:pt idx="26">
                  <c:v>-7.0416218815535805</c:v>
                </c:pt>
                <c:pt idx="27">
                  <c:v>-7.1793939524958841</c:v>
                </c:pt>
                <c:pt idx="28">
                  <c:v>-7.3082235524731871</c:v>
                </c:pt>
                <c:pt idx="29">
                  <c:v>-7.4284560839111036</c:v>
                </c:pt>
                <c:pt idx="30">
                  <c:v>-7.540425268009062</c:v>
                </c:pt>
                <c:pt idx="31">
                  <c:v>-7.6444535139122358</c:v>
                </c:pt>
                <c:pt idx="32">
                  <c:v>-7.7408522767717889</c:v>
                </c:pt>
                <c:pt idx="33">
                  <c:v>-7.8299224050148384</c:v>
                </c:pt>
                <c:pt idx="34">
                  <c:v>-7.9119544771363381</c:v>
                </c:pt>
                <c:pt idx="35">
                  <c:v>-7.9872291283165033</c:v>
                </c:pt>
                <c:pt idx="36">
                  <c:v>-8.0560173671588089</c:v>
                </c:pt>
                <c:pt idx="37">
                  <c:v>-8.1185808828353903</c:v>
                </c:pt>
                <c:pt idx="38">
                  <c:v>-8.1751723429186107</c:v>
                </c:pt>
                <c:pt idx="39">
                  <c:v>-8.2260356821697158</c:v>
                </c:pt>
                <c:pt idx="40">
                  <c:v>-8.2714063825479602</c:v>
                </c:pt>
                <c:pt idx="41">
                  <c:v>-8.3115117446961122</c:v>
                </c:pt>
                <c:pt idx="42">
                  <c:v>-8.3465711511510516</c:v>
                </c:pt>
                <c:pt idx="43">
                  <c:v>-8.3767963215212813</c:v>
                </c:pt>
                <c:pt idx="44">
                  <c:v>-8.4023915598661727</c:v>
                </c:pt>
                <c:pt idx="45">
                  <c:v>-8.4235539945053244</c:v>
                </c:pt>
                <c:pt idx="46">
                  <c:v>-8.4404738104798476</c:v>
                </c:pt>
                <c:pt idx="47">
                  <c:v>-8.4533344748811921</c:v>
                </c:pt>
                <c:pt idx="48">
                  <c:v>-8.4623129552569676</c:v>
                </c:pt>
                <c:pt idx="49">
                  <c:v>-8.4675799312973812</c:v>
                </c:pt>
                <c:pt idx="50">
                  <c:v>-8.4693000000000005</c:v>
                </c:pt>
                <c:pt idx="51">
                  <c:v>-8.4676318745051304</c:v>
                </c:pt>
                <c:pt idx="52">
                  <c:v>-8.4627285767884342</c:v>
                </c:pt>
                <c:pt idx="53">
                  <c:v>-8.454737624392326</c:v>
                </c:pt>
                <c:pt idx="54">
                  <c:v>-8.443801211372298</c:v>
                </c:pt>
                <c:pt idx="55">
                  <c:v>-8.4300563836295215</c:v>
                </c:pt>
                <c:pt idx="56">
                  <c:v>-8.4136352087960589</c:v>
                </c:pt>
                <c:pt idx="57">
                  <c:v>-8.3946649408343017</c:v>
                </c:pt>
                <c:pt idx="58">
                  <c:v>-8.3732681795076846</c:v>
                </c:pt>
                <c:pt idx="59">
                  <c:v>-8.3495630248751649</c:v>
                </c:pt>
                <c:pt idx="60">
                  <c:v>-8.3236632269576756</c:v>
                </c:pt>
                <c:pt idx="61">
                  <c:v>-8.29567833072044</c:v>
                </c:pt>
                <c:pt idx="62">
                  <c:v>-8.2657138165109902</c:v>
                </c:pt>
                <c:pt idx="63">
                  <c:v>-8.2338712360886497</c:v>
                </c:pt>
                <c:pt idx="64">
                  <c:v>-8.2002483443773766</c:v>
                </c:pt>
                <c:pt idx="65">
                  <c:v>-8.1649392270701053</c:v>
                </c:pt>
                <c:pt idx="66">
                  <c:v>-8.1280344242089537</c:v>
                </c:pt>
                <c:pt idx="67">
                  <c:v>-8.089621049862183</c:v>
                </c:pt>
                <c:pt idx="68">
                  <c:v>-8.0497829080152172</c:v>
                </c:pt>
                <c:pt idx="69">
                  <c:v>-8.0086006047897325</c:v>
                </c:pt>
                <c:pt idx="70">
                  <c:v>-7.966151657101447</c:v>
                </c:pt>
                <c:pt idx="71">
                  <c:v>-7.9225105978641288</c:v>
                </c:pt>
                <c:pt idx="72">
                  <c:v>-7.8777490778441619</c:v>
                </c:pt>
                <c:pt idx="73">
                  <c:v>-7.8319359642669975</c:v>
                </c:pt>
                <c:pt idx="74">
                  <c:v>-7.7851374362739492</c:v>
                </c:pt>
                <c:pt idx="75">
                  <c:v>-7.7374170773247961</c:v>
                </c:pt>
                <c:pt idx="76">
                  <c:v>-7.6888359646390301</c:v>
                </c:pt>
                <c:pt idx="77">
                  <c:v>-7.6394527557657712</c:v>
                </c:pt>
                <c:pt idx="78">
                  <c:v>-7.5893237723698288</c:v>
                </c:pt>
                <c:pt idx="79">
                  <c:v>-7.538503081318777</c:v>
                </c:pt>
                <c:pt idx="80">
                  <c:v>-7.4870425731534658</c:v>
                </c:pt>
                <c:pt idx="81">
                  <c:v>-7.4349920380220098</c:v>
                </c:pt>
                <c:pt idx="82">
                  <c:v>-7.3823992391548492</c:v>
                </c:pt>
                <c:pt idx="83">
                  <c:v>-7.3293099839563709</c:v>
                </c:pt>
                <c:pt idx="84">
                  <c:v>-7.2757681927861899</c:v>
                </c:pt>
                <c:pt idx="85">
                  <c:v>-7.22181596550117</c:v>
                </c:pt>
                <c:pt idx="86">
                  <c:v>-7.1674936458271272</c:v>
                </c:pt>
                <c:pt idx="87">
                  <c:v>-7.1128398836271067</c:v>
                </c:pt>
                <c:pt idx="88">
                  <c:v>-7.0578916951312323</c:v>
                </c:pt>
                <c:pt idx="89">
                  <c:v>-7.0026845211911022</c:v>
                </c:pt>
                <c:pt idx="90">
                  <c:v>-6.9472522836199531</c:v>
                </c:pt>
                <c:pt idx="91">
                  <c:v>-6.8916274396779214</c:v>
                </c:pt>
                <c:pt idx="92">
                  <c:v>-6.8358410347600316</c:v>
                </c:pt>
                <c:pt idx="93">
                  <c:v>-6.7799227533428041</c:v>
                </c:pt>
                <c:pt idx="94">
                  <c:v>-6.723900968243723</c:v>
                </c:pt>
                <c:pt idx="95">
                  <c:v>-6.6678027882462017</c:v>
                </c:pt>
                <c:pt idx="96">
                  <c:v>-6.6116541041411088</c:v>
                </c:pt>
                <c:pt idx="97">
                  <c:v>-6.5554796332344116</c:v>
                </c:pt>
                <c:pt idx="98">
                  <c:v>-6.4993029623689829</c:v>
                </c:pt>
                <c:pt idx="99">
                  <c:v>-6.4431465895072479</c:v>
                </c:pt>
                <c:pt idx="100">
                  <c:v>-6.3870319639198749</c:v>
                </c:pt>
                <c:pt idx="101">
                  <c:v>-6.3309795250244161</c:v>
                </c:pt>
                <c:pt idx="102">
                  <c:v>-6.2750087399164824</c:v>
                </c:pt>
                <c:pt idx="103">
                  <c:v>-6.2191381396347314</c:v>
                </c:pt>
                <c:pt idx="104">
                  <c:v>-6.1633853541997414</c:v>
                </c:pt>
                <c:pt idx="105">
                  <c:v>-6.1077671464656138</c:v>
                </c:pt>
                <c:pt idx="106">
                  <c:v>-6.0522994448219984</c:v>
                </c:pt>
                <c:pt idx="107">
                  <c:v>-5.9969973747830911</c:v>
                </c:pt>
                <c:pt idx="108">
                  <c:v>-5.9418752894990261</c:v>
                </c:pt>
                <c:pt idx="109">
                  <c:v>-5.88694679922407</c:v>
                </c:pt>
                <c:pt idx="110">
                  <c:v>-5.8322247997749308</c:v>
                </c:pt>
                <c:pt idx="111">
                  <c:v>-5.7777215000114932</c:v>
                </c:pt>
                <c:pt idx="112">
                  <c:v>-5.7234484483713768</c:v>
                </c:pt>
                <c:pt idx="113">
                  <c:v>-5.6694165584886207</c:v>
                </c:pt>
                <c:pt idx="114">
                  <c:v>-5.6156361339260501</c:v>
                </c:pt>
                <c:pt idx="115">
                  <c:v>-5.5621168920498247</c:v>
                </c:pt>
                <c:pt idx="116">
                  <c:v>-5.508867987073911</c:v>
                </c:pt>
                <c:pt idx="117">
                  <c:v>-5.4558980323012998</c:v>
                </c:pt>
                <c:pt idx="118">
                  <c:v>-5.4032151215880067</c:v>
                </c:pt>
                <c:pt idx="119">
                  <c:v>-5.3508268500550882</c:v>
                </c:pt>
                <c:pt idx="120">
                  <c:v>-5.2987403340731456</c:v>
                </c:pt>
                <c:pt idx="121">
                  <c:v>-5.2469622305429784</c:v>
                </c:pt>
                <c:pt idx="122">
                  <c:v>-5.1954987554954153</c:v>
                </c:pt>
                <c:pt idx="123">
                  <c:v>-5.144355702032553</c:v>
                </c:pt>
                <c:pt idx="124">
                  <c:v>-5.0935384576320084</c:v>
                </c:pt>
                <c:pt idx="125">
                  <c:v>-5.0430520208350815</c:v>
                </c:pt>
                <c:pt idx="126">
                  <c:v>-4.9929010173390997</c:v>
                </c:pt>
                <c:pt idx="127">
                  <c:v>-4.9430897155135911</c:v>
                </c:pt>
                <c:pt idx="128">
                  <c:v>-4.8936220413593006</c:v>
                </c:pt>
                <c:pt idx="129">
                  <c:v>-4.8445015929285029</c:v>
                </c:pt>
                <c:pt idx="130">
                  <c:v>-4.7957316542244524</c:v>
                </c:pt>
                <c:pt idx="131">
                  <c:v>-4.747315208597306</c:v>
                </c:pt>
                <c:pt idx="132">
                  <c:v>-4.6992549516532547</c:v>
                </c:pt>
                <c:pt idx="133">
                  <c:v>-4.6515533036931229</c:v>
                </c:pt>
                <c:pt idx="134">
                  <c:v>-4.6042124216961584</c:v>
                </c:pt>
                <c:pt idx="135">
                  <c:v>-4.5572342108642641</c:v>
                </c:pt>
                <c:pt idx="136">
                  <c:v>-4.5106203357414021</c:v>
                </c:pt>
                <c:pt idx="137">
                  <c:v>-4.4643722309225069</c:v>
                </c:pt>
                <c:pt idx="138">
                  <c:v>-4.4184911113657055</c:v>
                </c:pt>
                <c:pt idx="139">
                  <c:v>-4.3729779823212871</c:v>
                </c:pt>
                <c:pt idx="140">
                  <c:v>-4.3278336488903824</c:v>
                </c:pt>
                <c:pt idx="141">
                  <c:v>-4.283058725225934</c:v>
                </c:pt>
                <c:pt idx="142">
                  <c:v>-4.2386536433881217</c:v>
                </c:pt>
                <c:pt idx="143">
                  <c:v>-4.1946186618660333</c:v>
                </c:pt>
                <c:pt idx="144">
                  <c:v>-4.1509538737769853</c:v>
                </c:pt>
                <c:pt idx="145">
                  <c:v>-4.1076592147545377</c:v>
                </c:pt>
                <c:pt idx="146">
                  <c:v>-4.0647344705359085</c:v>
                </c:pt>
                <c:pt idx="147">
                  <c:v>-4.0221792842591011</c:v>
                </c:pt>
                <c:pt idx="148">
                  <c:v>-3.97999316347981</c:v>
                </c:pt>
                <c:pt idx="149">
                  <c:v>-3.9381754869177636</c:v>
                </c:pt>
                <c:pt idx="150">
                  <c:v>-3.8967255109418941</c:v>
                </c:pt>
                <c:pt idx="151">
                  <c:v>-3.8556423758034337</c:v>
                </c:pt>
                <c:pt idx="152">
                  <c:v>-3.8149251116256981</c:v>
                </c:pt>
                <c:pt idx="153">
                  <c:v>-3.7745726441590741</c:v>
                </c:pt>
                <c:pt idx="154">
                  <c:v>-3.7345838003094332</c:v>
                </c:pt>
                <c:pt idx="155">
                  <c:v>-3.694957313447941</c:v>
                </c:pt>
                <c:pt idx="156">
                  <c:v>-3.655691828509938</c:v>
                </c:pt>
                <c:pt idx="157">
                  <c:v>-3.6167859068903692</c:v>
                </c:pt>
                <c:pt idx="158">
                  <c:v>-3.5782380311429476</c:v>
                </c:pt>
                <c:pt idx="159">
                  <c:v>-3.5400466094900267</c:v>
                </c:pt>
                <c:pt idx="160">
                  <c:v>-3.502209980149928</c:v>
                </c:pt>
                <c:pt idx="161">
                  <c:v>-3.4647264154882342</c:v>
                </c:pt>
                <c:pt idx="162">
                  <c:v>-3.4275941259993545</c:v>
                </c:pt>
                <c:pt idx="163">
                  <c:v>-3.3908112641244608</c:v>
                </c:pt>
                <c:pt idx="164">
                  <c:v>-3.3543759279116876</c:v>
                </c:pt>
                <c:pt idx="165">
                  <c:v>-3.318286164524292</c:v>
                </c:pt>
                <c:pt idx="166">
                  <c:v>-3.2825399736022871</c:v>
                </c:pt>
                <c:pt idx="167">
                  <c:v>-3.2471353104828689</c:v>
                </c:pt>
                <c:pt idx="168">
                  <c:v>-3.2120700892847904</c:v>
                </c:pt>
                <c:pt idx="169">
                  <c:v>-3.1773421858616633</c:v>
                </c:pt>
                <c:pt idx="170">
                  <c:v>-3.1429494406289797</c:v>
                </c:pt>
                <c:pt idx="171">
                  <c:v>-3.1088896612695205</c:v>
                </c:pt>
                <c:pt idx="172">
                  <c:v>-3.0751606253216304</c:v>
                </c:pt>
                <c:pt idx="173">
                  <c:v>-3.0417600826547058</c:v>
                </c:pt>
                <c:pt idx="174">
                  <c:v>-3.0086857578360826</c:v>
                </c:pt>
                <c:pt idx="175">
                  <c:v>-2.9759353523933774</c:v>
                </c:pt>
                <c:pt idx="176">
                  <c:v>-2.9435065469761996</c:v>
                </c:pt>
                <c:pt idx="177">
                  <c:v>-2.9113970034210079</c:v>
                </c:pt>
                <c:pt idx="178">
                  <c:v>-2.879604366722766</c:v>
                </c:pt>
                <c:pt idx="179">
                  <c:v>-2.8481262669169256</c:v>
                </c:pt>
                <c:pt idx="180">
                  <c:v>-2.8169603208751282</c:v>
                </c:pt>
                <c:pt idx="181">
                  <c:v>-2.7861041340179407</c:v>
                </c:pt>
                <c:pt idx="182">
                  <c:v>-2.7555553019477701</c:v>
                </c:pt>
                <c:pt idx="183">
                  <c:v>-2.7253114120050466</c:v>
                </c:pt>
                <c:pt idx="184">
                  <c:v>-2.6953700447506086</c:v>
                </c:pt>
                <c:pt idx="185">
                  <c:v>-2.6657287753771781</c:v>
                </c:pt>
                <c:pt idx="186">
                  <c:v>-2.6363851750526504</c:v>
                </c:pt>
                <c:pt idx="187">
                  <c:v>-2.6073368121978806</c:v>
                </c:pt>
                <c:pt idx="188">
                  <c:v>-2.5785812537015285</c:v>
                </c:pt>
                <c:pt idx="189">
                  <c:v>-2.5501160660744273</c:v>
                </c:pt>
                <c:pt idx="190">
                  <c:v>-2.5219388165458909</c:v>
                </c:pt>
                <c:pt idx="191">
                  <c:v>-2.4940470741042393</c:v>
                </c:pt>
                <c:pt idx="192">
                  <c:v>-2.4664384104837835</c:v>
                </c:pt>
                <c:pt idx="193">
                  <c:v>-2.4391104011004026</c:v>
                </c:pt>
                <c:pt idx="194">
                  <c:v>-2.4120606259377988</c:v>
                </c:pt>
                <c:pt idx="195">
                  <c:v>-2.3852866703864049</c:v>
                </c:pt>
                <c:pt idx="196">
                  <c:v>-2.3587861260368794</c:v>
                </c:pt>
                <c:pt idx="197">
                  <c:v>-2.3325565914300461</c:v>
                </c:pt>
                <c:pt idx="198">
                  <c:v>-2.3065956727650563</c:v>
                </c:pt>
                <c:pt idx="199">
                  <c:v>-2.2809009845675048</c:v>
                </c:pt>
                <c:pt idx="200">
                  <c:v>-2.2554701503191539</c:v>
                </c:pt>
                <c:pt idx="201">
                  <c:v>-2.2303008030508726</c:v>
                </c:pt>
                <c:pt idx="202">
                  <c:v>-2.2053905859003251</c:v>
                </c:pt>
                <c:pt idx="203">
                  <c:v>-2.1807371526358987</c:v>
                </c:pt>
                <c:pt idx="204">
                  <c:v>-2.1563381681483045</c:v>
                </c:pt>
                <c:pt idx="205">
                  <c:v>-2.1321913089112212</c:v>
                </c:pt>
                <c:pt idx="206">
                  <c:v>-2.1082942634123158</c:v>
                </c:pt>
                <c:pt idx="207">
                  <c:v>-2.0846447325559185</c:v>
                </c:pt>
                <c:pt idx="208">
                  <c:v>-2.061240430038576</c:v>
                </c:pt>
                <c:pt idx="209">
                  <c:v>-2.0380790826986823</c:v>
                </c:pt>
                <c:pt idx="210">
                  <c:v>-2.0151584308413071</c:v>
                </c:pt>
                <c:pt idx="211">
                  <c:v>-1.9924762285393365</c:v>
                </c:pt>
                <c:pt idx="212">
                  <c:v>-1.9700302439119728</c:v>
                </c:pt>
                <c:pt idx="213">
                  <c:v>-1.9478182593816129</c:v>
                </c:pt>
                <c:pt idx="214">
                  <c:v>-1.9258380719100776</c:v>
                </c:pt>
                <c:pt idx="215">
                  <c:v>-1.9040874932151428</c:v>
                </c:pt>
                <c:pt idx="216">
                  <c:v>-1.8825643499682603</c:v>
                </c:pt>
                <c:pt idx="217">
                  <c:v>-1.8612664839743533</c:v>
                </c:pt>
                <c:pt idx="218">
                  <c:v>-1.8401917523345113</c:v>
                </c:pt>
                <c:pt idx="219">
                  <c:v>-1.8193380275923949</c:v>
                </c:pt>
                <c:pt idx="220">
                  <c:v>-1.7987031978651122</c:v>
                </c:pt>
                <c:pt idx="221">
                  <c:v>-1.7782851669593258</c:v>
                </c:pt>
                <c:pt idx="222">
                  <c:v>-1.7580818544732815</c:v>
                </c:pt>
                <c:pt idx="223">
                  <c:v>-1.7380911958854641</c:v>
                </c:pt>
                <c:pt idx="224">
                  <c:v>-1.7183111426305191</c:v>
                </c:pt>
                <c:pt idx="225">
                  <c:v>-1.6987396621630864</c:v>
                </c:pt>
                <c:pt idx="226">
                  <c:v>-1.6793747380101445</c:v>
                </c:pt>
                <c:pt idx="227">
                  <c:v>-1.6602143698124445</c:v>
                </c:pt>
                <c:pt idx="228">
                  <c:v>-1.6412565733556008</c:v>
                </c:pt>
                <c:pt idx="229">
                  <c:v>-1.6224993805913643</c:v>
                </c:pt>
                <c:pt idx="230">
                  <c:v>-1.6039408396496011</c:v>
                </c:pt>
                <c:pt idx="231">
                  <c:v>-1.5855790148414592</c:v>
                </c:pt>
                <c:pt idx="232">
                  <c:v>-1.5674119866542053</c:v>
                </c:pt>
                <c:pt idx="233">
                  <c:v>-1.5494378517381759</c:v>
                </c:pt>
                <c:pt idx="234">
                  <c:v>-1.5316547228862885</c:v>
                </c:pt>
                <c:pt idx="235">
                  <c:v>-1.51406072900651</c:v>
                </c:pt>
                <c:pt idx="236">
                  <c:v>-1.4966540150877015</c:v>
                </c:pt>
                <c:pt idx="237">
                  <c:v>-1.4794327421592053</c:v>
                </c:pt>
                <c:pt idx="238">
                  <c:v>-1.4623950872445488</c:v>
                </c:pt>
                <c:pt idx="239">
                  <c:v>-1.4455392433096073</c:v>
                </c:pt>
                <c:pt idx="240">
                  <c:v>-1.4288634192055687</c:v>
                </c:pt>
                <c:pt idx="241">
                  <c:v>-1.4123658396070113</c:v>
                </c:pt>
                <c:pt idx="242">
                  <c:v>-1.3960447449454083</c:v>
                </c:pt>
                <c:pt idx="243">
                  <c:v>-1.3798983913383465</c:v>
                </c:pt>
                <c:pt idx="244">
                  <c:v>-1.3639250505147416</c:v>
                </c:pt>
                <c:pt idx="245">
                  <c:v>-1.3481230097363153</c:v>
                </c:pt>
                <c:pt idx="246">
                  <c:v>-1.332490571715593</c:v>
                </c:pt>
                <c:pt idx="247">
                  <c:v>-1.3170260545306629</c:v>
                </c:pt>
                <c:pt idx="248">
                  <c:v>-1.3017277915369272</c:v>
                </c:pt>
                <c:pt idx="249">
                  <c:v>-1.2865941312760731</c:v>
                </c:pt>
                <c:pt idx="250">
                  <c:v>-1.2716234373824722</c:v>
                </c:pt>
                <c:pt idx="251">
                  <c:v>-1.256814088487211</c:v>
                </c:pt>
                <c:pt idx="252">
                  <c:v>-1.2421644781199381</c:v>
                </c:pt>
                <c:pt idx="253">
                  <c:v>-1.2276730146087307</c:v>
                </c:pt>
                <c:pt idx="254">
                  <c:v>-1.2133381209781284</c:v>
                </c:pt>
                <c:pt idx="255">
                  <c:v>-1.1991582348455221</c:v>
                </c:pt>
                <c:pt idx="256">
                  <c:v>-1.1851318083160467</c:v>
                </c:pt>
                <c:pt idx="257">
                  <c:v>-1.1712573078761324</c:v>
                </c:pt>
                <c:pt idx="258">
                  <c:v>-1.1575332142858443</c:v>
                </c:pt>
                <c:pt idx="259">
                  <c:v>-1.1439580224701678</c:v>
                </c:pt>
                <c:pt idx="260">
                  <c:v>-1.1305302414093803</c:v>
                </c:pt>
                <c:pt idx="261">
                  <c:v>-1.1172483940285183</c:v>
                </c:pt>
                <c:pt idx="262">
                  <c:v>-1.1041110170862778</c:v>
                </c:pt>
                <c:pt idx="263">
                  <c:v>-1.0911166610632228</c:v>
                </c:pt>
                <c:pt idx="264">
                  <c:v>-1.0782638900495833</c:v>
                </c:pt>
                <c:pt idx="265">
                  <c:v>-1.0655512816325723</c:v>
                </c:pt>
                <c:pt idx="266">
                  <c:v>-1.0529774267835312</c:v>
                </c:pt>
                <c:pt idx="267">
                  <c:v>-1.0405409297447821</c:v>
                </c:pt>
                <c:pt idx="268">
                  <c:v>-1.0282404079164176</c:v>
                </c:pt>
                <c:pt idx="269">
                  <c:v>-1.0160744917429718</c:v>
                </c:pt>
                <c:pt idx="270">
                  <c:v>-1.0040418246002272</c:v>
                </c:pt>
                <c:pt idx="271">
                  <c:v>-0.99214106268204083</c:v>
                </c:pt>
                <c:pt idx="272">
                  <c:v>-0.98037087488740104</c:v>
                </c:pt>
                <c:pt idx="273">
                  <c:v>-0.96872994270762847</c:v>
                </c:pt>
                <c:pt idx="274">
                  <c:v>-0.95721696011397417</c:v>
                </c:pt>
                <c:pt idx="275">
                  <c:v>-0.94583063344547602</c:v>
                </c:pt>
                <c:pt idx="276">
                  <c:v>-0.93456968129726758</c:v>
                </c:pt>
                <c:pt idx="277">
                  <c:v>-0.92343283440924651</c:v>
                </c:pt>
                <c:pt idx="278">
                  <c:v>-0.9124188355553392</c:v>
                </c:pt>
                <c:pt idx="279">
                  <c:v>-0.90152643943319766</c:v>
                </c:pt>
                <c:pt idx="280">
                  <c:v>-0.8907544125545388</c:v>
                </c:pt>
                <c:pt idx="281">
                  <c:v>-0.88010153313598827</c:v>
                </c:pt>
                <c:pt idx="282">
                  <c:v>-0.86956659099067202</c:v>
                </c:pt>
                <c:pt idx="283">
                  <c:v>-0.85914838742041388</c:v>
                </c:pt>
                <c:pt idx="284">
                  <c:v>-0.84884573510860717</c:v>
                </c:pt>
                <c:pt idx="285">
                  <c:v>-0.83865745801386671</c:v>
                </c:pt>
                <c:pt idx="286">
                  <c:v>-0.8285823912643594</c:v>
                </c:pt>
                <c:pt idx="287">
                  <c:v>-0.81861938105299259</c:v>
                </c:pt>
                <c:pt idx="288">
                  <c:v>-0.80876728453328128</c:v>
                </c:pt>
                <c:pt idx="289">
                  <c:v>-0.79902496971610659</c:v>
                </c:pt>
                <c:pt idx="290">
                  <c:v>-0.7893913153672365</c:v>
                </c:pt>
                <c:pt idx="291">
                  <c:v>-0.77986521090575633</c:v>
                </c:pt>
                <c:pt idx="292">
                  <c:v>-0.77044555630326061</c:v>
                </c:pt>
                <c:pt idx="293">
                  <c:v>-0.76113126198397585</c:v>
                </c:pt>
                <c:pt idx="294">
                  <c:v>-0.75192124872570787</c:v>
                </c:pt>
                <c:pt idx="295">
                  <c:v>-0.74281444756173332</c:v>
                </c:pt>
                <c:pt idx="296">
                  <c:v>-0.73380979968349946</c:v>
                </c:pt>
                <c:pt idx="297">
                  <c:v>-0.72490625634428307</c:v>
                </c:pt>
                <c:pt idx="298">
                  <c:v>-0.71610277876370432</c:v>
                </c:pt>
                <c:pt idx="299">
                  <c:v>-0.70739833803320806</c:v>
                </c:pt>
                <c:pt idx="300">
                  <c:v>-0.69879191502237259</c:v>
                </c:pt>
                <c:pt idx="301">
                  <c:v>-0.69028250028619387</c:v>
                </c:pt>
                <c:pt idx="302">
                  <c:v>-0.68186909397323181</c:v>
                </c:pt>
                <c:pt idx="303">
                  <c:v>-0.67355070573473663</c:v>
                </c:pt>
                <c:pt idx="304">
                  <c:v>-0.66532635463460255</c:v>
                </c:pt>
                <c:pt idx="305">
                  <c:v>-0.6571950690602979</c:v>
                </c:pt>
                <c:pt idx="306">
                  <c:v>-0.64915588663465706</c:v>
                </c:pt>
                <c:pt idx="307">
                  <c:v>-0.64120785412864234</c:v>
                </c:pt>
                <c:pt idx="308">
                  <c:v>-0.63335002737492962</c:v>
                </c:pt>
                <c:pt idx="309">
                  <c:v>-0.625581471182451</c:v>
                </c:pt>
                <c:pt idx="310">
                  <c:v>-0.61790125925181505</c:v>
                </c:pt>
                <c:pt idx="311">
                  <c:v>-0.61030847409161437</c:v>
                </c:pt>
                <c:pt idx="312">
                  <c:v>-0.60280220693562558</c:v>
                </c:pt>
                <c:pt idx="313">
                  <c:v>-0.59538155766088396</c:v>
                </c:pt>
                <c:pt idx="314">
                  <c:v>-0.5880456347066354</c:v>
                </c:pt>
                <c:pt idx="315">
                  <c:v>-0.58079355499415564</c:v>
                </c:pt>
                <c:pt idx="316">
                  <c:v>-0.57362444384742739</c:v>
                </c:pt>
                <c:pt idx="317">
                  <c:v>-0.5665374349146759</c:v>
                </c:pt>
                <c:pt idx="318">
                  <c:v>-0.55953167009074556</c:v>
                </c:pt>
                <c:pt idx="319">
                  <c:v>-0.55260629944032114</c:v>
                </c:pt>
                <c:pt idx="320">
                  <c:v>-0.54576048112197295</c:v>
                </c:pt>
                <c:pt idx="321">
                  <c:v>-0.53899338131303243</c:v>
                </c:pt>
                <c:pt idx="322">
                  <c:v>-0.53230417413527498</c:v>
                </c:pt>
                <c:pt idx="323">
                  <c:v>-0.52569204158141503</c:v>
                </c:pt>
                <c:pt idx="324">
                  <c:v>-0.51915617344239284</c:v>
                </c:pt>
                <c:pt idx="325">
                  <c:v>-0.51269576723545562</c:v>
                </c:pt>
                <c:pt idx="326">
                  <c:v>-0.50631002813301274</c:v>
                </c:pt>
                <c:pt idx="327">
                  <c:v>-0.49999816889226689</c:v>
                </c:pt>
                <c:pt idx="328">
                  <c:v>-0.49375940978560257</c:v>
                </c:pt>
                <c:pt idx="329">
                  <c:v>-0.48759297853173117</c:v>
                </c:pt>
                <c:pt idx="330">
                  <c:v>-0.48149811022757483</c:v>
                </c:pt>
                <c:pt idx="331">
                  <c:v>-0.47547404728088982</c:v>
                </c:pt>
                <c:pt idx="332">
                  <c:v>-0.46952003934360886</c:v>
                </c:pt>
                <c:pt idx="333">
                  <c:v>-0.46363534324590516</c:v>
                </c:pt>
                <c:pt idx="334">
                  <c:v>-0.45781922293095589</c:v>
                </c:pt>
                <c:pt idx="335">
                  <c:v>-0.45207094939040976</c:v>
                </c:pt>
                <c:pt idx="336">
                  <c:v>-0.44638980060053496</c:v>
                </c:pt>
                <c:pt idx="337">
                  <c:v>-0.44077506145905249</c:v>
                </c:pt>
                <c:pt idx="338">
                  <c:v>-0.43522602372263175</c:v>
                </c:pt>
                <c:pt idx="339">
                  <c:v>-0.42974198594505114</c:v>
                </c:pt>
                <c:pt idx="340">
                  <c:v>-0.42432225341600804</c:v>
                </c:pt>
                <c:pt idx="341">
                  <c:v>-0.41896613810056682</c:v>
                </c:pt>
                <c:pt idx="342">
                  <c:v>-0.41367295857924552</c:v>
                </c:pt>
                <c:pt idx="343">
                  <c:v>-0.40844203998872008</c:v>
                </c:pt>
                <c:pt idx="344">
                  <c:v>-0.40327271396314751</c:v>
                </c:pt>
                <c:pt idx="345">
                  <c:v>-0.3981643185760913</c:v>
                </c:pt>
                <c:pt idx="346">
                  <c:v>-0.39311619828304689</c:v>
                </c:pt>
                <c:pt idx="347">
                  <c:v>-0.38812770386455209</c:v>
                </c:pt>
                <c:pt idx="348">
                  <c:v>-0.38319819236988084</c:v>
                </c:pt>
                <c:pt idx="349">
                  <c:v>-0.378327027061304</c:v>
                </c:pt>
                <c:pt idx="350">
                  <c:v>-0.37351357735891649</c:v>
                </c:pt>
                <c:pt idx="351">
                  <c:v>-0.36875721878601608</c:v>
                </c:pt>
                <c:pt idx="352">
                  <c:v>-0.36405733291503017</c:v>
                </c:pt>
                <c:pt idx="353">
                  <c:v>-0.35941330731397908</c:v>
                </c:pt>
                <c:pt idx="354">
                  <c:v>-0.35482453549347154</c:v>
                </c:pt>
                <c:pt idx="355">
                  <c:v>-0.35029041685421902</c:v>
                </c:pt>
                <c:pt idx="356">
                  <c:v>-0.34581035663506865</c:v>
                </c:pt>
                <c:pt idx="357">
                  <c:v>-0.34138376586153851</c:v>
                </c:pt>
                <c:pt idx="358">
                  <c:v>-0.33701006129485589</c:v>
                </c:pt>
                <c:pt idx="359">
                  <c:v>-0.33268866538148395</c:v>
                </c:pt>
                <c:pt idx="360">
                  <c:v>-0.32841900620313602</c:v>
                </c:pt>
                <c:pt idx="361">
                  <c:v>-0.32420051742726347</c:v>
                </c:pt>
                <c:pt idx="362">
                  <c:v>-0.32003263825801775</c:v>
                </c:pt>
                <c:pt idx="363">
                  <c:v>-0.31591481338767158</c:v>
                </c:pt>
                <c:pt idx="364">
                  <c:v>-0.31184649294849887</c:v>
                </c:pt>
                <c:pt idx="365">
                  <c:v>-0.30782713246510379</c:v>
                </c:pt>
                <c:pt idx="366">
                  <c:v>-0.30385619280719189</c:v>
                </c:pt>
                <c:pt idx="367">
                  <c:v>-0.29993314014277883</c:v>
                </c:pt>
                <c:pt idx="368">
                  <c:v>-0.29605744589182742</c:v>
                </c:pt>
                <c:pt idx="369">
                  <c:v>-0.2922285866803106</c:v>
                </c:pt>
                <c:pt idx="370">
                  <c:v>-0.28844604429468967</c:v>
                </c:pt>
                <c:pt idx="371">
                  <c:v>-0.28470930563680641</c:v>
                </c:pt>
                <c:pt idx="372">
                  <c:v>-0.28101786267917839</c:v>
                </c:pt>
                <c:pt idx="373">
                  <c:v>-0.27737121242069657</c:v>
                </c:pt>
                <c:pt idx="374">
                  <c:v>-0.27376885684271468</c:v>
                </c:pt>
                <c:pt idx="375">
                  <c:v>-0.27021030286552949</c:v>
                </c:pt>
                <c:pt idx="376">
                  <c:v>-0.26669506230524126</c:v>
                </c:pt>
                <c:pt idx="377">
                  <c:v>-0.26322265183099575</c:v>
                </c:pt>
                <c:pt idx="378">
                  <c:v>-0.25979259292259416</c:v>
                </c:pt>
                <c:pt idx="379">
                  <c:v>-0.25640441182847473</c:v>
                </c:pt>
                <c:pt idx="380">
                  <c:v>-0.25305763952405336</c:v>
                </c:pt>
                <c:pt idx="381">
                  <c:v>-0.24975181167042357</c:v>
                </c:pt>
                <c:pt idx="382">
                  <c:v>-0.24648646857340742</c:v>
                </c:pt>
                <c:pt idx="383">
                  <c:v>-0.24326115514295632</c:v>
                </c:pt>
                <c:pt idx="384">
                  <c:v>-0.24007542085289221</c:v>
                </c:pt>
                <c:pt idx="385">
                  <c:v>-0.23692881970099036</c:v>
                </c:pt>
                <c:pt idx="386">
                  <c:v>-0.23382091016939371</c:v>
                </c:pt>
                <c:pt idx="387">
                  <c:v>-0.23075125518535938</c:v>
                </c:pt>
                <c:pt idx="388">
                  <c:v>-0.22771942208232882</c:v>
                </c:pt>
                <c:pt idx="389">
                  <c:v>-0.22472498256132073</c:v>
                </c:pt>
                <c:pt idx="390">
                  <c:v>-0.22176751265264175</c:v>
                </c:pt>
                <c:pt idx="391">
                  <c:v>-0.21884659267790857</c:v>
                </c:pt>
                <c:pt idx="392">
                  <c:v>-0.21596180721238289</c:v>
                </c:pt>
                <c:pt idx="393">
                  <c:v>-0.21311274504760855</c:v>
                </c:pt>
                <c:pt idx="394">
                  <c:v>-0.21029899915435404</c:v>
                </c:pt>
                <c:pt idx="395">
                  <c:v>-0.20752016664585124</c:v>
                </c:pt>
                <c:pt idx="396">
                  <c:v>-0.2047758487413307</c:v>
                </c:pt>
                <c:pt idx="397">
                  <c:v>-0.202065650729847</c:v>
                </c:pt>
                <c:pt idx="398">
                  <c:v>-0.19938918193439384</c:v>
                </c:pt>
                <c:pt idx="399">
                  <c:v>-0.19674605567630235</c:v>
                </c:pt>
                <c:pt idx="400">
                  <c:v>-0.19413588923992267</c:v>
                </c:pt>
                <c:pt idx="401">
                  <c:v>-0.19155830383758224</c:v>
                </c:pt>
                <c:pt idx="402">
                  <c:v>-0.18901292457482141</c:v>
                </c:pt>
                <c:pt idx="403">
                  <c:v>-0.18649938041589953</c:v>
                </c:pt>
                <c:pt idx="404">
                  <c:v>-0.18401730414957221</c:v>
                </c:pt>
                <c:pt idx="405">
                  <c:v>-0.1815663323551337</c:v>
                </c:pt>
                <c:pt idx="406">
                  <c:v>-0.17914610536872444</c:v>
                </c:pt>
                <c:pt idx="407">
                  <c:v>-0.17675626724989826</c:v>
                </c:pt>
                <c:pt idx="408">
                  <c:v>-0.17439646574844925</c:v>
                </c:pt>
                <c:pt idx="409">
                  <c:v>-0.17206635227149325</c:v>
                </c:pt>
                <c:pt idx="410">
                  <c:v>-0.16976558185080373</c:v>
                </c:pt>
                <c:pt idx="411">
                  <c:v>-0.16749381311039685</c:v>
                </c:pt>
                <c:pt idx="412">
                  <c:v>-0.16525070823436669</c:v>
                </c:pt>
                <c:pt idx="413">
                  <c:v>-0.16303593293496443</c:v>
                </c:pt>
                <c:pt idx="414">
                  <c:v>-0.16084915642092243</c:v>
                </c:pt>
                <c:pt idx="415">
                  <c:v>-0.1586900513660193</c:v>
                </c:pt>
                <c:pt idx="416">
                  <c:v>-0.15655829387788331</c:v>
                </c:pt>
                <c:pt idx="417">
                  <c:v>-0.15445356346703407</c:v>
                </c:pt>
                <c:pt idx="418">
                  <c:v>-0.15237554301615713</c:v>
                </c:pt>
                <c:pt idx="419">
                  <c:v>-0.15032391874961326</c:v>
                </c:pt>
                <c:pt idx="420">
                  <c:v>-0.14829838020317651</c:v>
                </c:pt>
                <c:pt idx="421">
                  <c:v>-0.1462986201940025</c:v>
                </c:pt>
                <c:pt idx="422">
                  <c:v>-0.14432433479082193</c:v>
                </c:pt>
                <c:pt idx="423">
                  <c:v>-0.14237522328436045</c:v>
                </c:pt>
                <c:pt idx="424">
                  <c:v>-0.14045098815797996</c:v>
                </c:pt>
                <c:pt idx="425">
                  <c:v>-0.13855133505854231</c:v>
                </c:pt>
                <c:pt idx="426">
                  <c:v>-0.13667597276749108</c:v>
                </c:pt>
                <c:pt idx="427">
                  <c:v>-0.13482461317215261</c:v>
                </c:pt>
                <c:pt idx="428">
                  <c:v>-0.13299697123725074</c:v>
                </c:pt>
                <c:pt idx="429">
                  <c:v>-0.13119276497663809</c:v>
                </c:pt>
                <c:pt idx="430">
                  <c:v>-0.12941171542523763</c:v>
                </c:pt>
                <c:pt idx="431">
                  <c:v>-0.12765354661119746</c:v>
                </c:pt>
                <c:pt idx="432">
                  <c:v>-0.12591798552825267</c:v>
                </c:pt>
                <c:pt idx="433">
                  <c:v>-0.12420476210829734</c:v>
                </c:pt>
                <c:pt idx="434">
                  <c:v>-0.12251360919416064</c:v>
                </c:pt>
                <c:pt idx="435">
                  <c:v>-0.12084426251258978</c:v>
                </c:pt>
                <c:pt idx="436">
                  <c:v>-0.11919646064743464</c:v>
                </c:pt>
                <c:pt idx="437">
                  <c:v>-0.11756994501303586</c:v>
                </c:pt>
                <c:pt idx="438">
                  <c:v>-0.11596445982781194</c:v>
                </c:pt>
                <c:pt idx="439">
                  <c:v>-0.11437975208804682</c:v>
                </c:pt>
                <c:pt idx="440">
                  <c:v>-0.11281557154187485</c:v>
                </c:pt>
                <c:pt idx="441">
                  <c:v>-0.11127167066346154</c:v>
                </c:pt>
                <c:pt idx="442">
                  <c:v>-0.10974780462738094</c:v>
                </c:pt>
                <c:pt idx="443">
                  <c:v>-0.10824373128318525</c:v>
                </c:pt>
                <c:pt idx="444">
                  <c:v>-0.10675921113016858</c:v>
                </c:pt>
                <c:pt idx="445">
                  <c:v>-0.10529400729232086</c:v>
                </c:pt>
                <c:pt idx="446">
                  <c:v>-0.103847885493473</c:v>
                </c:pt>
                <c:pt idx="447">
                  <c:v>-0.10242061403262989</c:v>
                </c:pt>
                <c:pt idx="448">
                  <c:v>-0.10101196375949237</c:v>
                </c:pt>
                <c:pt idx="449">
                  <c:v>-9.9621708050164626E-2</c:v>
                </c:pt>
                <c:pt idx="450">
                  <c:v>-9.8249622783048191E-2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2E-426D-A43F-00D29765AC4D}"/>
            </c:ext>
          </c:extLst>
        </c:ser>
        <c:ser>
          <c:idx val="1"/>
          <c:order val="1"/>
          <c:tx>
            <c:strRef>
              <c:f>fit_1NN_BCC!$K$18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fit_1NN_BCC!$K$19:$K$469</c:f>
              <c:numCache>
                <c:formatCode>General</c:formatCode>
                <c:ptCount val="451"/>
                <c:pt idx="0">
                  <c:v>1.1774735160296288</c:v>
                </c:pt>
                <c:pt idx="1">
                  <c:v>0.63124764278998668</c:v>
                </c:pt>
                <c:pt idx="2">
                  <c:v>0.10925998659406488</c:v>
                </c:pt>
                <c:pt idx="3">
                  <c:v>-0.38937302415467556</c:v>
                </c:pt>
                <c:pt idx="4">
                  <c:v>-0.8655044329679491</c:v>
                </c:pt>
                <c:pt idx="5">
                  <c:v>-1.3199577921170302</c:v>
                </c:pt>
                <c:pt idx="6">
                  <c:v>-1.7535281644639369</c:v>
                </c:pt>
                <c:pt idx="7">
                  <c:v>-2.1669830914591195</c:v>
                </c:pt>
                <c:pt idx="8">
                  <c:v>-2.5610635284462653</c:v>
                </c:pt>
                <c:pt idx="9">
                  <c:v>-2.9364847483759782</c:v>
                </c:pt>
                <c:pt idx="10">
                  <c:v>-3.2939372149932034</c:v>
                </c:pt>
                <c:pt idx="11">
                  <c:v>-3.6340874265272518</c:v>
                </c:pt>
                <c:pt idx="12">
                  <c:v>-3.9575787308788577</c:v>
                </c:pt>
                <c:pt idx="13">
                  <c:v>-4.2650321132648514</c:v>
                </c:pt>
                <c:pt idx="14">
                  <c:v>-4.5570469572490122</c:v>
                </c:pt>
                <c:pt idx="15">
                  <c:v>-4.8342017800563006</c:v>
                </c:pt>
                <c:pt idx="16">
                  <c:v>-5.0970549430372074</c:v>
                </c:pt>
                <c:pt idx="17">
                  <c:v>-5.3461453381201558</c:v>
                </c:pt>
                <c:pt idx="18">
                  <c:v>-5.58199305106141</c:v>
                </c:pt>
                <c:pt idx="19">
                  <c:v>-5.8051000022746546</c:v>
                </c:pt>
                <c:pt idx="20">
                  <c:v>-6.0159505659962669</c:v>
                </c:pt>
                <c:pt idx="21">
                  <c:v>-6.2150121685166635</c:v>
                </c:pt>
                <c:pt idx="22">
                  <c:v>-6.4027358661835443</c:v>
                </c:pt>
                <c:pt idx="23">
                  <c:v>-6.5795569038591051</c:v>
                </c:pt>
                <c:pt idx="24">
                  <c:v>-6.7458952544902822</c:v>
                </c:pt>
                <c:pt idx="25">
                  <c:v>-6.9021561404289784</c:v>
                </c:pt>
                <c:pt idx="26">
                  <c:v>-7.0487305371175388</c:v>
                </c:pt>
                <c:pt idx="27">
                  <c:v>-7.1859956597343508</c:v>
                </c:pt>
                <c:pt idx="28">
                  <c:v>-7.31431543337413</c:v>
                </c:pt>
                <c:pt idx="29">
                  <c:v>-7.434040947318179</c:v>
                </c:pt>
                <c:pt idx="30">
                  <c:v>-7.5455108939312012</c:v>
                </c:pt>
                <c:pt idx="31">
                  <c:v>-7.6490519927033471</c:v>
                </c:pt>
                <c:pt idx="32">
                  <c:v>-7.7449793999382521</c:v>
                </c:pt>
                <c:pt idx="33">
                  <c:v>-7.8335971045715258</c:v>
                </c:pt>
                <c:pt idx="34">
                  <c:v>-7.9151983105873418</c:v>
                </c:pt>
                <c:pt idx="35">
                  <c:v>-7.9900658064852879</c:v>
                </c:pt>
                <c:pt idx="36">
                  <c:v>-8.058472322234401</c:v>
                </c:pt>
                <c:pt idx="37">
                  <c:v>-8.1206808741364291</c:v>
                </c:pt>
                <c:pt idx="38">
                  <c:v>-8.1769450980062679</c:v>
                </c:pt>
                <c:pt idx="39">
                  <c:v>-8.2275095710638126</c:v>
                </c:pt>
                <c:pt idx="40">
                  <c:v>-8.2726101229180244</c:v>
                </c:pt>
                <c:pt idx="41">
                  <c:v>-8.3124741360113461</c:v>
                </c:pt>
                <c:pt idx="42">
                  <c:v>-8.3473208358800655</c:v>
                </c:pt>
                <c:pt idx="43">
                  <c:v>-8.3773615715743652</c:v>
                </c:pt>
                <c:pt idx="44">
                  <c:v>-8.4028000865701138</c:v>
                </c:pt>
                <c:pt idx="45">
                  <c:v>-8.4238327804932851</c:v>
                </c:pt>
                <c:pt idx="46">
                  <c:v>-8.4406489619671667</c:v>
                </c:pt>
                <c:pt idx="47">
                  <c:v>-8.4534310928819156</c:v>
                </c:pt>
                <c:pt idx="48">
                  <c:v>-8.4623550243760626</c:v>
                </c:pt>
                <c:pt idx="49">
                  <c:v>-8.4675902248097437</c:v>
                </c:pt>
                <c:pt idx="50">
                  <c:v>-8.4693000000000023</c:v>
                </c:pt>
                <c:pt idx="51">
                  <c:v>-8.4676417059793945</c:v>
                </c:pt>
                <c:pt idx="52">
                  <c:v>-8.4627669545304016</c:v>
                </c:pt>
                <c:pt idx="53">
                  <c:v>-8.4548218117395155</c:v>
                </c:pt>
                <c:pt idx="54">
                  <c:v>-8.4439469898067649</c:v>
                </c:pt>
                <c:pt idx="55">
                  <c:v>-8.4302780323383963</c:v>
                </c:pt>
                <c:pt idx="56">
                  <c:v>-8.413945493342883</c:v>
                </c:pt>
                <c:pt idx="57">
                  <c:v>-8.3950751101428462</c:v>
                </c:pt>
                <c:pt idx="58">
                  <c:v>-8.3737879704084648</c:v>
                </c:pt>
                <c:pt idx="59">
                  <c:v>-8.3502006735109155</c:v>
                </c:pt>
                <c:pt idx="60">
                  <c:v>-8.32442548638776</c:v>
                </c:pt>
                <c:pt idx="61">
                  <c:v>-8.2965704941056551</c:v>
                </c:pt>
                <c:pt idx="62">
                  <c:v>-8.2667397452995939</c:v>
                </c:pt>
                <c:pt idx="63">
                  <c:v>-8.2350333926617978</c:v>
                </c:pt>
                <c:pt idx="64">
                  <c:v>-8.2015478286475183</c:v>
                </c:pt>
                <c:pt idx="65">
                  <c:v>-8.1663758165594604</c:v>
                </c:pt>
                <c:pt idx="66">
                  <c:v>-8.1296066171669601</c:v>
                </c:pt>
                <c:pt idx="67">
                  <c:v>-8.0913261110109342</c:v>
                </c:pt>
                <c:pt idx="68">
                  <c:v>-8.0516169165403575</c:v>
                </c:pt>
                <c:pt idx="69">
                  <c:v>-8.0105585042212706</c:v>
                </c:pt>
                <c:pt idx="70">
                  <c:v>-7.9682273067544847</c:v>
                </c:pt>
                <c:pt idx="71">
                  <c:v>-7.9246968255335277</c:v>
                </c:pt>
                <c:pt idx="72">
                  <c:v>-7.8800377334700098</c:v>
                </c:pt>
                <c:pt idx="73">
                  <c:v>-7.8343179743093181</c:v>
                </c:pt>
                <c:pt idx="74">
                  <c:v>-7.7876028585552515</c:v>
                </c:pt>
                <c:pt idx="75">
                  <c:v>-7.7399551561184108</c:v>
                </c:pt>
                <c:pt idx="76">
                  <c:v>-7.6914351857991559</c:v>
                </c:pt>
                <c:pt idx="77">
                  <c:v>-7.6421009017122152</c:v>
                </c:pt>
                <c:pt idx="78">
                  <c:v>-7.5920079767564719</c:v>
                </c:pt>
                <c:pt idx="79">
                  <c:v>-7.5412098832299481</c:v>
                </c:pt>
                <c:pt idx="80">
                  <c:v>-7.4897579706865649</c:v>
                </c:pt>
                <c:pt idx="81">
                  <c:v>-7.4377015411280967</c:v>
                </c:pt>
                <c:pt idx="82">
                  <c:v>-7.3850879216215493</c:v>
                </c:pt>
                <c:pt idx="83">
                  <c:v>-7.3319625344290893</c:v>
                </c:pt>
                <c:pt idx="84">
                  <c:v>-7.2783689647348311</c:v>
                </c:pt>
                <c:pt idx="85">
                  <c:v>-7.2243490260498078</c:v>
                </c:pt>
                <c:pt idx="86">
                  <c:v>-7.1699428233738587</c:v>
                </c:pt>
                <c:pt idx="87">
                  <c:v>-7.1151888141903399</c:v>
                </c:pt>
                <c:pt idx="88">
                  <c:v>-7.0601238673671851</c:v>
                </c:pt>
                <c:pt idx="89">
                  <c:v>-7.0047833200351821</c:v>
                </c:pt>
                <c:pt idx="90">
                  <c:v>-6.9492010325120877</c:v>
                </c:pt>
                <c:pt idx="91">
                  <c:v>-6.8934094413388092</c:v>
                </c:pt>
                <c:pt idx="92">
                  <c:v>-6.8374396104916659</c:v>
                </c:pt>
                <c:pt idx="93">
                  <c:v>-6.7813212808325547</c:v>
                </c:pt>
                <c:pt idx="94">
                  <c:v>-6.7250829178568505</c:v>
                </c:pt>
                <c:pt idx="95">
                  <c:v>-6.6687517577967137</c:v>
                </c:pt>
                <c:pt idx="96">
                  <c:v>-6.6123538521356391</c:v>
                </c:pt>
                <c:pt idx="97">
                  <c:v>-6.5559141105881507</c:v>
                </c:pt>
                <c:pt idx="98">
                  <c:v>-6.4994563425967611</c:v>
                </c:pt>
                <c:pt idx="99">
                  <c:v>-6.4430032973964844</c:v>
                </c:pt>
                <c:pt idx="100">
                  <c:v>-6.3865767026955753</c:v>
                </c:pt>
                <c:pt idx="101">
                  <c:v>-6.33019730201947</c:v>
                </c:pt>
                <c:pt idx="102">
                  <c:v>-6.2738848907633376</c:v>
                </c:pt>
                <c:pt idx="103">
                  <c:v>-6.2176583509971266</c:v>
                </c:pt>
                <c:pt idx="104">
                  <c:v>-6.1615356850654672</c:v>
                </c:pt>
                <c:pt idx="105">
                  <c:v>-6.105534048023439</c:v>
                </c:pt>
                <c:pt idx="106">
                  <c:v>-6.0496697789477256</c:v>
                </c:pt>
                <c:pt idx="107">
                  <c:v>-5.9939584311614293</c:v>
                </c:pt>
                <c:pt idx="108">
                  <c:v>-5.9384148014094933</c:v>
                </c:pt>
                <c:pt idx="109">
                  <c:v>-5.883052958020393</c:v>
                </c:pt>
                <c:pt idx="110">
                  <c:v>-5.8278862680886512</c:v>
                </c:pt>
                <c:pt idx="111">
                  <c:v>-5.7729274237114554</c:v>
                </c:pt>
                <c:pt idx="112">
                  <c:v>-5.7181884673115775</c:v>
                </c:pt>
                <c:pt idx="113">
                  <c:v>-5.6636808160777576</c:v>
                </c:pt>
                <c:pt idx="114">
                  <c:v>-5.6094152855525525</c:v>
                </c:pt>
                <c:pt idx="115">
                  <c:v>-5.5554021123967345</c:v>
                </c:pt>
                <c:pt idx="116">
                  <c:v>-5.5016509763582802</c:v>
                </c:pt>
                <c:pt idx="117">
                  <c:v>-5.4481710214730921</c:v>
                </c:pt>
                <c:pt idx="118">
                  <c:v>-5.3949708765236215</c:v>
                </c:pt>
                <c:pt idx="119">
                  <c:v>-5.3420586747807013</c:v>
                </c:pt>
                <c:pt idx="120">
                  <c:v>-5.2894420730530927</c:v>
                </c:pt>
                <c:pt idx="121">
                  <c:v>-5.2371282700683155</c:v>
                </c:pt>
                <c:pt idx="122">
                  <c:v>-5.1851240242076146</c:v>
                </c:pt>
                <c:pt idx="123">
                  <c:v>-5.133435670617148</c:v>
                </c:pt>
                <c:pt idx="124">
                  <c:v>-5.0820691377166458</c:v>
                </c:pt>
                <c:pt idx="125">
                  <c:v>-5.0310299631262012</c:v>
                </c:pt>
                <c:pt idx="126">
                  <c:v>-4.9803233090310188</c:v>
                </c:pt>
                <c:pt idx="127">
                  <c:v>-4.9299539770033993</c:v>
                </c:pt>
                <c:pt idx="128">
                  <c:v>-4.8799264223004757</c:v>
                </c:pt>
                <c:pt idx="129">
                  <c:v>-4.8302447676556985</c:v>
                </c:pt>
                <c:pt idx="130">
                  <c:v>-4.780912816581349</c:v>
                </c:pt>
                <c:pt idx="131">
                  <c:v>-4.7319340661988614</c:v>
                </c:pt>
                <c:pt idx="132">
                  <c:v>-4.6833117196131253</c:v>
                </c:pt>
                <c:pt idx="133">
                  <c:v>-4.6350486978463934</c:v>
                </c:pt>
                <c:pt idx="134">
                  <c:v>-4.5871476513468972</c:v>
                </c:pt>
                <c:pt idx="135">
                  <c:v>-4.5396109710867769</c:v>
                </c:pt>
                <c:pt idx="136">
                  <c:v>-4.4924407992633926</c:v>
                </c:pt>
                <c:pt idx="137">
                  <c:v>-4.4456390396176575</c:v>
                </c:pt>
                <c:pt idx="138">
                  <c:v>-4.3992073673825516</c:v>
                </c:pt>
                <c:pt idx="139">
                  <c:v>-4.3531472388745023</c:v>
                </c:pt>
                <c:pt idx="140">
                  <c:v>-4.3074599007399366</c:v>
                </c:pt>
                <c:pt idx="141">
                  <c:v>-4.2621463988688548</c:v>
                </c:pt>
                <c:pt idx="142">
                  <c:v>-4.2172075869868921</c:v>
                </c:pt>
                <c:pt idx="143">
                  <c:v>-4.1726441349369399</c:v>
                </c:pt>
                <c:pt idx="144">
                  <c:v>-4.1284565366610178</c:v>
                </c:pt>
                <c:pt idx="145">
                  <c:v>-4.0846451178927348</c:v>
                </c:pt>
                <c:pt idx="146">
                  <c:v>-4.0412100435703255</c:v>
                </c:pt>
                <c:pt idx="147">
                  <c:v>-3.9981513249798928</c:v>
                </c:pt>
                <c:pt idx="148">
                  <c:v>-3.9554688266381941</c:v>
                </c:pt>
                <c:pt idx="149">
                  <c:v>-3.9131622729239415</c:v>
                </c:pt>
                <c:pt idx="150">
                  <c:v>-3.8712312544663532</c:v>
                </c:pt>
                <c:pt idx="151">
                  <c:v>-3.8296752342993043</c:v>
                </c:pt>
                <c:pt idx="152">
                  <c:v>-3.7884935537892299</c:v>
                </c:pt>
                <c:pt idx="153">
                  <c:v>-3.7476854383446083</c:v>
                </c:pt>
                <c:pt idx="154">
                  <c:v>-3.7072500029145758</c:v>
                </c:pt>
                <c:pt idx="155">
                  <c:v>-3.6671862572840306</c:v>
                </c:pt>
                <c:pt idx="156">
                  <c:v>-3.6274931111722308</c:v>
                </c:pt>
                <c:pt idx="157">
                  <c:v>-3.5881693791417817</c:v>
                </c:pt>
                <c:pt idx="158">
                  <c:v>-3.5492137853245382</c:v>
                </c:pt>
                <c:pt idx="159">
                  <c:v>-3.5106249679708363</c:v>
                </c:pt>
                <c:pt idx="160">
                  <c:v>-3.4724014838281914</c:v>
                </c:pt>
                <c:pt idx="161">
                  <c:v>-3.4345418123553935</c:v>
                </c:pt>
                <c:pt idx="162">
                  <c:v>-3.3970443597777589</c:v>
                </c:pt>
                <c:pt idx="163">
                  <c:v>-3.3599074629890815</c:v>
                </c:pt>
                <c:pt idx="164">
                  <c:v>-3.3231293933056048</c:v>
                </c:pt>
                <c:pt idx="165">
                  <c:v>-3.2867083600772431</c:v>
                </c:pt>
                <c:pt idx="166">
                  <c:v>-3.250642514161008</c:v>
                </c:pt>
                <c:pt idx="167">
                  <c:v>-3.2149299512614671</c:v>
                </c:pt>
                <c:pt idx="168">
                  <c:v>-3.1795687151429171</c:v>
                </c:pt>
                <c:pt idx="169">
                  <c:v>-3.1445568007177744</c:v>
                </c:pt>
                <c:pt idx="170">
                  <c:v>-3.1098921570154912</c:v>
                </c:pt>
                <c:pt idx="171">
                  <c:v>-3.0755726900362479</c:v>
                </c:pt>
                <c:pt idx="172">
                  <c:v>-3.0415962654934545</c:v>
                </c:pt>
                <c:pt idx="173">
                  <c:v>-3.0079607114489808</c:v>
                </c:pt>
                <c:pt idx="174">
                  <c:v>-2.9746638208448912</c:v>
                </c:pt>
                <c:pt idx="175">
                  <c:v>-2.9417033539353539</c:v>
                </c:pt>
                <c:pt idx="176">
                  <c:v>-2.9090770406222579</c:v>
                </c:pt>
                <c:pt idx="177">
                  <c:v>-2.8767825826979156</c:v>
                </c:pt>
                <c:pt idx="178">
                  <c:v>-2.8448176559981819</c:v>
                </c:pt>
                <c:pt idx="179">
                  <c:v>-2.8131799124691401</c:v>
                </c:pt>
                <c:pt idx="180">
                  <c:v>-2.7818669821504538</c:v>
                </c:pt>
                <c:pt idx="181">
                  <c:v>-2.7508764750783072</c:v>
                </c:pt>
                <c:pt idx="182">
                  <c:v>-2.7202059831108403</c:v>
                </c:pt>
                <c:pt idx="183">
                  <c:v>-2.6898530816788315</c:v>
                </c:pt>
                <c:pt idx="184">
                  <c:v>-2.6598153314642743</c:v>
                </c:pt>
                <c:pt idx="185">
                  <c:v>-2.6300902800094637</c:v>
                </c:pt>
                <c:pt idx="186">
                  <c:v>-2.6006754632590607</c:v>
                </c:pt>
                <c:pt idx="187">
                  <c:v>-2.5715684070375371</c:v>
                </c:pt>
                <c:pt idx="188">
                  <c:v>-2.5427666284643458</c:v>
                </c:pt>
                <c:pt idx="189">
                  <c:v>-2.5142676373090129</c:v>
                </c:pt>
                <c:pt idx="190">
                  <c:v>-2.4860689372883824</c:v>
                </c:pt>
                <c:pt idx="191">
                  <c:v>-2.458168027308036</c:v>
                </c:pt>
                <c:pt idx="192">
                  <c:v>-2.4305624026499624</c:v>
                </c:pt>
                <c:pt idx="193">
                  <c:v>-2.40324955610838</c:v>
                </c:pt>
                <c:pt idx="194">
                  <c:v>-2.3762269790756285</c:v>
                </c:pt>
                <c:pt idx="195">
                  <c:v>-2.3494921625799305</c:v>
                </c:pt>
                <c:pt idx="196">
                  <c:v>-2.3230425982767673</c:v>
                </c:pt>
                <c:pt idx="197">
                  <c:v>-2.296875779395593</c:v>
                </c:pt>
                <c:pt idx="198">
                  <c:v>-2.2709892016434838</c:v>
                </c:pt>
                <c:pt idx="199">
                  <c:v>-2.2453803640673407</c:v>
                </c:pt>
                <c:pt idx="200">
                  <c:v>-2.2200467698761237</c:v>
                </c:pt>
                <c:pt idx="201">
                  <c:v>-2.194985927224633</c:v>
                </c:pt>
                <c:pt idx="202">
                  <c:v>-2.1701953499602302</c:v>
                </c:pt>
                <c:pt idx="203">
                  <c:v>-2.1456725583338669</c:v>
                </c:pt>
                <c:pt idx="204">
                  <c:v>-2.1214150796767712</c:v>
                </c:pt>
                <c:pt idx="205">
                  <c:v>-2.0974204490440407</c:v>
                </c:pt>
                <c:pt idx="206">
                  <c:v>-2.0736862098263891</c:v>
                </c:pt>
                <c:pt idx="207">
                  <c:v>-2.0502099143312313</c:v>
                </c:pt>
                <c:pt idx="208">
                  <c:v>-2.0269891243342588</c:v>
                </c:pt>
                <c:pt idx="209">
                  <c:v>-2.0040214116026145</c:v>
                </c:pt>
                <c:pt idx="210">
                  <c:v>-1.9813043583907219</c:v>
                </c:pt>
                <c:pt idx="211">
                  <c:v>-1.9588355579098351</c:v>
                </c:pt>
                <c:pt idx="212">
                  <c:v>-1.9366126147722609</c:v>
                </c:pt>
                <c:pt idx="213">
                  <c:v>-1.9146331454112611</c:v>
                </c:pt>
                <c:pt idx="214">
                  <c:v>-1.8928947784775196</c:v>
                </c:pt>
                <c:pt idx="215">
                  <c:v>-1.8713951552131052</c:v>
                </c:pt>
                <c:pt idx="216">
                  <c:v>-1.8501319298037655</c:v>
                </c:pt>
                <c:pt idx="217">
                  <c:v>-1.8291027697104154</c:v>
                </c:pt>
                <c:pt idx="218">
                  <c:v>-1.8083053559805926</c:v>
                </c:pt>
                <c:pt idx="219">
                  <c:v>-1.7877373835406876</c:v>
                </c:pt>
                <c:pt idx="220">
                  <c:v>-1.7673965614696641</c:v>
                </c:pt>
                <c:pt idx="221">
                  <c:v>-1.747280613255026</c:v>
                </c:pt>
                <c:pt idx="222">
                  <c:v>-1.7273872770317029</c:v>
                </c:pt>
                <c:pt idx="223">
                  <c:v>-1.707714305804537</c:v>
                </c:pt>
                <c:pt idx="224">
                  <c:v>-1.6882594676550189</c:v>
                </c:pt>
                <c:pt idx="225">
                  <c:v>-1.6690205459328999</c:v>
                </c:pt>
                <c:pt idx="226">
                  <c:v>-1.6499953394332807</c:v>
                </c:pt>
                <c:pt idx="227">
                  <c:v>-1.6311816625597564</c:v>
                </c:pt>
                <c:pt idx="228">
                  <c:v>-1.6125773454741847</c:v>
                </c:pt>
                <c:pt idx="229">
                  <c:v>-1.594180234233624</c:v>
                </c:pt>
                <c:pt idx="230">
                  <c:v>-1.5759881909149402</c:v>
                </c:pt>
                <c:pt idx="231">
                  <c:v>-1.5579990937276234</c:v>
                </c:pt>
                <c:pt idx="232">
                  <c:v>-1.5402108371152574</c:v>
                </c:pt>
                <c:pt idx="233">
                  <c:v>-1.5226213318461475</c:v>
                </c:pt>
                <c:pt idx="234">
                  <c:v>-1.5052285050935355</c:v>
                </c:pt>
                <c:pt idx="235">
                  <c:v>-1.4880303005058364</c:v>
                </c:pt>
                <c:pt idx="236">
                  <c:v>-1.4710246782673462</c:v>
                </c:pt>
                <c:pt idx="237">
                  <c:v>-1.4542096151497714</c:v>
                </c:pt>
                <c:pt idx="238">
                  <c:v>-1.4375831045550322</c:v>
                </c:pt>
                <c:pt idx="239">
                  <c:v>-1.4211431565496651</c:v>
                </c:pt>
                <c:pt idx="240">
                  <c:v>-1.4048877978912073</c:v>
                </c:pt>
                <c:pt idx="241">
                  <c:v>-1.3888150720469319</c:v>
                </c:pt>
                <c:pt idx="242">
                  <c:v>-1.3729230392052176</c:v>
                </c:pt>
                <c:pt idx="243">
                  <c:v>-1.3572097762799418</c:v>
                </c:pt>
                <c:pt idx="244">
                  <c:v>-1.3416733769081519</c:v>
                </c:pt>
                <c:pt idx="245">
                  <c:v>-1.3263119514413606</c:v>
                </c:pt>
                <c:pt idx="246">
                  <c:v>-1.3111236269307236</c:v>
                </c:pt>
                <c:pt idx="247">
                  <c:v>-1.2961065471063919</c:v>
                </c:pt>
                <c:pt idx="248">
                  <c:v>-1.2812588723513223</c:v>
                </c:pt>
                <c:pt idx="249">
                  <c:v>-1.266578779669765</c:v>
                </c:pt>
                <c:pt idx="250">
                  <c:v>-1.2520644626507305</c:v>
                </c:pt>
                <c:pt idx="251">
                  <c:v>-1.2377141314266293</c:v>
                </c:pt>
                <c:pt idx="252">
                  <c:v>-1.2235260126273413</c:v>
                </c:pt>
                <c:pt idx="253">
                  <c:v>-1.2094983493299458</c:v>
                </c:pt>
                <c:pt idx="254">
                  <c:v>-1.1956294010042849</c:v>
                </c:pt>
                <c:pt idx="255">
                  <c:v>-1.1819174434546307</c:v>
                </c:pt>
                <c:pt idx="256">
                  <c:v>-1.168360768757585</c:v>
                </c:pt>
                <c:pt idx="257">
                  <c:v>-1.1549576851964645</c:v>
                </c:pt>
                <c:pt idx="258">
                  <c:v>-1.1417065171923171</c:v>
                </c:pt>
                <c:pt idx="259">
                  <c:v>-1.1286056052317535</c:v>
                </c:pt>
                <c:pt idx="260">
                  <c:v>-1.1156533057918079</c:v>
                </c:pt>
                <c:pt idx="261">
                  <c:v>-1.102847991261857</c:v>
                </c:pt>
                <c:pt idx="262">
                  <c:v>-1.0901880498629879</c:v>
                </c:pt>
                <c:pt idx="263">
                  <c:v>-1.0776718855647158</c:v>
                </c:pt>
                <c:pt idx="264">
                  <c:v>-1.0652979179993949</c:v>
                </c:pt>
                <c:pt idx="265">
                  <c:v>-1.0530645823742828</c:v>
                </c:pt>
                <c:pt idx="266">
                  <c:v>-1.0409703293816077</c:v>
                </c:pt>
                <c:pt idx="267">
                  <c:v>-1.0290136251065662</c:v>
                </c:pt>
                <c:pt idx="268">
                  <c:v>-1.0171929509335094</c:v>
                </c:pt>
                <c:pt idx="269">
                  <c:v>-1.0055068034503278</c:v>
                </c:pt>
                <c:pt idx="270">
                  <c:v>-0.99395369435129621</c:v>
                </c:pt>
                <c:pt idx="271">
                  <c:v>-0.98253215033833619</c:v>
                </c:pt>
                <c:pt idx="272">
                  <c:v>-0.97124071302092541</c:v>
                </c:pt>
                <c:pt idx="273">
                  <c:v>-0.96007793881461279</c:v>
                </c:pt>
                <c:pt idx="274">
                  <c:v>-0.94904239883844932</c:v>
                </c:pt>
                <c:pt idx="275">
                  <c:v>-0.93813267881119489</c:v>
                </c:pt>
                <c:pt idx="276">
                  <c:v>-0.92734737894658781</c:v>
                </c:pt>
                <c:pt idx="277">
                  <c:v>-0.91668511384757934</c:v>
                </c:pt>
                <c:pt idx="278">
                  <c:v>-0.90614451239982363</c:v>
                </c:pt>
                <c:pt idx="279">
                  <c:v>-0.89572421766431243</c:v>
                </c:pt>
                <c:pt idx="280">
                  <c:v>-0.88542288676936809</c:v>
                </c:pt>
                <c:pt idx="281">
                  <c:v>-0.8752391908019348</c:v>
                </c:pt>
                <c:pt idx="282">
                  <c:v>-0.86517181469841209</c:v>
                </c:pt>
                <c:pt idx="283">
                  <c:v>-0.85521945713494807</c:v>
                </c:pt>
                <c:pt idx="284">
                  <c:v>-0.84538083041728862</c:v>
                </c:pt>
                <c:pt idx="285">
                  <c:v>-0.83565466037032354</c:v>
                </c:pt>
                <c:pt idx="286">
                  <c:v>-0.82603968622726909</c:v>
                </c:pt>
                <c:pt idx="287">
                  <c:v>-0.81653466051868406</c:v>
                </c:pt>
                <c:pt idx="288">
                  <c:v>-0.8071383489612034</c:v>
                </c:pt>
                <c:pt idx="289">
                  <c:v>-0.79784953034620143</c:v>
                </c:pt>
                <c:pt idx="290">
                  <c:v>-0.78866699642831839</c:v>
                </c:pt>
                <c:pt idx="291">
                  <c:v>-0.7795895518140088</c:v>
                </c:pt>
                <c:pt idx="292">
                  <c:v>-0.77061601385000889</c:v>
                </c:pt>
                <c:pt idx="293">
                  <c:v>-0.76174521251191785</c:v>
                </c:pt>
                <c:pt idx="294">
                  <c:v>-0.75297599029281403</c:v>
                </c:pt>
                <c:pt idx="295">
                  <c:v>-0.74430720209207002</c:v>
                </c:pt>
                <c:pt idx="296">
                  <c:v>-0.73573771510424368</c:v>
                </c:pt>
                <c:pt idx="297">
                  <c:v>-0.72726640870823422</c:v>
                </c:pt>
                <c:pt idx="298">
                  <c:v>-0.71889217435663255</c:v>
                </c:pt>
                <c:pt idx="299">
                  <c:v>-0.71061391546538766</c:v>
                </c:pt>
                <c:pt idx="300">
                  <c:v>-0.70243054730370924</c:v>
                </c:pt>
                <c:pt idx="301">
                  <c:v>-0.69434099688434125</c:v>
                </c:pt>
                <c:pt idx="302">
                  <c:v>-0.68634420285415765</c:v>
                </c:pt>
                <c:pt idx="303">
                  <c:v>-0.67843911538520096</c:v>
                </c:pt>
                <c:pt idx="304">
                  <c:v>-0.67062469606603847</c:v>
                </c:pt>
                <c:pt idx="305">
                  <c:v>-0.662899917793626</c:v>
                </c:pt>
                <c:pt idx="306">
                  <c:v>-0.65526376466556668</c:v>
                </c:pt>
                <c:pt idx="307">
                  <c:v>-0.64771523187291924</c:v>
                </c:pt>
                <c:pt idx="308">
                  <c:v>-0.64025332559340797</c:v>
                </c:pt>
                <c:pt idx="309">
                  <c:v>-0.63287706288522316</c:v>
                </c:pt>
                <c:pt idx="310">
                  <c:v>-0.6255854715813185</c:v>
                </c:pt>
                <c:pt idx="311">
                  <c:v>-0.61837759018426652</c:v>
                </c:pt>
                <c:pt idx="312">
                  <c:v>-0.61125246776168463</c:v>
                </c:pt>
                <c:pt idx="313">
                  <c:v>-0.60420916384223289</c:v>
                </c:pt>
                <c:pt idx="314">
                  <c:v>-0.59724674831221958</c:v>
                </c:pt>
                <c:pt idx="315">
                  <c:v>-0.59036430131280737</c:v>
                </c:pt>
                <c:pt idx="316">
                  <c:v>-0.58356091313784197</c:v>
                </c:pt>
                <c:pt idx="317">
                  <c:v>-0.57683568413232467</c:v>
                </c:pt>
                <c:pt idx="318">
                  <c:v>-0.57018772459151312</c:v>
                </c:pt>
                <c:pt idx="319">
                  <c:v>-0.56361615466069526</c:v>
                </c:pt>
                <c:pt idx="320">
                  <c:v>-0.55712010423561076</c:v>
                </c:pt>
                <c:pt idx="321">
                  <c:v>-0.55069871286356198</c:v>
                </c:pt>
                <c:pt idx="322">
                  <c:v>-0.54435112964519583</c:v>
                </c:pt>
                <c:pt idx="323">
                  <c:v>-0.53807651313697957</c:v>
                </c:pt>
                <c:pt idx="324">
                  <c:v>-0.53187403125437371</c:v>
                </c:pt>
                <c:pt idx="325">
                  <c:v>-0.52574286117570357</c:v>
                </c:pt>
                <c:pt idx="326">
                  <c:v>-0.51968218924674714</c:v>
                </c:pt>
                <c:pt idx="327">
                  <c:v>-0.51369121088602943</c:v>
                </c:pt>
                <c:pt idx="328">
                  <c:v>-0.50776913049084083</c:v>
                </c:pt>
                <c:pt idx="329">
                  <c:v>-0.50191516134397518</c:v>
                </c:pt>
                <c:pt idx="330">
                  <c:v>-0.49612852552119652</c:v>
                </c:pt>
                <c:pt idx="331">
                  <c:v>-0.49040845379943998</c:v>
                </c:pt>
                <c:pt idx="332">
                  <c:v>-0.48475418556573568</c:v>
                </c:pt>
                <c:pt idx="333">
                  <c:v>-0.47916496872688208</c:v>
                </c:pt>
                <c:pt idx="334">
                  <c:v>-0.47364005961984407</c:v>
                </c:pt>
                <c:pt idx="335">
                  <c:v>-0.46817872292290191</c:v>
                </c:pt>
                <c:pt idx="336">
                  <c:v>-0.46278023156753406</c:v>
                </c:pt>
                <c:pt idx="337">
                  <c:v>-0.45744386665104436</c:v>
                </c:pt>
                <c:pt idx="338">
                  <c:v>-0.45216891734993375</c:v>
                </c:pt>
                <c:pt idx="339">
                  <c:v>-0.44695468083401108</c:v>
                </c:pt>
                <c:pt idx="340">
                  <c:v>-0.44180046218125274</c:v>
                </c:pt>
                <c:pt idx="341">
                  <c:v>-0.43670557429339968</c:v>
                </c:pt>
                <c:pt idx="342">
                  <c:v>-0.43166933781230132</c:v>
                </c:pt>
                <c:pt idx="343">
                  <c:v>-0.42669108103699876</c:v>
                </c:pt>
                <c:pt idx="344">
                  <c:v>-0.42177013984154871</c:v>
                </c:pt>
                <c:pt idx="345">
                  <c:v>-0.41690585759358911</c:v>
                </c:pt>
                <c:pt idx="346">
                  <c:v>-0.41209758507364064</c:v>
                </c:pt>
                <c:pt idx="347">
                  <c:v>-0.40734468039514338</c:v>
                </c:pt>
                <c:pt idx="348">
                  <c:v>-0.4026465089252339</c:v>
                </c:pt>
                <c:pt idx="349">
                  <c:v>-0.39800244320624362</c:v>
                </c:pt>
                <c:pt idx="350">
                  <c:v>-0.39341186287794078</c:v>
                </c:pt>
                <c:pt idx="351">
                  <c:v>-0.38887415460048591</c:v>
                </c:pt>
                <c:pt idx="352">
                  <c:v>-0.38438871197812502</c:v>
                </c:pt>
                <c:pt idx="353">
                  <c:v>-0.37995493548359205</c:v>
                </c:pt>
                <c:pt idx="354">
                  <c:v>-0.37557223238324189</c:v>
                </c:pt>
                <c:pt idx="355">
                  <c:v>-0.37124001666289175</c:v>
                </c:pt>
                <c:pt idx="356">
                  <c:v>-0.36695770895437596</c:v>
                </c:pt>
                <c:pt idx="357">
                  <c:v>-0.36272473646281395</c:v>
                </c:pt>
                <c:pt idx="358">
                  <c:v>-0.35854053289457866</c:v>
                </c:pt>
                <c:pt idx="359">
                  <c:v>-0.35440453838597097</c:v>
                </c:pt>
                <c:pt idx="360">
                  <c:v>-0.35031619943259001</c:v>
                </c:pt>
                <c:pt idx="361">
                  <c:v>-0.34627496881939768</c:v>
                </c:pt>
                <c:pt idx="362">
                  <c:v>-0.34228030555147715</c:v>
                </c:pt>
                <c:pt idx="363">
                  <c:v>-0.33833167478547183</c:v>
                </c:pt>
                <c:pt idx="364">
                  <c:v>-0.33442854776171255</c:v>
                </c:pt>
                <c:pt idx="365">
                  <c:v>-0.33057040173701951</c:v>
                </c:pt>
                <c:pt idx="366">
                  <c:v>-0.32675671991817667</c:v>
                </c:pt>
                <c:pt idx="367">
                  <c:v>-0.32298699139608195</c:v>
                </c:pt>
                <c:pt idx="368">
                  <c:v>-0.31926071108055326</c:v>
                </c:pt>
                <c:pt idx="369">
                  <c:v>-0.31557737963580451</c:v>
                </c:pt>
                <c:pt idx="370">
                  <c:v>-0.31193650341656898</c:v>
                </c:pt>
                <c:pt idx="371">
                  <c:v>-0.30833759440488134</c:v>
                </c:pt>
                <c:pt idx="372">
                  <c:v>-0.30478017014750242</c:v>
                </c:pt>
                <c:pt idx="373">
                  <c:v>-0.30126375369398695</c:v>
                </c:pt>
                <c:pt idx="374">
                  <c:v>-0.29778787353538921</c:v>
                </c:pt>
                <c:pt idx="375">
                  <c:v>-0.29435206354360044</c:v>
                </c:pt>
                <c:pt idx="376">
                  <c:v>-0.29095586291131603</c:v>
                </c:pt>
                <c:pt idx="377">
                  <c:v>-0.28759881609262367</c:v>
                </c:pt>
                <c:pt idx="378">
                  <c:v>-0.28428047274421048</c:v>
                </c:pt>
                <c:pt idx="379">
                  <c:v>-0.28100038766718477</c:v>
                </c:pt>
                <c:pt idx="380">
                  <c:v>-0.27775812074950301</c:v>
                </c:pt>
                <c:pt idx="381">
                  <c:v>-0.27455323690900618</c:v>
                </c:pt>
                <c:pt idx="382">
                  <c:v>-0.27138530603704647</c:v>
                </c:pt>
                <c:pt idx="383">
                  <c:v>-0.26825390294271739</c:v>
                </c:pt>
                <c:pt idx="384">
                  <c:v>-0.26515860729766366</c:v>
                </c:pt>
                <c:pt idx="385">
                  <c:v>-0.26209900358148186</c:v>
                </c:pt>
                <c:pt idx="386">
                  <c:v>-0.25907468102769582</c:v>
                </c:pt>
                <c:pt idx="387">
                  <c:v>-0.25608523357030766</c:v>
                </c:pt>
                <c:pt idx="388">
                  <c:v>-0.25313025979091797</c:v>
                </c:pt>
                <c:pt idx="389">
                  <c:v>-0.25020936286640871</c:v>
                </c:pt>
                <c:pt idx="390">
                  <c:v>-0.24732215051718764</c:v>
                </c:pt>
                <c:pt idx="391">
                  <c:v>-0.24446823495598374</c:v>
                </c:pt>
                <c:pt idx="392">
                  <c:v>-0.24164723283719408</c:v>
                </c:pt>
                <c:pt idx="393">
                  <c:v>-0.23885876520677593</c:v>
                </c:pt>
                <c:pt idx="394">
                  <c:v>-0.23610245745267386</c:v>
                </c:pt>
                <c:pt idx="395">
                  <c:v>-0.23337793925578634</c:v>
                </c:pt>
                <c:pt idx="396">
                  <c:v>-0.23068484454145941</c:v>
                </c:pt>
                <c:pt idx="397">
                  <c:v>-0.22802281143150352</c:v>
                </c:pt>
                <c:pt idx="398">
                  <c:v>-0.22539148219673563</c:v>
                </c:pt>
                <c:pt idx="399">
                  <c:v>-0.22279050321002775</c:v>
                </c:pt>
                <c:pt idx="400">
                  <c:v>-0.22021952489987537</c:v>
                </c:pt>
                <c:pt idx="401">
                  <c:v>-0.21767820170446187</c:v>
                </c:pt>
                <c:pt idx="402">
                  <c:v>-0.21516619202623097</c:v>
                </c:pt>
                <c:pt idx="403">
                  <c:v>-0.21268315818694999</c:v>
                </c:pt>
                <c:pt idx="404">
                  <c:v>-0.21022876638326621</c:v>
                </c:pt>
                <c:pt idx="405">
                  <c:v>-0.20780268664274926</c:v>
                </c:pt>
                <c:pt idx="406">
                  <c:v>-0.2054045927804144</c:v>
                </c:pt>
                <c:pt idx="407">
                  <c:v>-0.20303416235572311</c:v>
                </c:pt>
                <c:pt idx="408">
                  <c:v>-0.20069107663005642</c:v>
                </c:pt>
                <c:pt idx="409">
                  <c:v>-0.19837502052465381</c:v>
                </c:pt>
                <c:pt idx="410">
                  <c:v>-0.19608568257901715</c:v>
                </c:pt>
                <c:pt idx="411">
                  <c:v>-0.19382275490977238</c:v>
                </c:pt>
                <c:pt idx="412">
                  <c:v>-0.19158593316998396</c:v>
                </c:pt>
                <c:pt idx="413">
                  <c:v>-0.18937491650891933</c:v>
                </c:pt>
                <c:pt idx="414">
                  <c:v>-0.18718940753225929</c:v>
                </c:pt>
                <c:pt idx="415">
                  <c:v>-0.1850291122627459</c:v>
                </c:pt>
                <c:pt idx="416">
                  <c:v>-0.18289374010126927</c:v>
                </c:pt>
                <c:pt idx="417">
                  <c:v>-0.18078300378838322</c:v>
                </c:pt>
                <c:pt idx="418">
                  <c:v>-0.17869661936624892</c:v>
                </c:pt>
                <c:pt idx="419">
                  <c:v>-0.17663430614100301</c:v>
                </c:pt>
                <c:pt idx="420">
                  <c:v>-0.17459578664554035</c:v>
                </c:pt>
                <c:pt idx="421">
                  <c:v>-0.17258078660271467</c:v>
                </c:pt>
                <c:pt idx="422">
                  <c:v>-0.17058903488894614</c:v>
                </c:pt>
                <c:pt idx="423">
                  <c:v>-0.16862026349823625</c:v>
                </c:pt>
                <c:pt idx="424">
                  <c:v>-0.16667420750658335</c:v>
                </c:pt>
                <c:pt idx="425">
                  <c:v>-0.16475060503679637</c:v>
                </c:pt>
                <c:pt idx="426">
                  <c:v>-0.16284919722369914</c:v>
                </c:pt>
                <c:pt idx="427">
                  <c:v>-0.16096972817972782</c:v>
                </c:pt>
                <c:pt idx="428">
                  <c:v>-0.15911194496090894</c:v>
                </c:pt>
                <c:pt idx="429">
                  <c:v>-0.15727559753322179</c:v>
                </c:pt>
                <c:pt idx="430">
                  <c:v>-0.15546043873933518</c:v>
                </c:pt>
                <c:pt idx="431">
                  <c:v>-0.15366622426571896</c:v>
                </c:pt>
                <c:pt idx="432">
                  <c:v>-0.15189271261012349</c:v>
                </c:pt>
                <c:pt idx="433">
                  <c:v>-0.15013966504942475</c:v>
                </c:pt>
                <c:pt idx="434">
                  <c:v>-0.14840684560783018</c:v>
                </c:pt>
                <c:pt idx="435">
                  <c:v>-0.14669402102544293</c:v>
                </c:pt>
                <c:pt idx="436">
                  <c:v>-0.14500096072717797</c:v>
                </c:pt>
                <c:pt idx="437">
                  <c:v>-0.14332743679203025</c:v>
                </c:pt>
                <c:pt idx="438">
                  <c:v>-0.1416732239226865</c:v>
                </c:pt>
                <c:pt idx="439">
                  <c:v>-0.14003809941548157</c:v>
                </c:pt>
                <c:pt idx="440">
                  <c:v>-0.13842184313069275</c:v>
                </c:pt>
                <c:pt idx="441">
                  <c:v>-0.13682423746316813</c:v>
                </c:pt>
                <c:pt idx="442">
                  <c:v>-0.13524506731328842</c:v>
                </c:pt>
                <c:pt idx="443">
                  <c:v>-0.13368412005825439</c:v>
                </c:pt>
                <c:pt idx="444">
                  <c:v>-0.13214118552370083</c:v>
                </c:pt>
                <c:pt idx="445">
                  <c:v>-0.13061605595563031</c:v>
                </c:pt>
                <c:pt idx="446">
                  <c:v>-0.12910852599266387</c:v>
                </c:pt>
                <c:pt idx="447">
                  <c:v>-0.12761839263860644</c:v>
                </c:pt>
                <c:pt idx="448">
                  <c:v>-0.12614545523532317</c:v>
                </c:pt>
                <c:pt idx="449">
                  <c:v>-0.12468951543592087</c:v>
                </c:pt>
                <c:pt idx="450">
                  <c:v>-0.12325037717823656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2E-426D-A43F-00D29765AC4D}"/>
            </c:ext>
          </c:extLst>
        </c:ser>
        <c:ser>
          <c:idx val="2"/>
          <c:order val="2"/>
          <c:tx>
            <c:strRef>
              <c:f>fit_1NN_BCC!$M$18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fit_1NN_BCC!$M$19:$M$469</c:f>
              <c:numCache>
                <c:formatCode>General</c:formatCode>
                <c:ptCount val="451"/>
                <c:pt idx="0">
                  <c:v>1.1774735160296288</c:v>
                </c:pt>
                <c:pt idx="1">
                  <c:v>0.63124764278998668</c:v>
                </c:pt>
                <c:pt idx="2">
                  <c:v>0.10925998659406488</c:v>
                </c:pt>
                <c:pt idx="3">
                  <c:v>-0.38937302415467556</c:v>
                </c:pt>
                <c:pt idx="4">
                  <c:v>-0.8655044329679491</c:v>
                </c:pt>
                <c:pt idx="5">
                  <c:v>-1.3199577921170302</c:v>
                </c:pt>
                <c:pt idx="6">
                  <c:v>-1.7535281644639369</c:v>
                </c:pt>
                <c:pt idx="7">
                  <c:v>-2.1669830914591195</c:v>
                </c:pt>
                <c:pt idx="8">
                  <c:v>-2.5610635284462653</c:v>
                </c:pt>
                <c:pt idx="9">
                  <c:v>-2.9364847483759782</c:v>
                </c:pt>
                <c:pt idx="10">
                  <c:v>-3.2939372149932034</c:v>
                </c:pt>
                <c:pt idx="11">
                  <c:v>-3.6340874265272518</c:v>
                </c:pt>
                <c:pt idx="12">
                  <c:v>-3.9575787308788577</c:v>
                </c:pt>
                <c:pt idx="13">
                  <c:v>-4.2650321132648514</c:v>
                </c:pt>
                <c:pt idx="14">
                  <c:v>-4.5570469572490122</c:v>
                </c:pt>
                <c:pt idx="15">
                  <c:v>-4.8342017800563006</c:v>
                </c:pt>
                <c:pt idx="16">
                  <c:v>-5.0970549430372074</c:v>
                </c:pt>
                <c:pt idx="17">
                  <c:v>-5.3461453381201558</c:v>
                </c:pt>
                <c:pt idx="18">
                  <c:v>-5.58199305106141</c:v>
                </c:pt>
                <c:pt idx="19">
                  <c:v>-5.8051000022746546</c:v>
                </c:pt>
                <c:pt idx="20">
                  <c:v>-6.0159505659962669</c:v>
                </c:pt>
                <c:pt idx="21">
                  <c:v>-6.2150121685166635</c:v>
                </c:pt>
                <c:pt idx="22">
                  <c:v>-6.4027358661835443</c:v>
                </c:pt>
                <c:pt idx="23">
                  <c:v>-6.5795569038591051</c:v>
                </c:pt>
                <c:pt idx="24">
                  <c:v>-6.7458952544902822</c:v>
                </c:pt>
                <c:pt idx="25">
                  <c:v>-6.9021561404289784</c:v>
                </c:pt>
                <c:pt idx="26">
                  <c:v>-7.0487305371175388</c:v>
                </c:pt>
                <c:pt idx="27">
                  <c:v>-7.1859956597343508</c:v>
                </c:pt>
                <c:pt idx="28">
                  <c:v>-7.31431543337413</c:v>
                </c:pt>
                <c:pt idx="29">
                  <c:v>-7.434040947318179</c:v>
                </c:pt>
                <c:pt idx="30">
                  <c:v>-7.5455108939312012</c:v>
                </c:pt>
                <c:pt idx="31">
                  <c:v>-7.6490519927033471</c:v>
                </c:pt>
                <c:pt idx="32">
                  <c:v>-7.7449793999382521</c:v>
                </c:pt>
                <c:pt idx="33">
                  <c:v>-7.8335971045715258</c:v>
                </c:pt>
                <c:pt idx="34">
                  <c:v>-7.9151983105873418</c:v>
                </c:pt>
                <c:pt idx="35">
                  <c:v>-7.9900658064852879</c:v>
                </c:pt>
                <c:pt idx="36">
                  <c:v>-8.058472322234401</c:v>
                </c:pt>
                <c:pt idx="37">
                  <c:v>-8.1206808741364291</c:v>
                </c:pt>
                <c:pt idx="38">
                  <c:v>-8.1769450980062679</c:v>
                </c:pt>
                <c:pt idx="39">
                  <c:v>-8.2275095710638126</c:v>
                </c:pt>
                <c:pt idx="40">
                  <c:v>-8.2726101229180244</c:v>
                </c:pt>
                <c:pt idx="41">
                  <c:v>-8.3124741360113461</c:v>
                </c:pt>
                <c:pt idx="42">
                  <c:v>-8.3473208358800655</c:v>
                </c:pt>
                <c:pt idx="43">
                  <c:v>-8.3773615715743652</c:v>
                </c:pt>
                <c:pt idx="44">
                  <c:v>-8.4028000865701138</c:v>
                </c:pt>
                <c:pt idx="45">
                  <c:v>-8.4238327804932851</c:v>
                </c:pt>
                <c:pt idx="46">
                  <c:v>-8.4406489619671667</c:v>
                </c:pt>
                <c:pt idx="47">
                  <c:v>-8.4534310928819156</c:v>
                </c:pt>
                <c:pt idx="48">
                  <c:v>-8.4623550243760626</c:v>
                </c:pt>
                <c:pt idx="49">
                  <c:v>-8.4675902248097437</c:v>
                </c:pt>
                <c:pt idx="50">
                  <c:v>-8.4693000000000023</c:v>
                </c:pt>
                <c:pt idx="51">
                  <c:v>-8.4676417059793945</c:v>
                </c:pt>
                <c:pt idx="52">
                  <c:v>-8.4627669545304016</c:v>
                </c:pt>
                <c:pt idx="53">
                  <c:v>-8.4548218117395155</c:v>
                </c:pt>
                <c:pt idx="54">
                  <c:v>-8.4439469898067649</c:v>
                </c:pt>
                <c:pt idx="55">
                  <c:v>-8.4302780323383963</c:v>
                </c:pt>
                <c:pt idx="56">
                  <c:v>-8.413945493342883</c:v>
                </c:pt>
                <c:pt idx="57">
                  <c:v>-8.3950751101428462</c:v>
                </c:pt>
                <c:pt idx="58">
                  <c:v>-8.3737879704084648</c:v>
                </c:pt>
                <c:pt idx="59">
                  <c:v>-8.3502006735109155</c:v>
                </c:pt>
                <c:pt idx="60">
                  <c:v>-8.32442548638776</c:v>
                </c:pt>
                <c:pt idx="61">
                  <c:v>-8.2965704941056551</c:v>
                </c:pt>
                <c:pt idx="62">
                  <c:v>-8.2667397452995939</c:v>
                </c:pt>
                <c:pt idx="63">
                  <c:v>-8.2350333926617978</c:v>
                </c:pt>
                <c:pt idx="64">
                  <c:v>-8.2015478286475183</c:v>
                </c:pt>
                <c:pt idx="65">
                  <c:v>-8.1663758165594604</c:v>
                </c:pt>
                <c:pt idx="66">
                  <c:v>-8.1296066171669601</c:v>
                </c:pt>
                <c:pt idx="67">
                  <c:v>-8.0913261110109342</c:v>
                </c:pt>
                <c:pt idx="68">
                  <c:v>-8.0516169165403575</c:v>
                </c:pt>
                <c:pt idx="69">
                  <c:v>-8.0105585042212706</c:v>
                </c:pt>
                <c:pt idx="70">
                  <c:v>-7.9682273067544847</c:v>
                </c:pt>
                <c:pt idx="71">
                  <c:v>-7.9246968255335277</c:v>
                </c:pt>
                <c:pt idx="72">
                  <c:v>-7.8800377334700098</c:v>
                </c:pt>
                <c:pt idx="73">
                  <c:v>-7.8343179743093181</c:v>
                </c:pt>
                <c:pt idx="74">
                  <c:v>-7.7876028585552515</c:v>
                </c:pt>
                <c:pt idx="75">
                  <c:v>-7.7399551561184108</c:v>
                </c:pt>
                <c:pt idx="76">
                  <c:v>-7.6914351857991559</c:v>
                </c:pt>
                <c:pt idx="77">
                  <c:v>-7.6421009017122152</c:v>
                </c:pt>
                <c:pt idx="78">
                  <c:v>-7.5920079767564719</c:v>
                </c:pt>
                <c:pt idx="79">
                  <c:v>-7.5412098832299481</c:v>
                </c:pt>
                <c:pt idx="80">
                  <c:v>-7.4897579706865649</c:v>
                </c:pt>
                <c:pt idx="81">
                  <c:v>-7.4377015411280967</c:v>
                </c:pt>
                <c:pt idx="82">
                  <c:v>-7.3850879216215493</c:v>
                </c:pt>
                <c:pt idx="83">
                  <c:v>-7.3319625344290893</c:v>
                </c:pt>
                <c:pt idx="84">
                  <c:v>-7.2783689647348311</c:v>
                </c:pt>
                <c:pt idx="85">
                  <c:v>-7.2243490260498078</c:v>
                </c:pt>
                <c:pt idx="86">
                  <c:v>-7.1699428233738587</c:v>
                </c:pt>
                <c:pt idx="87">
                  <c:v>-7.1151888141903399</c:v>
                </c:pt>
                <c:pt idx="88">
                  <c:v>-7.0601238673671851</c:v>
                </c:pt>
                <c:pt idx="89">
                  <c:v>-7.0047833200351821</c:v>
                </c:pt>
                <c:pt idx="90">
                  <c:v>-6.9492010325120877</c:v>
                </c:pt>
                <c:pt idx="91">
                  <c:v>-6.8934094413388092</c:v>
                </c:pt>
                <c:pt idx="92">
                  <c:v>-6.8374396104916659</c:v>
                </c:pt>
                <c:pt idx="93">
                  <c:v>-6.7813212808325547</c:v>
                </c:pt>
                <c:pt idx="94">
                  <c:v>-6.7250829178568505</c:v>
                </c:pt>
                <c:pt idx="95">
                  <c:v>-6.6687517577967137</c:v>
                </c:pt>
                <c:pt idx="96">
                  <c:v>-6.6123538521356391</c:v>
                </c:pt>
                <c:pt idx="97">
                  <c:v>-6.5559141105881507</c:v>
                </c:pt>
                <c:pt idx="98">
                  <c:v>-6.4994563425967611</c:v>
                </c:pt>
                <c:pt idx="99">
                  <c:v>-6.4430032973964844</c:v>
                </c:pt>
                <c:pt idx="100">
                  <c:v>-6.3865767026955753</c:v>
                </c:pt>
                <c:pt idx="101">
                  <c:v>-6.33019730201947</c:v>
                </c:pt>
                <c:pt idx="102">
                  <c:v>-6.2738848907633376</c:v>
                </c:pt>
                <c:pt idx="103">
                  <c:v>-6.2176583509971266</c:v>
                </c:pt>
                <c:pt idx="104">
                  <c:v>-6.1615356850654672</c:v>
                </c:pt>
                <c:pt idx="105">
                  <c:v>-6.105534048023439</c:v>
                </c:pt>
                <c:pt idx="106">
                  <c:v>-6.0496697789477256</c:v>
                </c:pt>
                <c:pt idx="107">
                  <c:v>-5.9939584311614293</c:v>
                </c:pt>
                <c:pt idx="108">
                  <c:v>-5.9384148014094933</c:v>
                </c:pt>
                <c:pt idx="109">
                  <c:v>-5.883052958020393</c:v>
                </c:pt>
                <c:pt idx="110">
                  <c:v>-5.8278862680886512</c:v>
                </c:pt>
                <c:pt idx="111">
                  <c:v>-5.7729274237114554</c:v>
                </c:pt>
                <c:pt idx="112">
                  <c:v>-5.7181884673115775</c:v>
                </c:pt>
                <c:pt idx="113">
                  <c:v>-5.6636808160777576</c:v>
                </c:pt>
                <c:pt idx="114">
                  <c:v>-5.6094152855525525</c:v>
                </c:pt>
                <c:pt idx="115">
                  <c:v>-5.5554021123967345</c:v>
                </c:pt>
                <c:pt idx="116">
                  <c:v>-5.5016509763582802</c:v>
                </c:pt>
                <c:pt idx="117">
                  <c:v>-5.4481710214730921</c:v>
                </c:pt>
                <c:pt idx="118">
                  <c:v>-5.3949708765236215</c:v>
                </c:pt>
                <c:pt idx="119">
                  <c:v>-5.3420586747807013</c:v>
                </c:pt>
                <c:pt idx="120">
                  <c:v>-5.2894420730530927</c:v>
                </c:pt>
                <c:pt idx="121">
                  <c:v>-5.2371282700683155</c:v>
                </c:pt>
                <c:pt idx="122">
                  <c:v>-5.1851240242076146</c:v>
                </c:pt>
                <c:pt idx="123">
                  <c:v>-5.133435670617148</c:v>
                </c:pt>
                <c:pt idx="124">
                  <c:v>-5.0820691377166458</c:v>
                </c:pt>
                <c:pt idx="125">
                  <c:v>-5.0310299631262012</c:v>
                </c:pt>
                <c:pt idx="126">
                  <c:v>-4.9803233090310188</c:v>
                </c:pt>
                <c:pt idx="127">
                  <c:v>-4.9299539770033993</c:v>
                </c:pt>
                <c:pt idx="128">
                  <c:v>-4.8799264223004757</c:v>
                </c:pt>
                <c:pt idx="129">
                  <c:v>-4.8302447676556985</c:v>
                </c:pt>
                <c:pt idx="130">
                  <c:v>-4.780912816581349</c:v>
                </c:pt>
                <c:pt idx="131">
                  <c:v>-4.7319340661988614</c:v>
                </c:pt>
                <c:pt idx="132">
                  <c:v>-4.6833117196131253</c:v>
                </c:pt>
                <c:pt idx="133">
                  <c:v>-4.6350486978463934</c:v>
                </c:pt>
                <c:pt idx="134">
                  <c:v>-4.5871476513468972</c:v>
                </c:pt>
                <c:pt idx="135">
                  <c:v>-4.5396109710867769</c:v>
                </c:pt>
                <c:pt idx="136">
                  <c:v>-4.4924407992633926</c:v>
                </c:pt>
                <c:pt idx="137">
                  <c:v>-4.4456390396176575</c:v>
                </c:pt>
                <c:pt idx="138">
                  <c:v>-4.3992073673825516</c:v>
                </c:pt>
                <c:pt idx="139">
                  <c:v>-4.3531472388745023</c:v>
                </c:pt>
                <c:pt idx="140">
                  <c:v>-4.3074599007399366</c:v>
                </c:pt>
                <c:pt idx="141">
                  <c:v>-4.2621463988688548</c:v>
                </c:pt>
                <c:pt idx="142">
                  <c:v>-4.2172075869868921</c:v>
                </c:pt>
                <c:pt idx="143">
                  <c:v>-4.1726441349369399</c:v>
                </c:pt>
                <c:pt idx="144">
                  <c:v>-4.1284565366610178</c:v>
                </c:pt>
                <c:pt idx="145">
                  <c:v>-4.0846451178927348</c:v>
                </c:pt>
                <c:pt idx="146">
                  <c:v>-4.0412100435703255</c:v>
                </c:pt>
                <c:pt idx="147">
                  <c:v>-3.9981513249798928</c:v>
                </c:pt>
                <c:pt idx="148">
                  <c:v>-3.9554688266381941</c:v>
                </c:pt>
                <c:pt idx="149">
                  <c:v>-3.9131622729239415</c:v>
                </c:pt>
                <c:pt idx="150">
                  <c:v>-3.8712312544663532</c:v>
                </c:pt>
                <c:pt idx="151">
                  <c:v>-3.8296752342993043</c:v>
                </c:pt>
                <c:pt idx="152">
                  <c:v>-3.7884935537892299</c:v>
                </c:pt>
                <c:pt idx="153">
                  <c:v>-3.7476854383446083</c:v>
                </c:pt>
                <c:pt idx="154">
                  <c:v>-3.7072500029145758</c:v>
                </c:pt>
                <c:pt idx="155">
                  <c:v>-3.6671862572840306</c:v>
                </c:pt>
                <c:pt idx="156">
                  <c:v>-3.6274931111722308</c:v>
                </c:pt>
                <c:pt idx="157">
                  <c:v>-3.5881693791417817</c:v>
                </c:pt>
                <c:pt idx="158">
                  <c:v>-3.5492137853245382</c:v>
                </c:pt>
                <c:pt idx="159">
                  <c:v>-3.5106249679708363</c:v>
                </c:pt>
                <c:pt idx="160">
                  <c:v>-3.4724014838281914</c:v>
                </c:pt>
                <c:pt idx="161">
                  <c:v>-3.4345418123553935</c:v>
                </c:pt>
                <c:pt idx="162">
                  <c:v>-3.3970443597777589</c:v>
                </c:pt>
                <c:pt idx="163">
                  <c:v>-3.3599074629890815</c:v>
                </c:pt>
                <c:pt idx="164">
                  <c:v>-3.3231293933056048</c:v>
                </c:pt>
                <c:pt idx="165">
                  <c:v>-3.2867083600772431</c:v>
                </c:pt>
                <c:pt idx="166">
                  <c:v>-3.250642514161008</c:v>
                </c:pt>
                <c:pt idx="167">
                  <c:v>-3.2149299512614671</c:v>
                </c:pt>
                <c:pt idx="168">
                  <c:v>-3.1795687151429171</c:v>
                </c:pt>
                <c:pt idx="169">
                  <c:v>-3.1445568007177744</c:v>
                </c:pt>
                <c:pt idx="170">
                  <c:v>-3.1098921570154912</c:v>
                </c:pt>
                <c:pt idx="171">
                  <c:v>-3.0755726900362479</c:v>
                </c:pt>
                <c:pt idx="172">
                  <c:v>-3.0415962654934545</c:v>
                </c:pt>
                <c:pt idx="173">
                  <c:v>-3.0079607114489808</c:v>
                </c:pt>
                <c:pt idx="174">
                  <c:v>-2.9746638208448912</c:v>
                </c:pt>
                <c:pt idx="175">
                  <c:v>-2.9417033539353539</c:v>
                </c:pt>
                <c:pt idx="176">
                  <c:v>-2.9090770406222579</c:v>
                </c:pt>
                <c:pt idx="177">
                  <c:v>-2.8767825826979156</c:v>
                </c:pt>
                <c:pt idx="178">
                  <c:v>-2.8448176559981819</c:v>
                </c:pt>
                <c:pt idx="179">
                  <c:v>-2.8131799124691401</c:v>
                </c:pt>
                <c:pt idx="180">
                  <c:v>-2.7818669821504538</c:v>
                </c:pt>
                <c:pt idx="181">
                  <c:v>-2.7508764750783072</c:v>
                </c:pt>
                <c:pt idx="182">
                  <c:v>-2.7202059831108403</c:v>
                </c:pt>
                <c:pt idx="183">
                  <c:v>-2.6898530816788315</c:v>
                </c:pt>
                <c:pt idx="184">
                  <c:v>-2.6598153314642743</c:v>
                </c:pt>
                <c:pt idx="185">
                  <c:v>-2.6300902800094637</c:v>
                </c:pt>
                <c:pt idx="186">
                  <c:v>-2.6006754632590607</c:v>
                </c:pt>
                <c:pt idx="187">
                  <c:v>-2.5715684070375371</c:v>
                </c:pt>
                <c:pt idx="188">
                  <c:v>-2.5427666284643458</c:v>
                </c:pt>
                <c:pt idx="189">
                  <c:v>-2.5142676373090129</c:v>
                </c:pt>
                <c:pt idx="190">
                  <c:v>-2.4860689372883824</c:v>
                </c:pt>
                <c:pt idx="191">
                  <c:v>-2.458168027308036</c:v>
                </c:pt>
                <c:pt idx="192">
                  <c:v>-2.4305624026499624</c:v>
                </c:pt>
                <c:pt idx="193">
                  <c:v>-2.40324955610838</c:v>
                </c:pt>
                <c:pt idx="194">
                  <c:v>-2.3762269790756285</c:v>
                </c:pt>
                <c:pt idx="195">
                  <c:v>-2.3494921625799305</c:v>
                </c:pt>
                <c:pt idx="196">
                  <c:v>-2.3230425982767673</c:v>
                </c:pt>
                <c:pt idx="197">
                  <c:v>-2.296875779395593</c:v>
                </c:pt>
                <c:pt idx="198">
                  <c:v>-2.2709892016434838</c:v>
                </c:pt>
                <c:pt idx="199">
                  <c:v>-2.2453803640673407</c:v>
                </c:pt>
                <c:pt idx="200">
                  <c:v>-2.2200467698761237</c:v>
                </c:pt>
                <c:pt idx="201">
                  <c:v>-2.194985927224633</c:v>
                </c:pt>
                <c:pt idx="202">
                  <c:v>-2.1701953499602302</c:v>
                </c:pt>
                <c:pt idx="203">
                  <c:v>-2.1456725583338669</c:v>
                </c:pt>
                <c:pt idx="204">
                  <c:v>-2.1214150796767712</c:v>
                </c:pt>
                <c:pt idx="205">
                  <c:v>-2.0974204490440407</c:v>
                </c:pt>
                <c:pt idx="206">
                  <c:v>-2.0736862098263891</c:v>
                </c:pt>
                <c:pt idx="207">
                  <c:v>-2.0502099143312313</c:v>
                </c:pt>
                <c:pt idx="208">
                  <c:v>-2.0269891243342588</c:v>
                </c:pt>
                <c:pt idx="209">
                  <c:v>-2.0040214116026145</c:v>
                </c:pt>
                <c:pt idx="210">
                  <c:v>-1.9813043583907219</c:v>
                </c:pt>
                <c:pt idx="211">
                  <c:v>-1.9588355579098351</c:v>
                </c:pt>
                <c:pt idx="212">
                  <c:v>-1.9366126147722609</c:v>
                </c:pt>
                <c:pt idx="213">
                  <c:v>-1.9146331454112611</c:v>
                </c:pt>
                <c:pt idx="214">
                  <c:v>-1.8928947784775196</c:v>
                </c:pt>
                <c:pt idx="215">
                  <c:v>-1.8713951552131052</c:v>
                </c:pt>
                <c:pt idx="216">
                  <c:v>-1.8501319298037655</c:v>
                </c:pt>
                <c:pt idx="217">
                  <c:v>-1.8291027697104154</c:v>
                </c:pt>
                <c:pt idx="218">
                  <c:v>-1.8083053559805926</c:v>
                </c:pt>
                <c:pt idx="219">
                  <c:v>-1.7877373835406876</c:v>
                </c:pt>
                <c:pt idx="220">
                  <c:v>-1.7673965614696641</c:v>
                </c:pt>
                <c:pt idx="221">
                  <c:v>-1.747280613255026</c:v>
                </c:pt>
                <c:pt idx="222">
                  <c:v>-1.7273872770317029</c:v>
                </c:pt>
                <c:pt idx="223">
                  <c:v>-1.707714305804537</c:v>
                </c:pt>
                <c:pt idx="224">
                  <c:v>-1.6882594676550189</c:v>
                </c:pt>
                <c:pt idx="225">
                  <c:v>-1.6690205459328999</c:v>
                </c:pt>
                <c:pt idx="226">
                  <c:v>-1.6499953394332807</c:v>
                </c:pt>
                <c:pt idx="227">
                  <c:v>-1.6311816625597564</c:v>
                </c:pt>
                <c:pt idx="228">
                  <c:v>-1.6125773454741847</c:v>
                </c:pt>
                <c:pt idx="229">
                  <c:v>-1.594180234233624</c:v>
                </c:pt>
                <c:pt idx="230">
                  <c:v>-1.5759881909149402</c:v>
                </c:pt>
                <c:pt idx="231">
                  <c:v>-1.5579990937276234</c:v>
                </c:pt>
                <c:pt idx="232">
                  <c:v>-1.5402108371152574</c:v>
                </c:pt>
                <c:pt idx="233">
                  <c:v>-1.5226213318461475</c:v>
                </c:pt>
                <c:pt idx="234">
                  <c:v>-1.5052285050935355</c:v>
                </c:pt>
                <c:pt idx="235">
                  <c:v>-1.4880303005058364</c:v>
                </c:pt>
                <c:pt idx="236">
                  <c:v>-1.4710246782673462</c:v>
                </c:pt>
                <c:pt idx="237">
                  <c:v>-1.4542096151497714</c:v>
                </c:pt>
                <c:pt idx="238">
                  <c:v>-1.4375831045550322</c:v>
                </c:pt>
                <c:pt idx="239">
                  <c:v>-1.4211431565496651</c:v>
                </c:pt>
                <c:pt idx="240">
                  <c:v>-1.4048877978912073</c:v>
                </c:pt>
                <c:pt idx="241">
                  <c:v>-1.3888150720469319</c:v>
                </c:pt>
                <c:pt idx="242">
                  <c:v>-1.3729230392052176</c:v>
                </c:pt>
                <c:pt idx="243">
                  <c:v>-1.3572097762799418</c:v>
                </c:pt>
                <c:pt idx="244">
                  <c:v>-1.3416733769081519</c:v>
                </c:pt>
                <c:pt idx="245">
                  <c:v>-1.3263119514413606</c:v>
                </c:pt>
                <c:pt idx="246">
                  <c:v>-1.3111236269307236</c:v>
                </c:pt>
                <c:pt idx="247">
                  <c:v>-1.2961065471063919</c:v>
                </c:pt>
                <c:pt idx="248">
                  <c:v>-1.2812588723513223</c:v>
                </c:pt>
                <c:pt idx="249">
                  <c:v>-1.266578779669765</c:v>
                </c:pt>
                <c:pt idx="250">
                  <c:v>-1.2520644626507305</c:v>
                </c:pt>
                <c:pt idx="251">
                  <c:v>-1.2377141314266293</c:v>
                </c:pt>
                <c:pt idx="252">
                  <c:v>-1.2235260126273413</c:v>
                </c:pt>
                <c:pt idx="253">
                  <c:v>-1.2094983493299458</c:v>
                </c:pt>
                <c:pt idx="254">
                  <c:v>-1.1956294010042849</c:v>
                </c:pt>
                <c:pt idx="255">
                  <c:v>-1.1819174434546307</c:v>
                </c:pt>
                <c:pt idx="256">
                  <c:v>-1.168360768757585</c:v>
                </c:pt>
                <c:pt idx="257">
                  <c:v>-1.1549576851964645</c:v>
                </c:pt>
                <c:pt idx="258">
                  <c:v>-1.1417065171923171</c:v>
                </c:pt>
                <c:pt idx="259">
                  <c:v>-1.1286056052317535</c:v>
                </c:pt>
                <c:pt idx="260">
                  <c:v>-1.1156533057918079</c:v>
                </c:pt>
                <c:pt idx="261">
                  <c:v>-1.102847991261857</c:v>
                </c:pt>
                <c:pt idx="262">
                  <c:v>-1.0901880498629879</c:v>
                </c:pt>
                <c:pt idx="263">
                  <c:v>-1.0776718855647158</c:v>
                </c:pt>
                <c:pt idx="264">
                  <c:v>-1.0652979179993949</c:v>
                </c:pt>
                <c:pt idx="265">
                  <c:v>-1.0530645823742828</c:v>
                </c:pt>
                <c:pt idx="266">
                  <c:v>-1.0409703293816077</c:v>
                </c:pt>
                <c:pt idx="267">
                  <c:v>-1.0290136251065662</c:v>
                </c:pt>
                <c:pt idx="268">
                  <c:v>-1.0171929509335094</c:v>
                </c:pt>
                <c:pt idx="269">
                  <c:v>-1.0055068034503278</c:v>
                </c:pt>
                <c:pt idx="270">
                  <c:v>-0.99395369435129621</c:v>
                </c:pt>
                <c:pt idx="271">
                  <c:v>-0.98253215033833619</c:v>
                </c:pt>
                <c:pt idx="272">
                  <c:v>-0.97124071302092541</c:v>
                </c:pt>
                <c:pt idx="273">
                  <c:v>-0.96007793881461279</c:v>
                </c:pt>
                <c:pt idx="274">
                  <c:v>-0.94904239883844932</c:v>
                </c:pt>
                <c:pt idx="275">
                  <c:v>-0.93813267881119489</c:v>
                </c:pt>
                <c:pt idx="276">
                  <c:v>-0.92734737894658781</c:v>
                </c:pt>
                <c:pt idx="277">
                  <c:v>-0.91668511384757934</c:v>
                </c:pt>
                <c:pt idx="278">
                  <c:v>-0.90614451239982363</c:v>
                </c:pt>
                <c:pt idx="279">
                  <c:v>-0.89572421766431243</c:v>
                </c:pt>
                <c:pt idx="280">
                  <c:v>-0.88542288676936809</c:v>
                </c:pt>
                <c:pt idx="281">
                  <c:v>-0.8752391908019348</c:v>
                </c:pt>
                <c:pt idx="282">
                  <c:v>-0.86517181469841209</c:v>
                </c:pt>
                <c:pt idx="283">
                  <c:v>-0.85521945713494807</c:v>
                </c:pt>
                <c:pt idx="284">
                  <c:v>-0.84538083041728862</c:v>
                </c:pt>
                <c:pt idx="285">
                  <c:v>-0.83565466037032354</c:v>
                </c:pt>
                <c:pt idx="286">
                  <c:v>-0.82603968622726909</c:v>
                </c:pt>
                <c:pt idx="287">
                  <c:v>-0.81653466051868406</c:v>
                </c:pt>
                <c:pt idx="288">
                  <c:v>-0.8071383489612034</c:v>
                </c:pt>
                <c:pt idx="289">
                  <c:v>-0.79784953034620143</c:v>
                </c:pt>
                <c:pt idx="290">
                  <c:v>-0.78866699642831839</c:v>
                </c:pt>
                <c:pt idx="291">
                  <c:v>-0.7795895518140088</c:v>
                </c:pt>
                <c:pt idx="292">
                  <c:v>-0.77061601385000889</c:v>
                </c:pt>
                <c:pt idx="293">
                  <c:v>-0.76174521251191785</c:v>
                </c:pt>
                <c:pt idx="294">
                  <c:v>-0.75297599029281403</c:v>
                </c:pt>
                <c:pt idx="295">
                  <c:v>-0.74430720209207002</c:v>
                </c:pt>
                <c:pt idx="296">
                  <c:v>-0.73573771510424368</c:v>
                </c:pt>
                <c:pt idx="297">
                  <c:v>-0.72726640870823422</c:v>
                </c:pt>
                <c:pt idx="298">
                  <c:v>-0.71889217435663255</c:v>
                </c:pt>
                <c:pt idx="299">
                  <c:v>-0.71061391546538766</c:v>
                </c:pt>
                <c:pt idx="300">
                  <c:v>-0.70243054730370924</c:v>
                </c:pt>
                <c:pt idx="301">
                  <c:v>-0.69434099688434125</c:v>
                </c:pt>
                <c:pt idx="302">
                  <c:v>-0.68634420285415765</c:v>
                </c:pt>
                <c:pt idx="303">
                  <c:v>-0.67843911538520096</c:v>
                </c:pt>
                <c:pt idx="304">
                  <c:v>-0.67062469606603847</c:v>
                </c:pt>
                <c:pt idx="305">
                  <c:v>-0.662899917793626</c:v>
                </c:pt>
                <c:pt idx="306">
                  <c:v>-0.65526376466556668</c:v>
                </c:pt>
                <c:pt idx="307">
                  <c:v>-0.64771523187291924</c:v>
                </c:pt>
                <c:pt idx="308">
                  <c:v>-0.64025332559340797</c:v>
                </c:pt>
                <c:pt idx="309">
                  <c:v>-0.63287706288522316</c:v>
                </c:pt>
                <c:pt idx="310">
                  <c:v>-0.6255854715813185</c:v>
                </c:pt>
                <c:pt idx="311">
                  <c:v>-0.61837759018426652</c:v>
                </c:pt>
                <c:pt idx="312">
                  <c:v>-0.61125246776168463</c:v>
                </c:pt>
                <c:pt idx="313">
                  <c:v>-0.60420916384223289</c:v>
                </c:pt>
                <c:pt idx="314">
                  <c:v>-0.59724674831221958</c:v>
                </c:pt>
                <c:pt idx="315">
                  <c:v>-0.59036430131280737</c:v>
                </c:pt>
                <c:pt idx="316">
                  <c:v>-0.58356091313784197</c:v>
                </c:pt>
                <c:pt idx="317">
                  <c:v>-0.57683568413232467</c:v>
                </c:pt>
                <c:pt idx="318">
                  <c:v>-0.57018772459151312</c:v>
                </c:pt>
                <c:pt idx="319">
                  <c:v>-0.56361615466069526</c:v>
                </c:pt>
                <c:pt idx="320">
                  <c:v>-0.55712010423561076</c:v>
                </c:pt>
                <c:pt idx="321">
                  <c:v>-0.55069871286356198</c:v>
                </c:pt>
                <c:pt idx="322">
                  <c:v>-0.54435112964519583</c:v>
                </c:pt>
                <c:pt idx="323">
                  <c:v>-0.53807651313697957</c:v>
                </c:pt>
                <c:pt idx="324">
                  <c:v>-0.53187403125437371</c:v>
                </c:pt>
                <c:pt idx="325">
                  <c:v>-0.52574286117570357</c:v>
                </c:pt>
                <c:pt idx="326">
                  <c:v>-0.51968218924674714</c:v>
                </c:pt>
                <c:pt idx="327">
                  <c:v>-0.51369121088602943</c:v>
                </c:pt>
                <c:pt idx="328">
                  <c:v>-0.50776913049084083</c:v>
                </c:pt>
                <c:pt idx="329">
                  <c:v>-0.50191516134397518</c:v>
                </c:pt>
                <c:pt idx="330">
                  <c:v>-0.49612852552119652</c:v>
                </c:pt>
                <c:pt idx="331">
                  <c:v>-0.49040845379943998</c:v>
                </c:pt>
                <c:pt idx="332">
                  <c:v>-0.48475418556573568</c:v>
                </c:pt>
                <c:pt idx="333">
                  <c:v>-0.47916496872688208</c:v>
                </c:pt>
                <c:pt idx="334">
                  <c:v>-0.47364005961984407</c:v>
                </c:pt>
                <c:pt idx="335">
                  <c:v>-0.46817872292290191</c:v>
                </c:pt>
                <c:pt idx="336">
                  <c:v>-0.46278023156753406</c:v>
                </c:pt>
                <c:pt idx="337">
                  <c:v>-0.45744386665104436</c:v>
                </c:pt>
                <c:pt idx="338">
                  <c:v>-0.45216891734993375</c:v>
                </c:pt>
                <c:pt idx="339">
                  <c:v>-0.44695468083401108</c:v>
                </c:pt>
                <c:pt idx="340">
                  <c:v>-0.44180046218125274</c:v>
                </c:pt>
                <c:pt idx="341">
                  <c:v>-0.43670557429339968</c:v>
                </c:pt>
                <c:pt idx="342">
                  <c:v>-0.43166933781230132</c:v>
                </c:pt>
                <c:pt idx="343">
                  <c:v>-0.42669108103699876</c:v>
                </c:pt>
                <c:pt idx="344">
                  <c:v>-0.42177013984154871</c:v>
                </c:pt>
                <c:pt idx="345">
                  <c:v>-0.41690585759358911</c:v>
                </c:pt>
                <c:pt idx="346">
                  <c:v>-0.41209758507364064</c:v>
                </c:pt>
                <c:pt idx="347">
                  <c:v>-0.40734468039514338</c:v>
                </c:pt>
                <c:pt idx="348">
                  <c:v>-0.4026465089252339</c:v>
                </c:pt>
                <c:pt idx="349">
                  <c:v>-0.39800244320624362</c:v>
                </c:pt>
                <c:pt idx="350">
                  <c:v>-0.39341186287794078</c:v>
                </c:pt>
                <c:pt idx="351">
                  <c:v>-0.38887415460048591</c:v>
                </c:pt>
                <c:pt idx="352">
                  <c:v>-0.38438871197812502</c:v>
                </c:pt>
                <c:pt idx="353">
                  <c:v>-0.37995493548359205</c:v>
                </c:pt>
                <c:pt idx="354">
                  <c:v>-0.37557223238324189</c:v>
                </c:pt>
                <c:pt idx="355">
                  <c:v>-0.37124001666289175</c:v>
                </c:pt>
                <c:pt idx="356">
                  <c:v>-0.36695770895437596</c:v>
                </c:pt>
                <c:pt idx="357">
                  <c:v>-0.36272473646281395</c:v>
                </c:pt>
                <c:pt idx="358">
                  <c:v>-0.35854053289457866</c:v>
                </c:pt>
                <c:pt idx="359">
                  <c:v>-0.35440453838597097</c:v>
                </c:pt>
                <c:pt idx="360">
                  <c:v>-0.35031619943259001</c:v>
                </c:pt>
                <c:pt idx="361">
                  <c:v>-0.34627496881939768</c:v>
                </c:pt>
                <c:pt idx="362">
                  <c:v>-0.34228030555147715</c:v>
                </c:pt>
                <c:pt idx="363">
                  <c:v>-0.33833167478547183</c:v>
                </c:pt>
                <c:pt idx="364">
                  <c:v>-0.33442854776171255</c:v>
                </c:pt>
                <c:pt idx="365">
                  <c:v>-0.33057040173701951</c:v>
                </c:pt>
                <c:pt idx="366">
                  <c:v>-0.32675671991817667</c:v>
                </c:pt>
                <c:pt idx="367">
                  <c:v>-0.32298699139608195</c:v>
                </c:pt>
                <c:pt idx="368">
                  <c:v>-0.31926071108055326</c:v>
                </c:pt>
                <c:pt idx="369">
                  <c:v>-0.31557737963580451</c:v>
                </c:pt>
                <c:pt idx="370">
                  <c:v>-0.31193650341656898</c:v>
                </c:pt>
                <c:pt idx="371">
                  <c:v>-0.30833759440488134</c:v>
                </c:pt>
                <c:pt idx="372">
                  <c:v>-0.30478017014750242</c:v>
                </c:pt>
                <c:pt idx="373">
                  <c:v>-0.30126375369398695</c:v>
                </c:pt>
                <c:pt idx="374">
                  <c:v>-0.29778787353538921</c:v>
                </c:pt>
                <c:pt idx="375">
                  <c:v>-0.29435206354360044</c:v>
                </c:pt>
                <c:pt idx="376">
                  <c:v>-0.29095586291131603</c:v>
                </c:pt>
                <c:pt idx="377">
                  <c:v>-0.28759881609262367</c:v>
                </c:pt>
                <c:pt idx="378">
                  <c:v>-0.28428047274421048</c:v>
                </c:pt>
                <c:pt idx="379">
                  <c:v>-0.28100038766718477</c:v>
                </c:pt>
                <c:pt idx="380">
                  <c:v>-0.27775812074950301</c:v>
                </c:pt>
                <c:pt idx="381">
                  <c:v>-0.27455323690900618</c:v>
                </c:pt>
                <c:pt idx="382">
                  <c:v>-0.27138530603704647</c:v>
                </c:pt>
                <c:pt idx="383">
                  <c:v>-0.26825390294271739</c:v>
                </c:pt>
                <c:pt idx="384">
                  <c:v>-0.26515860729766366</c:v>
                </c:pt>
                <c:pt idx="385">
                  <c:v>-0.26209900358148186</c:v>
                </c:pt>
                <c:pt idx="386">
                  <c:v>-0.25907468102769582</c:v>
                </c:pt>
                <c:pt idx="387">
                  <c:v>-0.25608523357030766</c:v>
                </c:pt>
                <c:pt idx="388">
                  <c:v>-0.25313025979091797</c:v>
                </c:pt>
                <c:pt idx="389">
                  <c:v>-0.25020936286640871</c:v>
                </c:pt>
                <c:pt idx="390">
                  <c:v>-0.24732215051718764</c:v>
                </c:pt>
                <c:pt idx="391">
                  <c:v>-0.24446823495598374</c:v>
                </c:pt>
                <c:pt idx="392">
                  <c:v>-0.24164723283719408</c:v>
                </c:pt>
                <c:pt idx="393">
                  <c:v>-0.23885876520677593</c:v>
                </c:pt>
                <c:pt idx="394">
                  <c:v>-0.23610245745267386</c:v>
                </c:pt>
                <c:pt idx="395">
                  <c:v>-0.23337793925578634</c:v>
                </c:pt>
                <c:pt idx="396">
                  <c:v>-0.23068484454145941</c:v>
                </c:pt>
                <c:pt idx="397">
                  <c:v>-0.22802281143150352</c:v>
                </c:pt>
                <c:pt idx="398">
                  <c:v>-0.22539148219673563</c:v>
                </c:pt>
                <c:pt idx="399">
                  <c:v>-0.22279050321002775</c:v>
                </c:pt>
                <c:pt idx="400">
                  <c:v>-0.22021952489987537</c:v>
                </c:pt>
                <c:pt idx="401">
                  <c:v>-0.21767820170446187</c:v>
                </c:pt>
                <c:pt idx="402">
                  <c:v>-0.21516619202623097</c:v>
                </c:pt>
                <c:pt idx="403">
                  <c:v>-0.21268315818694999</c:v>
                </c:pt>
                <c:pt idx="404">
                  <c:v>-0.21022876638326621</c:v>
                </c:pt>
                <c:pt idx="405">
                  <c:v>-0.20780268664274926</c:v>
                </c:pt>
                <c:pt idx="406">
                  <c:v>-0.2054045927804144</c:v>
                </c:pt>
                <c:pt idx="407">
                  <c:v>-0.20303416235572311</c:v>
                </c:pt>
                <c:pt idx="408">
                  <c:v>-0.20069107663005642</c:v>
                </c:pt>
                <c:pt idx="409">
                  <c:v>-0.19837502052465381</c:v>
                </c:pt>
                <c:pt idx="410">
                  <c:v>-0.19608568257901715</c:v>
                </c:pt>
                <c:pt idx="411">
                  <c:v>-0.19382275490977238</c:v>
                </c:pt>
                <c:pt idx="412">
                  <c:v>-0.19158593316998396</c:v>
                </c:pt>
                <c:pt idx="413">
                  <c:v>-0.18937491650891933</c:v>
                </c:pt>
                <c:pt idx="414">
                  <c:v>-0.18718940753225929</c:v>
                </c:pt>
                <c:pt idx="415">
                  <c:v>-0.1850291122627459</c:v>
                </c:pt>
                <c:pt idx="416">
                  <c:v>-0.18289374010126927</c:v>
                </c:pt>
                <c:pt idx="417">
                  <c:v>-0.18078300378838322</c:v>
                </c:pt>
                <c:pt idx="418">
                  <c:v>-0.17869661936624892</c:v>
                </c:pt>
                <c:pt idx="419">
                  <c:v>-0.17663430614100301</c:v>
                </c:pt>
                <c:pt idx="420">
                  <c:v>-0.17459578664554035</c:v>
                </c:pt>
                <c:pt idx="421">
                  <c:v>-0.17258078660271467</c:v>
                </c:pt>
                <c:pt idx="422">
                  <c:v>-0.17058903488894614</c:v>
                </c:pt>
                <c:pt idx="423">
                  <c:v>-0.16862026349823625</c:v>
                </c:pt>
                <c:pt idx="424">
                  <c:v>-0.16667420750658335</c:v>
                </c:pt>
                <c:pt idx="425">
                  <c:v>-0.16475060503679637</c:v>
                </c:pt>
                <c:pt idx="426">
                  <c:v>-0.16284919722369914</c:v>
                </c:pt>
                <c:pt idx="427">
                  <c:v>-0.16096972817972782</c:v>
                </c:pt>
                <c:pt idx="428">
                  <c:v>-0.15911194496090894</c:v>
                </c:pt>
                <c:pt idx="429">
                  <c:v>-0.15727559753322179</c:v>
                </c:pt>
                <c:pt idx="430">
                  <c:v>-0.15546043873933518</c:v>
                </c:pt>
                <c:pt idx="431">
                  <c:v>-0.15366622426571896</c:v>
                </c:pt>
                <c:pt idx="432">
                  <c:v>-0.15189271261012349</c:v>
                </c:pt>
                <c:pt idx="433">
                  <c:v>-0.15013966504942475</c:v>
                </c:pt>
                <c:pt idx="434">
                  <c:v>-0.14840684560783018</c:v>
                </c:pt>
                <c:pt idx="435">
                  <c:v>-0.14669402102544293</c:v>
                </c:pt>
                <c:pt idx="436">
                  <c:v>-0.14500096072717797</c:v>
                </c:pt>
                <c:pt idx="437">
                  <c:v>-0.14332743679203025</c:v>
                </c:pt>
                <c:pt idx="438">
                  <c:v>-0.1416732239226865</c:v>
                </c:pt>
                <c:pt idx="439">
                  <c:v>-0.14003809941548157</c:v>
                </c:pt>
                <c:pt idx="440">
                  <c:v>-0.13842184313069275</c:v>
                </c:pt>
                <c:pt idx="441">
                  <c:v>-0.13682423746316813</c:v>
                </c:pt>
                <c:pt idx="442">
                  <c:v>-0.13524506731328842</c:v>
                </c:pt>
                <c:pt idx="443">
                  <c:v>-0.13368412005825439</c:v>
                </c:pt>
                <c:pt idx="444">
                  <c:v>-0.13214118552370083</c:v>
                </c:pt>
                <c:pt idx="445">
                  <c:v>-0.13061605595563031</c:v>
                </c:pt>
                <c:pt idx="446">
                  <c:v>-0.12910852599266387</c:v>
                </c:pt>
                <c:pt idx="447">
                  <c:v>-0.12761839263860644</c:v>
                </c:pt>
                <c:pt idx="448">
                  <c:v>-0.12614545523532317</c:v>
                </c:pt>
                <c:pt idx="449">
                  <c:v>-0.12468951543592087</c:v>
                </c:pt>
                <c:pt idx="450">
                  <c:v>-0.12325037717823656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2E-426D-A43F-00D29765A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fit_1NN_HCP!$E$19:$E$469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1.8857876699385137</c:v>
                </c:pt>
                <c:pt idx="1">
                  <c:v>1.8976754348961398</c:v>
                </c:pt>
                <c:pt idx="2">
                  <c:v>1.9095631998537654</c:v>
                </c:pt>
                <c:pt idx="3">
                  <c:v>1.9214509648113915</c:v>
                </c:pt>
                <c:pt idx="4">
                  <c:v>1.9333387297690174</c:v>
                </c:pt>
                <c:pt idx="5">
                  <c:v>1.9452264947266433</c:v>
                </c:pt>
                <c:pt idx="6">
                  <c:v>1.9571142596842692</c:v>
                </c:pt>
                <c:pt idx="7">
                  <c:v>1.9690020246418951</c:v>
                </c:pt>
                <c:pt idx="8">
                  <c:v>1.9808897895995212</c:v>
                </c:pt>
                <c:pt idx="9">
                  <c:v>1.9927775545571471</c:v>
                </c:pt>
                <c:pt idx="10">
                  <c:v>2.004665319514773</c:v>
                </c:pt>
                <c:pt idx="11">
                  <c:v>2.0165530844723989</c:v>
                </c:pt>
                <c:pt idx="12">
                  <c:v>2.0284408494300248</c:v>
                </c:pt>
                <c:pt idx="13">
                  <c:v>2.0403286143876507</c:v>
                </c:pt>
                <c:pt idx="14">
                  <c:v>2.0522163793452766</c:v>
                </c:pt>
                <c:pt idx="15">
                  <c:v>2.0641041443029025</c:v>
                </c:pt>
                <c:pt idx="16">
                  <c:v>2.0759919092605283</c:v>
                </c:pt>
                <c:pt idx="17">
                  <c:v>2.0878796742181542</c:v>
                </c:pt>
                <c:pt idx="18">
                  <c:v>2.0997674391757801</c:v>
                </c:pt>
                <c:pt idx="19">
                  <c:v>2.111655204133406</c:v>
                </c:pt>
                <c:pt idx="20">
                  <c:v>2.1235429690910319</c:v>
                </c:pt>
                <c:pt idx="21">
                  <c:v>2.1354307340486578</c:v>
                </c:pt>
                <c:pt idx="22">
                  <c:v>2.1473184990062841</c:v>
                </c:pt>
                <c:pt idx="23">
                  <c:v>2.15920626396391</c:v>
                </c:pt>
                <c:pt idx="24">
                  <c:v>2.1710940289215359</c:v>
                </c:pt>
                <c:pt idx="25">
                  <c:v>2.1829817938791614</c:v>
                </c:pt>
                <c:pt idx="26">
                  <c:v>2.1948695588367872</c:v>
                </c:pt>
                <c:pt idx="27">
                  <c:v>2.2067573237944131</c:v>
                </c:pt>
                <c:pt idx="28">
                  <c:v>2.218645088752039</c:v>
                </c:pt>
                <c:pt idx="29">
                  <c:v>2.2305328537096658</c:v>
                </c:pt>
                <c:pt idx="30">
                  <c:v>2.2424206186672917</c:v>
                </c:pt>
                <c:pt idx="31">
                  <c:v>2.2543083836249176</c:v>
                </c:pt>
                <c:pt idx="32">
                  <c:v>2.2661961485825435</c:v>
                </c:pt>
                <c:pt idx="33">
                  <c:v>2.2780839135401694</c:v>
                </c:pt>
                <c:pt idx="34">
                  <c:v>2.2899716784977957</c:v>
                </c:pt>
                <c:pt idx="35">
                  <c:v>2.3018594434554216</c:v>
                </c:pt>
                <c:pt idx="36">
                  <c:v>2.3137472084130475</c:v>
                </c:pt>
                <c:pt idx="37">
                  <c:v>2.3256349733706734</c:v>
                </c:pt>
                <c:pt idx="38">
                  <c:v>2.3375227383282988</c:v>
                </c:pt>
                <c:pt idx="39">
                  <c:v>2.3494105032859247</c:v>
                </c:pt>
                <c:pt idx="40">
                  <c:v>2.361298268243551</c:v>
                </c:pt>
                <c:pt idx="41">
                  <c:v>2.3731860332011769</c:v>
                </c:pt>
                <c:pt idx="42">
                  <c:v>2.3850737981588028</c:v>
                </c:pt>
                <c:pt idx="43">
                  <c:v>2.3969615631164287</c:v>
                </c:pt>
                <c:pt idx="44">
                  <c:v>2.4088493280740546</c:v>
                </c:pt>
                <c:pt idx="45">
                  <c:v>2.4207370930316805</c:v>
                </c:pt>
                <c:pt idx="46">
                  <c:v>2.4326248579893064</c:v>
                </c:pt>
                <c:pt idx="47">
                  <c:v>2.4445126229469323</c:v>
                </c:pt>
                <c:pt idx="48">
                  <c:v>2.4564003879045582</c:v>
                </c:pt>
                <c:pt idx="49">
                  <c:v>2.4682881528621841</c:v>
                </c:pt>
                <c:pt idx="50">
                  <c:v>2.4801759178198095</c:v>
                </c:pt>
                <c:pt idx="51">
                  <c:v>2.4920636827774358</c:v>
                </c:pt>
                <c:pt idx="52">
                  <c:v>2.5039514477350613</c:v>
                </c:pt>
                <c:pt idx="53">
                  <c:v>2.5158392126926876</c:v>
                </c:pt>
                <c:pt idx="54">
                  <c:v>2.5277269776503131</c:v>
                </c:pt>
                <c:pt idx="55">
                  <c:v>2.539614742607939</c:v>
                </c:pt>
                <c:pt idx="56">
                  <c:v>2.5515025075655648</c:v>
                </c:pt>
                <c:pt idx="57">
                  <c:v>2.5633902725231907</c:v>
                </c:pt>
                <c:pt idx="58">
                  <c:v>2.5752780374808171</c:v>
                </c:pt>
                <c:pt idx="59">
                  <c:v>2.5871658024384425</c:v>
                </c:pt>
                <c:pt idx="60">
                  <c:v>2.5990535673960689</c:v>
                </c:pt>
                <c:pt idx="61">
                  <c:v>2.6109413323536943</c:v>
                </c:pt>
                <c:pt idx="62">
                  <c:v>2.6228290973113206</c:v>
                </c:pt>
                <c:pt idx="63">
                  <c:v>2.6347168622689465</c:v>
                </c:pt>
                <c:pt idx="64">
                  <c:v>2.6466046272265724</c:v>
                </c:pt>
                <c:pt idx="65">
                  <c:v>2.6584923921841983</c:v>
                </c:pt>
                <c:pt idx="66">
                  <c:v>2.6703801571418242</c:v>
                </c:pt>
                <c:pt idx="67">
                  <c:v>2.6822679220994501</c:v>
                </c:pt>
                <c:pt idx="68">
                  <c:v>2.694155687057076</c:v>
                </c:pt>
                <c:pt idx="69">
                  <c:v>2.7060434520147019</c:v>
                </c:pt>
                <c:pt idx="70">
                  <c:v>2.7179312169723282</c:v>
                </c:pt>
                <c:pt idx="71">
                  <c:v>2.7298189819299536</c:v>
                </c:pt>
                <c:pt idx="72">
                  <c:v>2.74170674688758</c:v>
                </c:pt>
                <c:pt idx="73">
                  <c:v>2.7535945118452054</c:v>
                </c:pt>
                <c:pt idx="74">
                  <c:v>2.7654822768028318</c:v>
                </c:pt>
                <c:pt idx="75">
                  <c:v>2.7773700417604572</c:v>
                </c:pt>
                <c:pt idx="76">
                  <c:v>2.7892578067180831</c:v>
                </c:pt>
                <c:pt idx="77">
                  <c:v>2.8011455716757094</c:v>
                </c:pt>
                <c:pt idx="78">
                  <c:v>2.8130333366333349</c:v>
                </c:pt>
                <c:pt idx="79">
                  <c:v>2.8249211015909612</c:v>
                </c:pt>
                <c:pt idx="80">
                  <c:v>2.8368088665485867</c:v>
                </c:pt>
                <c:pt idx="81">
                  <c:v>2.848696631506213</c:v>
                </c:pt>
                <c:pt idx="82">
                  <c:v>2.8605843964638384</c:v>
                </c:pt>
                <c:pt idx="83">
                  <c:v>2.8724721614214648</c:v>
                </c:pt>
                <c:pt idx="84">
                  <c:v>2.8843599263790907</c:v>
                </c:pt>
                <c:pt idx="85">
                  <c:v>2.8962476913367166</c:v>
                </c:pt>
                <c:pt idx="86">
                  <c:v>2.9081354562943424</c:v>
                </c:pt>
                <c:pt idx="87">
                  <c:v>2.9200232212519683</c:v>
                </c:pt>
                <c:pt idx="88">
                  <c:v>2.9319109862095942</c:v>
                </c:pt>
                <c:pt idx="89">
                  <c:v>2.9437987511672206</c:v>
                </c:pt>
                <c:pt idx="90">
                  <c:v>2.955686516124846</c:v>
                </c:pt>
                <c:pt idx="91">
                  <c:v>2.9675742810824723</c:v>
                </c:pt>
                <c:pt idx="92">
                  <c:v>2.9794620460400978</c:v>
                </c:pt>
                <c:pt idx="93">
                  <c:v>2.9913498109977241</c:v>
                </c:pt>
                <c:pt idx="94">
                  <c:v>3.00323757595535</c:v>
                </c:pt>
                <c:pt idx="95">
                  <c:v>3.0151253409129759</c:v>
                </c:pt>
                <c:pt idx="96">
                  <c:v>3.0270131058706018</c:v>
                </c:pt>
                <c:pt idx="97">
                  <c:v>3.0389008708282277</c:v>
                </c:pt>
                <c:pt idx="98">
                  <c:v>3.0507886357858536</c:v>
                </c:pt>
                <c:pt idx="99">
                  <c:v>3.062676400743479</c:v>
                </c:pt>
                <c:pt idx="100">
                  <c:v>3.0745641657011054</c:v>
                </c:pt>
                <c:pt idx="101">
                  <c:v>3.0864519306587308</c:v>
                </c:pt>
                <c:pt idx="102">
                  <c:v>3.0983396956163571</c:v>
                </c:pt>
                <c:pt idx="103">
                  <c:v>3.1102274605739835</c:v>
                </c:pt>
                <c:pt idx="104">
                  <c:v>3.1221152255316089</c:v>
                </c:pt>
                <c:pt idx="105">
                  <c:v>3.1340029904892348</c:v>
                </c:pt>
                <c:pt idx="106">
                  <c:v>3.1458907554468607</c:v>
                </c:pt>
                <c:pt idx="107">
                  <c:v>3.1577785204044866</c:v>
                </c:pt>
                <c:pt idx="108">
                  <c:v>3.1696662853621129</c:v>
                </c:pt>
                <c:pt idx="109">
                  <c:v>3.1815540503197384</c:v>
                </c:pt>
                <c:pt idx="110">
                  <c:v>3.1934418152773647</c:v>
                </c:pt>
                <c:pt idx="111">
                  <c:v>3.2053295802349901</c:v>
                </c:pt>
                <c:pt idx="112">
                  <c:v>3.2172173451926165</c:v>
                </c:pt>
                <c:pt idx="113">
                  <c:v>3.2291051101502424</c:v>
                </c:pt>
                <c:pt idx="114">
                  <c:v>3.2409928751078683</c:v>
                </c:pt>
                <c:pt idx="115">
                  <c:v>3.2528806400654942</c:v>
                </c:pt>
                <c:pt idx="116">
                  <c:v>3.26476840502312</c:v>
                </c:pt>
                <c:pt idx="117">
                  <c:v>3.2766561699807459</c:v>
                </c:pt>
                <c:pt idx="118">
                  <c:v>3.2885439349383723</c:v>
                </c:pt>
                <c:pt idx="119">
                  <c:v>3.3004316998959977</c:v>
                </c:pt>
                <c:pt idx="120">
                  <c:v>3.3123194648536232</c:v>
                </c:pt>
                <c:pt idx="121">
                  <c:v>3.3242072298112495</c:v>
                </c:pt>
                <c:pt idx="122">
                  <c:v>3.3360949947688758</c:v>
                </c:pt>
                <c:pt idx="123">
                  <c:v>3.3479827597265013</c:v>
                </c:pt>
                <c:pt idx="124">
                  <c:v>3.3598705246841276</c:v>
                </c:pt>
                <c:pt idx="125">
                  <c:v>3.3717582896417531</c:v>
                </c:pt>
                <c:pt idx="126">
                  <c:v>3.3836460545993789</c:v>
                </c:pt>
                <c:pt idx="127">
                  <c:v>3.3955338195570053</c:v>
                </c:pt>
                <c:pt idx="128">
                  <c:v>3.4074215845146307</c:v>
                </c:pt>
                <c:pt idx="129">
                  <c:v>3.4193093494722571</c:v>
                </c:pt>
                <c:pt idx="130">
                  <c:v>3.4311971144298825</c:v>
                </c:pt>
                <c:pt idx="131">
                  <c:v>3.4430848793875088</c:v>
                </c:pt>
                <c:pt idx="132">
                  <c:v>3.4549726443451343</c:v>
                </c:pt>
                <c:pt idx="133">
                  <c:v>3.4668604093027606</c:v>
                </c:pt>
                <c:pt idx="134">
                  <c:v>3.4787481742603861</c:v>
                </c:pt>
                <c:pt idx="135">
                  <c:v>3.4906359392180124</c:v>
                </c:pt>
                <c:pt idx="136">
                  <c:v>3.5025237041756383</c:v>
                </c:pt>
                <c:pt idx="137">
                  <c:v>3.5144114691332642</c:v>
                </c:pt>
                <c:pt idx="138">
                  <c:v>3.5262992340908901</c:v>
                </c:pt>
                <c:pt idx="139">
                  <c:v>3.538186999048516</c:v>
                </c:pt>
                <c:pt idx="140">
                  <c:v>3.5500747640061419</c:v>
                </c:pt>
                <c:pt idx="141">
                  <c:v>3.5619625289637682</c:v>
                </c:pt>
                <c:pt idx="142">
                  <c:v>3.5738502939213936</c:v>
                </c:pt>
                <c:pt idx="143">
                  <c:v>3.58573805887902</c:v>
                </c:pt>
                <c:pt idx="144">
                  <c:v>3.5976258238366454</c:v>
                </c:pt>
                <c:pt idx="145">
                  <c:v>3.6095135887942718</c:v>
                </c:pt>
                <c:pt idx="146">
                  <c:v>3.6214013537518976</c:v>
                </c:pt>
                <c:pt idx="147">
                  <c:v>3.6332891187095235</c:v>
                </c:pt>
                <c:pt idx="148">
                  <c:v>3.645176883667149</c:v>
                </c:pt>
                <c:pt idx="149">
                  <c:v>3.6570646486247749</c:v>
                </c:pt>
                <c:pt idx="150">
                  <c:v>3.6689524135824012</c:v>
                </c:pt>
                <c:pt idx="151">
                  <c:v>3.6808401785400275</c:v>
                </c:pt>
                <c:pt idx="152">
                  <c:v>3.692727943497653</c:v>
                </c:pt>
                <c:pt idx="153">
                  <c:v>3.7046157084552784</c:v>
                </c:pt>
                <c:pt idx="154">
                  <c:v>3.7165034734129048</c:v>
                </c:pt>
                <c:pt idx="155">
                  <c:v>3.7283912383705307</c:v>
                </c:pt>
                <c:pt idx="156">
                  <c:v>3.740279003328157</c:v>
                </c:pt>
                <c:pt idx="157">
                  <c:v>3.7521667682857824</c:v>
                </c:pt>
                <c:pt idx="158">
                  <c:v>3.7640545332434083</c:v>
                </c:pt>
                <c:pt idx="159">
                  <c:v>3.7759422982010342</c:v>
                </c:pt>
                <c:pt idx="160">
                  <c:v>3.7878300631586606</c:v>
                </c:pt>
                <c:pt idx="161">
                  <c:v>3.7997178281162864</c:v>
                </c:pt>
                <c:pt idx="162">
                  <c:v>3.8116055930739123</c:v>
                </c:pt>
                <c:pt idx="163">
                  <c:v>3.8234933580315378</c:v>
                </c:pt>
                <c:pt idx="164">
                  <c:v>3.8353811229891641</c:v>
                </c:pt>
                <c:pt idx="165">
                  <c:v>3.84726888794679</c:v>
                </c:pt>
                <c:pt idx="166">
                  <c:v>3.8591566529044159</c:v>
                </c:pt>
                <c:pt idx="167">
                  <c:v>3.8710444178620413</c:v>
                </c:pt>
                <c:pt idx="168">
                  <c:v>3.8829321828196677</c:v>
                </c:pt>
                <c:pt idx="169">
                  <c:v>3.8948199477772936</c:v>
                </c:pt>
                <c:pt idx="170">
                  <c:v>3.9067077127349199</c:v>
                </c:pt>
                <c:pt idx="171">
                  <c:v>3.9185954776925453</c:v>
                </c:pt>
                <c:pt idx="172">
                  <c:v>3.9304832426501708</c:v>
                </c:pt>
                <c:pt idx="173">
                  <c:v>3.9423710076077971</c:v>
                </c:pt>
                <c:pt idx="174">
                  <c:v>3.9542587725654235</c:v>
                </c:pt>
                <c:pt idx="175">
                  <c:v>3.9661465375230494</c:v>
                </c:pt>
                <c:pt idx="176">
                  <c:v>3.9780343024806752</c:v>
                </c:pt>
                <c:pt idx="177">
                  <c:v>3.9899220674383007</c:v>
                </c:pt>
                <c:pt idx="178">
                  <c:v>4.001809832395927</c:v>
                </c:pt>
                <c:pt idx="179">
                  <c:v>4.0136975973535529</c:v>
                </c:pt>
                <c:pt idx="180">
                  <c:v>4.0255853623111788</c:v>
                </c:pt>
                <c:pt idx="181">
                  <c:v>4.0374731272688047</c:v>
                </c:pt>
                <c:pt idx="182">
                  <c:v>4.0493608922264306</c:v>
                </c:pt>
                <c:pt idx="183">
                  <c:v>4.0612486571840565</c:v>
                </c:pt>
                <c:pt idx="184">
                  <c:v>4.0731364221416824</c:v>
                </c:pt>
                <c:pt idx="185">
                  <c:v>4.0850241870993083</c:v>
                </c:pt>
                <c:pt idx="186">
                  <c:v>4.0969119520569341</c:v>
                </c:pt>
                <c:pt idx="187">
                  <c:v>4.10879971701456</c:v>
                </c:pt>
                <c:pt idx="188">
                  <c:v>4.1206874819721859</c:v>
                </c:pt>
                <c:pt idx="189">
                  <c:v>4.1325752469298118</c:v>
                </c:pt>
                <c:pt idx="190">
                  <c:v>4.1444630118874377</c:v>
                </c:pt>
                <c:pt idx="191">
                  <c:v>4.1563507768450636</c:v>
                </c:pt>
                <c:pt idx="192">
                  <c:v>4.1682385418026895</c:v>
                </c:pt>
                <c:pt idx="193">
                  <c:v>4.1801263067603154</c:v>
                </c:pt>
                <c:pt idx="194">
                  <c:v>4.1920140717179413</c:v>
                </c:pt>
                <c:pt idx="195">
                  <c:v>4.2039018366755672</c:v>
                </c:pt>
                <c:pt idx="196">
                  <c:v>4.2157896016331931</c:v>
                </c:pt>
                <c:pt idx="197">
                  <c:v>4.2276773665908189</c:v>
                </c:pt>
                <c:pt idx="198">
                  <c:v>4.2395651315484457</c:v>
                </c:pt>
                <c:pt idx="199">
                  <c:v>4.2514528965060707</c:v>
                </c:pt>
                <c:pt idx="200">
                  <c:v>4.2633406614636966</c:v>
                </c:pt>
                <c:pt idx="201">
                  <c:v>4.2752284264213225</c:v>
                </c:pt>
                <c:pt idx="202">
                  <c:v>4.2871161913789484</c:v>
                </c:pt>
                <c:pt idx="203">
                  <c:v>4.2990039563365752</c:v>
                </c:pt>
                <c:pt idx="204">
                  <c:v>4.3108917212942002</c:v>
                </c:pt>
                <c:pt idx="205">
                  <c:v>4.3227794862518261</c:v>
                </c:pt>
                <c:pt idx="206">
                  <c:v>4.334667251209452</c:v>
                </c:pt>
                <c:pt idx="207">
                  <c:v>4.3465550161670787</c:v>
                </c:pt>
                <c:pt idx="208">
                  <c:v>4.3584427811247046</c:v>
                </c:pt>
                <c:pt idx="209">
                  <c:v>4.3703305460823305</c:v>
                </c:pt>
                <c:pt idx="210">
                  <c:v>4.3822183110399555</c:v>
                </c:pt>
                <c:pt idx="211">
                  <c:v>4.3941060759975823</c:v>
                </c:pt>
                <c:pt idx="212">
                  <c:v>4.4059938409552082</c:v>
                </c:pt>
                <c:pt idx="213">
                  <c:v>4.4178816059128341</c:v>
                </c:pt>
                <c:pt idx="214">
                  <c:v>4.4297693708704591</c:v>
                </c:pt>
                <c:pt idx="215">
                  <c:v>4.4416571358280859</c:v>
                </c:pt>
                <c:pt idx="216">
                  <c:v>4.4535449007857117</c:v>
                </c:pt>
                <c:pt idx="217">
                  <c:v>4.4654326657433376</c:v>
                </c:pt>
                <c:pt idx="218">
                  <c:v>4.4773204307009635</c:v>
                </c:pt>
                <c:pt idx="219">
                  <c:v>4.4892081956585885</c:v>
                </c:pt>
                <c:pt idx="220">
                  <c:v>4.5010959606162153</c:v>
                </c:pt>
                <c:pt idx="221">
                  <c:v>4.5129837255738412</c:v>
                </c:pt>
                <c:pt idx="222">
                  <c:v>4.5248714905314671</c:v>
                </c:pt>
                <c:pt idx="223">
                  <c:v>4.536759255489093</c:v>
                </c:pt>
                <c:pt idx="224">
                  <c:v>4.5486470204467189</c:v>
                </c:pt>
                <c:pt idx="225">
                  <c:v>4.5605347854043448</c:v>
                </c:pt>
                <c:pt idx="226">
                  <c:v>4.5724225503619707</c:v>
                </c:pt>
                <c:pt idx="227">
                  <c:v>4.5843103153195974</c:v>
                </c:pt>
                <c:pt idx="228">
                  <c:v>4.5961980802772224</c:v>
                </c:pt>
                <c:pt idx="229">
                  <c:v>4.6080858452348483</c:v>
                </c:pt>
                <c:pt idx="230">
                  <c:v>4.6199736101924742</c:v>
                </c:pt>
                <c:pt idx="231">
                  <c:v>4.6318613751501001</c:v>
                </c:pt>
                <c:pt idx="232">
                  <c:v>4.6437491401077269</c:v>
                </c:pt>
                <c:pt idx="233">
                  <c:v>4.6556369050653519</c:v>
                </c:pt>
                <c:pt idx="234">
                  <c:v>4.6675246700229778</c:v>
                </c:pt>
                <c:pt idx="235">
                  <c:v>4.6794124349806037</c:v>
                </c:pt>
                <c:pt idx="236">
                  <c:v>4.6913001999382304</c:v>
                </c:pt>
                <c:pt idx="237">
                  <c:v>4.7031879648958563</c:v>
                </c:pt>
                <c:pt idx="238">
                  <c:v>4.7150757298534813</c:v>
                </c:pt>
                <c:pt idx="239">
                  <c:v>4.7269634948111072</c:v>
                </c:pt>
                <c:pt idx="240">
                  <c:v>4.738851259768734</c:v>
                </c:pt>
                <c:pt idx="241">
                  <c:v>4.7507390247263599</c:v>
                </c:pt>
                <c:pt idx="242">
                  <c:v>4.7626267896839858</c:v>
                </c:pt>
                <c:pt idx="243">
                  <c:v>4.7745145546416108</c:v>
                </c:pt>
                <c:pt idx="244">
                  <c:v>4.7864023195992376</c:v>
                </c:pt>
                <c:pt idx="245">
                  <c:v>4.7982900845568635</c:v>
                </c:pt>
                <c:pt idx="246">
                  <c:v>4.8101778495144893</c:v>
                </c:pt>
                <c:pt idx="247">
                  <c:v>4.8220656144721152</c:v>
                </c:pt>
                <c:pt idx="248">
                  <c:v>4.8339533794297402</c:v>
                </c:pt>
                <c:pt idx="249">
                  <c:v>4.845841144387367</c:v>
                </c:pt>
                <c:pt idx="250">
                  <c:v>4.8577289093449929</c:v>
                </c:pt>
                <c:pt idx="251">
                  <c:v>4.8696166743026188</c:v>
                </c:pt>
                <c:pt idx="252">
                  <c:v>4.8815044392602447</c:v>
                </c:pt>
                <c:pt idx="253">
                  <c:v>4.8933922042178706</c:v>
                </c:pt>
                <c:pt idx="254">
                  <c:v>4.9052799691754965</c:v>
                </c:pt>
                <c:pt idx="255">
                  <c:v>4.9171677341331224</c:v>
                </c:pt>
                <c:pt idx="256">
                  <c:v>4.9290554990907482</c:v>
                </c:pt>
                <c:pt idx="257">
                  <c:v>4.9409432640483741</c:v>
                </c:pt>
                <c:pt idx="258">
                  <c:v>4.952831029006</c:v>
                </c:pt>
                <c:pt idx="259">
                  <c:v>4.964718793963633</c:v>
                </c:pt>
                <c:pt idx="260">
                  <c:v>4.9766065589212518</c:v>
                </c:pt>
                <c:pt idx="261">
                  <c:v>4.9884943238788786</c:v>
                </c:pt>
                <c:pt idx="262">
                  <c:v>5.0003820888365045</c:v>
                </c:pt>
                <c:pt idx="263">
                  <c:v>5.0122698537941348</c:v>
                </c:pt>
                <c:pt idx="264">
                  <c:v>5.0241576187517554</c:v>
                </c:pt>
                <c:pt idx="265">
                  <c:v>5.0360453837093804</c:v>
                </c:pt>
                <c:pt idx="266">
                  <c:v>5.0479331486670072</c:v>
                </c:pt>
                <c:pt idx="267">
                  <c:v>5.0598209136246393</c:v>
                </c:pt>
                <c:pt idx="268">
                  <c:v>5.0717086785822589</c:v>
                </c:pt>
                <c:pt idx="269">
                  <c:v>5.0835964435398857</c:v>
                </c:pt>
                <c:pt idx="270">
                  <c:v>5.0954842084975116</c:v>
                </c:pt>
                <c:pt idx="271">
                  <c:v>5.1073719734551419</c:v>
                </c:pt>
                <c:pt idx="272">
                  <c:v>5.1192597384127634</c:v>
                </c:pt>
                <c:pt idx="273">
                  <c:v>5.1311475033703893</c:v>
                </c:pt>
                <c:pt idx="274">
                  <c:v>5.1430352683280152</c:v>
                </c:pt>
                <c:pt idx="275">
                  <c:v>5.1549230332856464</c:v>
                </c:pt>
                <c:pt idx="276">
                  <c:v>5.1668107982432661</c:v>
                </c:pt>
                <c:pt idx="277">
                  <c:v>5.1786985632008919</c:v>
                </c:pt>
                <c:pt idx="278">
                  <c:v>5.1905863281585187</c:v>
                </c:pt>
                <c:pt idx="279">
                  <c:v>5.2024740931161499</c:v>
                </c:pt>
                <c:pt idx="280">
                  <c:v>5.2143618580737705</c:v>
                </c:pt>
                <c:pt idx="281">
                  <c:v>5.2262496230313973</c:v>
                </c:pt>
                <c:pt idx="282">
                  <c:v>5.2381373879890276</c:v>
                </c:pt>
                <c:pt idx="283">
                  <c:v>5.2500251529466535</c:v>
                </c:pt>
                <c:pt idx="284">
                  <c:v>5.2619129179042794</c:v>
                </c:pt>
                <c:pt idx="285">
                  <c:v>5.2738006828618991</c:v>
                </c:pt>
                <c:pt idx="286">
                  <c:v>5.2856884478195321</c:v>
                </c:pt>
                <c:pt idx="287">
                  <c:v>5.297576212777158</c:v>
                </c:pt>
                <c:pt idx="288">
                  <c:v>5.309463977734783</c:v>
                </c:pt>
                <c:pt idx="289">
                  <c:v>5.3213517426924035</c:v>
                </c:pt>
                <c:pt idx="290">
                  <c:v>5.3332395076500347</c:v>
                </c:pt>
                <c:pt idx="291">
                  <c:v>5.3451272726076606</c:v>
                </c:pt>
                <c:pt idx="292">
                  <c:v>5.3570150375652865</c:v>
                </c:pt>
                <c:pt idx="293">
                  <c:v>5.3689028025229071</c:v>
                </c:pt>
                <c:pt idx="294">
                  <c:v>5.3807905674805392</c:v>
                </c:pt>
                <c:pt idx="295">
                  <c:v>5.3926783324381651</c:v>
                </c:pt>
                <c:pt idx="296">
                  <c:v>5.404566097395791</c:v>
                </c:pt>
                <c:pt idx="297">
                  <c:v>5.4164538623534106</c:v>
                </c:pt>
                <c:pt idx="298">
                  <c:v>5.4283416273110427</c:v>
                </c:pt>
                <c:pt idx="299">
                  <c:v>5.4402293922686686</c:v>
                </c:pt>
                <c:pt idx="300">
                  <c:v>5.4521171572262936</c:v>
                </c:pt>
                <c:pt idx="301">
                  <c:v>5.4640049221839142</c:v>
                </c:pt>
                <c:pt idx="302">
                  <c:v>5.4758926871415463</c:v>
                </c:pt>
                <c:pt idx="303">
                  <c:v>5.4877804520991722</c:v>
                </c:pt>
                <c:pt idx="304">
                  <c:v>5.4996682170567981</c:v>
                </c:pt>
                <c:pt idx="305">
                  <c:v>5.5115559820144178</c:v>
                </c:pt>
                <c:pt idx="306">
                  <c:v>5.5234437469720508</c:v>
                </c:pt>
                <c:pt idx="307">
                  <c:v>5.5353315119296767</c:v>
                </c:pt>
                <c:pt idx="308">
                  <c:v>5.5472192768873017</c:v>
                </c:pt>
                <c:pt idx="309">
                  <c:v>5.5591070418449284</c:v>
                </c:pt>
                <c:pt idx="310">
                  <c:v>5.5709948068025534</c:v>
                </c:pt>
                <c:pt idx="311">
                  <c:v>5.5828825717601793</c:v>
                </c:pt>
                <c:pt idx="312">
                  <c:v>5.5947703367178052</c:v>
                </c:pt>
                <c:pt idx="313">
                  <c:v>5.6066581016754311</c:v>
                </c:pt>
                <c:pt idx="314">
                  <c:v>5.6185458666330579</c:v>
                </c:pt>
                <c:pt idx="315">
                  <c:v>5.6304336315906838</c:v>
                </c:pt>
                <c:pt idx="316">
                  <c:v>5.6423213965483097</c:v>
                </c:pt>
                <c:pt idx="317">
                  <c:v>5.6542091615059347</c:v>
                </c:pt>
                <c:pt idx="318">
                  <c:v>5.6660969264635614</c:v>
                </c:pt>
                <c:pt idx="319">
                  <c:v>5.6779846914211864</c:v>
                </c:pt>
                <c:pt idx="320">
                  <c:v>5.6898724563788123</c:v>
                </c:pt>
                <c:pt idx="321">
                  <c:v>5.7017602213364382</c:v>
                </c:pt>
                <c:pt idx="322">
                  <c:v>5.713647986294065</c:v>
                </c:pt>
                <c:pt idx="323">
                  <c:v>5.7255357512516909</c:v>
                </c:pt>
                <c:pt idx="324">
                  <c:v>5.7374235162093168</c:v>
                </c:pt>
                <c:pt idx="325">
                  <c:v>5.7493112811669427</c:v>
                </c:pt>
                <c:pt idx="326">
                  <c:v>5.7611990461245695</c:v>
                </c:pt>
                <c:pt idx="327">
                  <c:v>5.7730868110821945</c:v>
                </c:pt>
                <c:pt idx="328">
                  <c:v>5.7849745760398203</c:v>
                </c:pt>
                <c:pt idx="329">
                  <c:v>5.7968623409974454</c:v>
                </c:pt>
                <c:pt idx="330">
                  <c:v>5.8087501059550712</c:v>
                </c:pt>
                <c:pt idx="331">
                  <c:v>5.820637870912698</c:v>
                </c:pt>
                <c:pt idx="332">
                  <c:v>5.8325256358703239</c:v>
                </c:pt>
                <c:pt idx="333">
                  <c:v>5.8444134008279498</c:v>
                </c:pt>
                <c:pt idx="334">
                  <c:v>5.8563011657855766</c:v>
                </c:pt>
                <c:pt idx="335">
                  <c:v>5.8681889307432025</c:v>
                </c:pt>
                <c:pt idx="336">
                  <c:v>5.8800766957008284</c:v>
                </c:pt>
                <c:pt idx="337">
                  <c:v>5.8919644606584534</c:v>
                </c:pt>
                <c:pt idx="338">
                  <c:v>5.9038522256160784</c:v>
                </c:pt>
                <c:pt idx="339">
                  <c:v>5.9157399905737051</c:v>
                </c:pt>
                <c:pt idx="340">
                  <c:v>5.927627755531331</c:v>
                </c:pt>
                <c:pt idx="341">
                  <c:v>5.9395155204889569</c:v>
                </c:pt>
                <c:pt idx="342">
                  <c:v>5.9514032854465828</c:v>
                </c:pt>
                <c:pt idx="343">
                  <c:v>5.9632910504042096</c:v>
                </c:pt>
                <c:pt idx="344">
                  <c:v>5.9751788153618346</c:v>
                </c:pt>
                <c:pt idx="345">
                  <c:v>5.9870665803194605</c:v>
                </c:pt>
                <c:pt idx="346">
                  <c:v>5.9989543452770864</c:v>
                </c:pt>
                <c:pt idx="347">
                  <c:v>6.0108421102347132</c:v>
                </c:pt>
                <c:pt idx="348">
                  <c:v>6.0227298751923382</c:v>
                </c:pt>
                <c:pt idx="349">
                  <c:v>6.034617640149964</c:v>
                </c:pt>
                <c:pt idx="350">
                  <c:v>6.0465054051075899</c:v>
                </c:pt>
                <c:pt idx="351">
                  <c:v>6.0583931700652167</c:v>
                </c:pt>
                <c:pt idx="352">
                  <c:v>6.0702809350228426</c:v>
                </c:pt>
                <c:pt idx="353">
                  <c:v>6.0821686999804685</c:v>
                </c:pt>
                <c:pt idx="354">
                  <c:v>6.0940564649380935</c:v>
                </c:pt>
                <c:pt idx="355">
                  <c:v>6.1059442298957194</c:v>
                </c:pt>
                <c:pt idx="356">
                  <c:v>6.1178319948533462</c:v>
                </c:pt>
                <c:pt idx="357">
                  <c:v>6.1297197598109721</c:v>
                </c:pt>
                <c:pt idx="358">
                  <c:v>6.1416075247685971</c:v>
                </c:pt>
                <c:pt idx="359">
                  <c:v>6.1534952897262229</c:v>
                </c:pt>
                <c:pt idx="360">
                  <c:v>6.1653830546838497</c:v>
                </c:pt>
                <c:pt idx="361">
                  <c:v>6.1772708196414756</c:v>
                </c:pt>
                <c:pt idx="362">
                  <c:v>6.1891585845991015</c:v>
                </c:pt>
                <c:pt idx="363">
                  <c:v>6.2010463495567265</c:v>
                </c:pt>
                <c:pt idx="364">
                  <c:v>6.2129341145143533</c:v>
                </c:pt>
                <c:pt idx="365">
                  <c:v>6.2248218794719783</c:v>
                </c:pt>
                <c:pt idx="366">
                  <c:v>6.2367096444296051</c:v>
                </c:pt>
                <c:pt idx="367">
                  <c:v>6.2485974093872301</c:v>
                </c:pt>
                <c:pt idx="368">
                  <c:v>6.2604851743448569</c:v>
                </c:pt>
                <c:pt idx="369">
                  <c:v>6.2723729393024827</c:v>
                </c:pt>
                <c:pt idx="370">
                  <c:v>6.2842607042601086</c:v>
                </c:pt>
                <c:pt idx="371">
                  <c:v>6.2961484692177345</c:v>
                </c:pt>
                <c:pt idx="372">
                  <c:v>6.3080362341753613</c:v>
                </c:pt>
                <c:pt idx="373">
                  <c:v>6.3199239991329863</c:v>
                </c:pt>
                <c:pt idx="374">
                  <c:v>6.3318117640906122</c:v>
                </c:pt>
                <c:pt idx="375">
                  <c:v>6.3436995290482372</c:v>
                </c:pt>
                <c:pt idx="376">
                  <c:v>6.3555872940058649</c:v>
                </c:pt>
                <c:pt idx="377">
                  <c:v>6.3674750589634899</c:v>
                </c:pt>
                <c:pt idx="378">
                  <c:v>6.3793628239211158</c:v>
                </c:pt>
                <c:pt idx="379">
                  <c:v>6.3912505888787416</c:v>
                </c:pt>
                <c:pt idx="380">
                  <c:v>6.4031383538363684</c:v>
                </c:pt>
                <c:pt idx="381">
                  <c:v>6.4150261187939943</c:v>
                </c:pt>
                <c:pt idx="382">
                  <c:v>6.4269138837516202</c:v>
                </c:pt>
                <c:pt idx="383">
                  <c:v>6.4388016487092452</c:v>
                </c:pt>
                <c:pt idx="384">
                  <c:v>6.4506894136668711</c:v>
                </c:pt>
                <c:pt idx="385">
                  <c:v>6.462577178624497</c:v>
                </c:pt>
                <c:pt idx="386">
                  <c:v>6.4744649435821238</c:v>
                </c:pt>
                <c:pt idx="387">
                  <c:v>6.4863527085397488</c:v>
                </c:pt>
                <c:pt idx="388">
                  <c:v>6.4982404734973747</c:v>
                </c:pt>
                <c:pt idx="389">
                  <c:v>6.5101282384550014</c:v>
                </c:pt>
                <c:pt idx="390">
                  <c:v>6.5220160034126273</c:v>
                </c:pt>
                <c:pt idx="391">
                  <c:v>6.5339037683702532</c:v>
                </c:pt>
                <c:pt idx="392">
                  <c:v>6.5457915333278782</c:v>
                </c:pt>
                <c:pt idx="393">
                  <c:v>6.557679298285505</c:v>
                </c:pt>
                <c:pt idx="394">
                  <c:v>6.56956706324313</c:v>
                </c:pt>
                <c:pt idx="395">
                  <c:v>6.5814548282007559</c:v>
                </c:pt>
                <c:pt idx="396">
                  <c:v>6.5933425931583818</c:v>
                </c:pt>
                <c:pt idx="397">
                  <c:v>6.6052303581160086</c:v>
                </c:pt>
                <c:pt idx="398">
                  <c:v>6.6171181230736345</c:v>
                </c:pt>
                <c:pt idx="399">
                  <c:v>6.6290058880312603</c:v>
                </c:pt>
                <c:pt idx="400">
                  <c:v>6.6408936529888862</c:v>
                </c:pt>
                <c:pt idx="401">
                  <c:v>6.652781417946513</c:v>
                </c:pt>
                <c:pt idx="402">
                  <c:v>6.664669182904138</c:v>
                </c:pt>
                <c:pt idx="403">
                  <c:v>6.6765569478617639</c:v>
                </c:pt>
                <c:pt idx="404">
                  <c:v>6.6884447128193889</c:v>
                </c:pt>
                <c:pt idx="405">
                  <c:v>6.7003324777770148</c:v>
                </c:pt>
                <c:pt idx="406">
                  <c:v>6.7122202427346416</c:v>
                </c:pt>
                <c:pt idx="407">
                  <c:v>6.7241080076922675</c:v>
                </c:pt>
                <c:pt idx="408">
                  <c:v>6.7359957726498934</c:v>
                </c:pt>
                <c:pt idx="409">
                  <c:v>6.7478835376075201</c:v>
                </c:pt>
                <c:pt idx="410">
                  <c:v>6.759771302565146</c:v>
                </c:pt>
                <c:pt idx="411">
                  <c:v>6.7716590675227719</c:v>
                </c:pt>
                <c:pt idx="412">
                  <c:v>6.7835468324803969</c:v>
                </c:pt>
                <c:pt idx="413">
                  <c:v>6.7954345974380219</c:v>
                </c:pt>
                <c:pt idx="414">
                  <c:v>6.8073223623956487</c:v>
                </c:pt>
                <c:pt idx="415">
                  <c:v>6.8192101273532746</c:v>
                </c:pt>
                <c:pt idx="416">
                  <c:v>6.8310978923109005</c:v>
                </c:pt>
                <c:pt idx="417">
                  <c:v>6.8429856572685264</c:v>
                </c:pt>
                <c:pt idx="418">
                  <c:v>6.8548734222261531</c:v>
                </c:pt>
                <c:pt idx="419">
                  <c:v>6.866761187183779</c:v>
                </c:pt>
                <c:pt idx="420">
                  <c:v>6.8786489521414049</c:v>
                </c:pt>
                <c:pt idx="421">
                  <c:v>6.8905367170990299</c:v>
                </c:pt>
                <c:pt idx="422">
                  <c:v>6.9024244820566567</c:v>
                </c:pt>
                <c:pt idx="423">
                  <c:v>6.9143122470142817</c:v>
                </c:pt>
                <c:pt idx="424">
                  <c:v>6.9262000119719076</c:v>
                </c:pt>
                <c:pt idx="425">
                  <c:v>6.9380877769295335</c:v>
                </c:pt>
                <c:pt idx="426">
                  <c:v>6.9499755418871603</c:v>
                </c:pt>
                <c:pt idx="427">
                  <c:v>6.9618633068447862</c:v>
                </c:pt>
                <c:pt idx="428">
                  <c:v>6.973751071802412</c:v>
                </c:pt>
                <c:pt idx="429">
                  <c:v>6.9856388367600379</c:v>
                </c:pt>
                <c:pt idx="430">
                  <c:v>6.9975266017176647</c:v>
                </c:pt>
                <c:pt idx="431">
                  <c:v>7.0094143666752897</c:v>
                </c:pt>
                <c:pt idx="432">
                  <c:v>7.0213021316329156</c:v>
                </c:pt>
                <c:pt idx="433">
                  <c:v>7.0331898965905406</c:v>
                </c:pt>
                <c:pt idx="434">
                  <c:v>7.0450776615481665</c:v>
                </c:pt>
                <c:pt idx="435">
                  <c:v>7.0569654265057933</c:v>
                </c:pt>
                <c:pt idx="436">
                  <c:v>7.0688531914634192</c:v>
                </c:pt>
                <c:pt idx="437">
                  <c:v>7.0807409564210451</c:v>
                </c:pt>
                <c:pt idx="438">
                  <c:v>7.0926287213786718</c:v>
                </c:pt>
                <c:pt idx="439">
                  <c:v>7.1045164863362977</c:v>
                </c:pt>
                <c:pt idx="440">
                  <c:v>7.1164042512939227</c:v>
                </c:pt>
                <c:pt idx="441">
                  <c:v>7.1282920162515486</c:v>
                </c:pt>
                <c:pt idx="442">
                  <c:v>7.1401797812091736</c:v>
                </c:pt>
                <c:pt idx="443">
                  <c:v>7.1520675461667995</c:v>
                </c:pt>
                <c:pt idx="444">
                  <c:v>7.1639553111244263</c:v>
                </c:pt>
                <c:pt idx="445">
                  <c:v>7.1758430760820522</c:v>
                </c:pt>
                <c:pt idx="446">
                  <c:v>7.1877308410396781</c:v>
                </c:pt>
                <c:pt idx="447">
                  <c:v>7.1996186059973049</c:v>
                </c:pt>
                <c:pt idx="448">
                  <c:v>7.2115063709549307</c:v>
                </c:pt>
                <c:pt idx="449">
                  <c:v>7.2233941359125566</c:v>
                </c:pt>
                <c:pt idx="450">
                  <c:v>7.2352819008701834</c:v>
                </c:pt>
              </c:numCache>
            </c:numRef>
          </c:xVal>
          <c:yVal>
            <c:numRef>
              <c:f>fit_1NN_HCP!$H$19:$H$469</c:f>
              <c:numCache>
                <c:formatCode>0.0000</c:formatCode>
                <c:ptCount val="451"/>
                <c:pt idx="0">
                  <c:v>0.96540615037854016</c:v>
                </c:pt>
                <c:pt idx="1">
                  <c:v>0.5118453295196369</c:v>
                </c:pt>
                <c:pt idx="2">
                  <c:v>7.8049794473855363E-2</c:v>
                </c:pt>
                <c:pt idx="3">
                  <c:v>-0.33667221422280008</c:v>
                </c:pt>
                <c:pt idx="4">
                  <c:v>-0.73299022665995794</c:v>
                </c:pt>
                <c:pt idx="5">
                  <c:v>-1.1115522209330346</c:v>
                </c:pt>
                <c:pt idx="6">
                  <c:v>-1.4729852807225936</c:v>
                </c:pt>
                <c:pt idx="7">
                  <c:v>-1.8178962336317057</c:v>
                </c:pt>
                <c:pt idx="8">
                  <c:v>-2.146872270824741</c:v>
                </c:pt>
                <c:pt idx="9">
                  <c:v>-2.4604815484961788</c:v>
                </c:pt>
                <c:pt idx="10">
                  <c:v>-2.7592737716835258</c:v>
                </c:pt>
                <c:pt idx="11">
                  <c:v>-3.0437807609243284</c:v>
                </c:pt>
                <c:pt idx="12">
                  <c:v>-3.3145170022435266</c:v>
                </c:pt>
                <c:pt idx="13">
                  <c:v>-3.5719801809440748</c:v>
                </c:pt>
                <c:pt idx="14">
                  <c:v>-3.8166516996607078</c:v>
                </c:pt>
                <c:pt idx="15">
                  <c:v>-4.0489971811241121</c:v>
                </c:pt>
                <c:pt idx="16">
                  <c:v>-4.2694669560704277</c:v>
                </c:pt>
                <c:pt idx="17">
                  <c:v>-4.4784965367190424</c:v>
                </c:pt>
                <c:pt idx="18">
                  <c:v>-4.6765070762299228</c:v>
                </c:pt>
                <c:pt idx="19">
                  <c:v>-4.8639058145404688</c:v>
                </c:pt>
                <c:pt idx="20">
                  <c:v>-5.0410865109707377</c:v>
                </c:pt>
                <c:pt idx="21">
                  <c:v>-5.2084298639751863</c:v>
                </c:pt>
                <c:pt idx="22">
                  <c:v>-5.3663039184086072</c:v>
                </c:pt>
                <c:pt idx="23">
                  <c:v>-5.5150644606637638</c:v>
                </c:pt>
                <c:pt idx="24">
                  <c:v>-5.6550554020283021</c:v>
                </c:pt>
                <c:pt idx="25">
                  <c:v>-5.7866091505988946</c:v>
                </c:pt>
                <c:pt idx="26">
                  <c:v>-5.9100469720812008</c:v>
                </c:pt>
                <c:pt idx="27">
                  <c:v>-6.0256793397950821</c:v>
                </c:pt>
                <c:pt idx="28">
                  <c:v>-6.1338062741956421</c:v>
                </c:pt>
                <c:pt idx="29">
                  <c:v>-6.2347176722120237</c:v>
                </c:pt>
                <c:pt idx="30">
                  <c:v>-6.3286936266974623</c:v>
                </c:pt>
                <c:pt idx="31">
                  <c:v>-6.4160047362760011</c:v>
                </c:pt>
                <c:pt idx="32">
                  <c:v>-6.4969124058631644</c:v>
                </c:pt>
                <c:pt idx="33">
                  <c:v>-6.5716691381303027</c:v>
                </c:pt>
                <c:pt idx="34">
                  <c:v>-6.6405188161746809</c:v>
                </c:pt>
                <c:pt idx="35">
                  <c:v>-6.7036969776501243</c:v>
                </c:pt>
                <c:pt idx="36">
                  <c:v>-6.7614310806058286</c:v>
                </c:pt>
                <c:pt idx="37">
                  <c:v>-6.8139407612741083</c:v>
                </c:pt>
                <c:pt idx="38">
                  <c:v>-6.861438084040989</c:v>
                </c:pt>
                <c:pt idx="39">
                  <c:v>-6.9041277838271142</c:v>
                </c:pt>
                <c:pt idx="40">
                  <c:v>-6.942207501099932</c:v>
                </c:pt>
                <c:pt idx="41">
                  <c:v>-6.9758680097320163</c:v>
                </c:pt>
                <c:pt idx="42">
                  <c:v>-7.0052934379142346</c:v>
                </c:pt>
                <c:pt idx="43">
                  <c:v>-7.0306614823267237</c:v>
                </c:pt>
                <c:pt idx="44">
                  <c:v>-7.0521436157647877</c:v>
                </c:pt>
                <c:pt idx="45">
                  <c:v>-7.0699052884113431</c:v>
                </c:pt>
                <c:pt idx="46">
                  <c:v>-7.0841061229421438</c:v>
                </c:pt>
                <c:pt idx="47">
                  <c:v>-7.0949001036446893</c:v>
                </c:pt>
                <c:pt idx="48">
                  <c:v>-7.1024357597266699</c:v>
                </c:pt>
                <c:pt idx="49">
                  <c:v>-7.1068563429848002</c:v>
                </c:pt>
                <c:pt idx="50">
                  <c:v>-7.1082999999999998</c:v>
                </c:pt>
                <c:pt idx="51">
                  <c:v>-7.1068999390203214</c:v>
                </c:pt>
                <c:pt idx="52">
                  <c:v>-7.1027845916882431</c:v>
                </c:pt>
                <c:pt idx="53">
                  <c:v>-7.0960777697646771</c:v>
                </c:pt>
                <c:pt idx="54">
                  <c:v>-7.0868988169975902</c:v>
                </c:pt>
                <c:pt idx="55">
                  <c:v>-7.0753627562789987</c:v>
                </c:pt>
                <c:pt idx="56">
                  <c:v>-7.0615804322299374</c:v>
                </c:pt>
                <c:pt idx="57">
                  <c:v>-7.0456586493491162</c:v>
                </c:pt>
                <c:pt idx="58">
                  <c:v>-7.0277003058569729</c:v>
                </c:pt>
                <c:pt idx="59">
                  <c:v>-7.0078045233632213</c:v>
                </c:pt>
                <c:pt idx="60">
                  <c:v>-6.9860667724821699</c:v>
                </c:pt>
                <c:pt idx="61">
                  <c:v>-6.9625789945166776</c:v>
                </c:pt>
                <c:pt idx="62">
                  <c:v>-6.9374297193280521</c:v>
                </c:pt>
                <c:pt idx="63">
                  <c:v>-6.9107041795058555</c:v>
                </c:pt>
                <c:pt idx="64">
                  <c:v>-6.882484420948332</c:v>
                </c:pt>
                <c:pt idx="65">
                  <c:v>-6.8528494099609674</c:v>
                </c:pt>
                <c:pt idx="66">
                  <c:v>-6.8218751369776136</c:v>
                </c:pt>
                <c:pt idx="67">
                  <c:v>-6.7896347170055789</c:v>
                </c:pt>
                <c:pt idx="68">
                  <c:v>-6.7561984868931981</c:v>
                </c:pt>
                <c:pt idx="69">
                  <c:v>-6.7216340995155264</c:v>
                </c:pt>
                <c:pt idx="70">
                  <c:v>-6.6860066149710375</c:v>
                </c:pt>
                <c:pt idx="71">
                  <c:v>-6.6493785888795509</c:v>
                </c:pt>
                <c:pt idx="72">
                  <c:v>-6.611810157868967</c:v>
                </c:pt>
                <c:pt idx="73">
                  <c:v>-6.5733591223358596</c:v>
                </c:pt>
                <c:pt idx="74">
                  <c:v>-6.5340810265625384</c:v>
                </c:pt>
                <c:pt idx="75">
                  <c:v>-6.4940292362707481</c:v>
                </c:pt>
                <c:pt idx="76">
                  <c:v>-6.4532550136898701</c:v>
                </c:pt>
                <c:pt idx="77">
                  <c:v>-6.4118075902152265</c:v>
                </c:pt>
                <c:pt idx="78">
                  <c:v>-6.3697342367298884</c:v>
                </c:pt>
                <c:pt idx="79">
                  <c:v>-6.3270803316612065</c:v>
                </c:pt>
                <c:pt idx="80">
                  <c:v>-6.2838894268412711</c:v>
                </c:pt>
                <c:pt idx="81">
                  <c:v>-6.2402033112384547</c:v>
                </c:pt>
                <c:pt idx="82">
                  <c:v>-6.1960620726251774</c:v>
                </c:pt>
                <c:pt idx="83">
                  <c:v>-6.1515041572452338</c:v>
                </c:pt>
                <c:pt idx="84">
                  <c:v>-6.1065664275420719</c:v>
                </c:pt>
                <c:pt idx="85">
                  <c:v>-6.0612842180076241</c:v>
                </c:pt>
                <c:pt idx="86">
                  <c:v>-6.0156913892096116</c:v>
                </c:pt>
                <c:pt idx="87">
                  <c:v>-5.9698203800534344</c:v>
                </c:pt>
                <c:pt idx="88">
                  <c:v>-5.9237022583331953</c:v>
                </c:pt>
                <c:pt idx="89">
                  <c:v>-5.8773667696247278</c:v>
                </c:pt>
                <c:pt idx="90">
                  <c:v>-5.8308423845720085</c:v>
                </c:pt>
                <c:pt idx="91">
                  <c:v>-5.7841563446167408</c:v>
                </c:pt>
                <c:pt idx="92">
                  <c:v>-5.7373347062194906</c:v>
                </c:pt>
                <c:pt idx="93">
                  <c:v>-5.6904023836192659</c:v>
                </c:pt>
                <c:pt idx="94">
                  <c:v>-5.6433831901770928</c:v>
                </c:pt>
                <c:pt idx="95">
                  <c:v>-5.5962998783477351</c:v>
                </c:pt>
                <c:pt idx="96">
                  <c:v>-5.5491741783224402</c:v>
                </c:pt>
                <c:pt idx="97">
                  <c:v>-5.5020268353842905</c:v>
                </c:pt>
                <c:pt idx="98">
                  <c:v>-5.4548776460164881</c:v>
                </c:pt>
                <c:pt idx="99">
                  <c:v>-5.4077454928027544</c:v>
                </c:pt>
                <c:pt idx="100">
                  <c:v>-5.3606483781577747</c:v>
                </c:pt>
                <c:pt idx="101">
                  <c:v>-5.3136034569245449</c:v>
                </c:pt>
                <c:pt idx="102">
                  <c:v>-5.2666270678743619</c:v>
                </c:pt>
                <c:pt idx="103">
                  <c:v>-5.2197347641440919</c:v>
                </c:pt>
                <c:pt idx="104">
                  <c:v>-5.1729413426443758</c:v>
                </c:pt>
                <c:pt idx="105">
                  <c:v>-5.1262608724713399</c:v>
                </c:pt>
                <c:pt idx="106">
                  <c:v>-5.0797067223534658</c:v>
                </c:pt>
                <c:pt idx="107">
                  <c:v>-5.033291587164304</c:v>
                </c:pt>
                <c:pt idx="108">
                  <c:v>-4.9870275135307436</c:v>
                </c:pt>
                <c:pt idx="109">
                  <c:v>-4.9409259245657209</c:v>
                </c:pt>
                <c:pt idx="110">
                  <c:v>-4.8949976437533369</c:v>
                </c:pt>
                <c:pt idx="111">
                  <c:v>-4.8492529180134953</c:v>
                </c:pt>
                <c:pt idx="112">
                  <c:v>-4.803701439972401</c:v>
                </c:pt>
                <c:pt idx="113">
                  <c:v>-4.7583523694643786</c:v>
                </c:pt>
                <c:pt idx="114">
                  <c:v>-4.713214354289792</c:v>
                </c:pt>
                <c:pt idx="115">
                  <c:v>-4.6682955502530037</c:v>
                </c:pt>
                <c:pt idx="116">
                  <c:v>-4.6236036405036405</c:v>
                </c:pt>
                <c:pt idx="117">
                  <c:v>-4.5791458542036922</c:v>
                </c:pt>
                <c:pt idx="118">
                  <c:v>-4.5349289845422911</c:v>
                </c:pt>
                <c:pt idx="119">
                  <c:v>-4.4909594061193463</c:v>
                </c:pt>
                <c:pt idx="120">
                  <c:v>-4.4472430917185761</c:v>
                </c:pt>
                <c:pt idx="121">
                  <c:v>-4.4037856284897989</c:v>
                </c:pt>
                <c:pt idx="122">
                  <c:v>-4.3605922335598049</c:v>
                </c:pt>
                <c:pt idx="123">
                  <c:v>-4.3176677690904786</c:v>
                </c:pt>
                <c:pt idx="124">
                  <c:v>-4.2750167568022857</c:v>
                </c:pt>
                <c:pt idx="125">
                  <c:v>-4.2326433919806838</c:v>
                </c:pt>
                <c:pt idx="126">
                  <c:v>-4.1905515569824567</c:v>
                </c:pt>
                <c:pt idx="127">
                  <c:v>-4.1487448342584701</c:v>
                </c:pt>
                <c:pt idx="128">
                  <c:v>-4.107226518908802</c:v>
                </c:pt>
                <c:pt idx="129">
                  <c:v>-4.0659996307857407</c:v>
                </c:pt>
                <c:pt idx="130">
                  <c:v>-4.0250669261596199</c:v>
                </c:pt>
                <c:pt idx="131">
                  <c:v>-3.9844309089620422</c:v>
                </c:pt>
                <c:pt idx="132">
                  <c:v>-3.9440938416205382</c:v>
                </c:pt>
                <c:pt idx="133">
                  <c:v>-3.9040577554983087</c:v>
                </c:pt>
                <c:pt idx="134">
                  <c:v>-3.8643244609522389</c:v>
                </c:pt>
                <c:pt idx="135">
                  <c:v>-3.8248955570220025</c:v>
                </c:pt>
                <c:pt idx="136">
                  <c:v>-3.7857724407625901</c:v>
                </c:pt>
                <c:pt idx="137">
                  <c:v>-3.7469563162323274</c:v>
                </c:pt>
                <c:pt idx="138">
                  <c:v>-3.7084482031479391</c:v>
                </c:pt>
                <c:pt idx="139">
                  <c:v>-3.6702489452179519</c:v>
                </c:pt>
                <c:pt idx="140">
                  <c:v>-3.6323592181653148</c:v>
                </c:pt>
                <c:pt idx="141">
                  <c:v>-3.5947795374497895</c:v>
                </c:pt>
                <c:pt idx="142">
                  <c:v>-3.5575102657003272</c:v>
                </c:pt>
                <c:pt idx="143">
                  <c:v>-3.5205516198673235</c:v>
                </c:pt>
                <c:pt idx="144">
                  <c:v>-3.4839036781043227</c:v>
                </c:pt>
                <c:pt idx="145">
                  <c:v>-3.447566386388448</c:v>
                </c:pt>
                <c:pt idx="146">
                  <c:v>-3.4115395648885265</c:v>
                </c:pt>
                <c:pt idx="147">
                  <c:v>-3.3758229140895901</c:v>
                </c:pt>
                <c:pt idx="148">
                  <c:v>-3.3404160206821736</c:v>
                </c:pt>
                <c:pt idx="149">
                  <c:v>-3.3053183632245329</c:v>
                </c:pt>
                <c:pt idx="150">
                  <c:v>-3.2705293175856638</c:v>
                </c:pt>
                <c:pt idx="151">
                  <c:v>-3.2360481621767496</c:v>
                </c:pt>
                <c:pt idx="152">
                  <c:v>-3.2018740829783985</c:v>
                </c:pt>
                <c:pt idx="153">
                  <c:v>-3.1680061783708151</c:v>
                </c:pt>
                <c:pt idx="154">
                  <c:v>-3.1344434637738114</c:v>
                </c:pt>
                <c:pt idx="155">
                  <c:v>-3.1011848761033378</c:v>
                </c:pt>
                <c:pt idx="156">
                  <c:v>-3.0682292780509828</c:v>
                </c:pt>
                <c:pt idx="157">
                  <c:v>-3.0355754621927207</c:v>
                </c:pt>
                <c:pt idx="158">
                  <c:v>-3.0032221549329234</c:v>
                </c:pt>
                <c:pt idx="159">
                  <c:v>-2.971168020289511</c:v>
                </c:pt>
                <c:pt idx="160">
                  <c:v>-2.9394116635258798</c:v>
                </c:pt>
                <c:pt idx="161">
                  <c:v>-2.9079516346350953</c:v>
                </c:pt>
                <c:pt idx="162">
                  <c:v>-2.8767864316816278</c:v>
                </c:pt>
                <c:pt idx="163">
                  <c:v>-2.8459145040057505</c:v>
                </c:pt>
                <c:pt idx="164">
                  <c:v>-2.8153342552955558</c:v>
                </c:pt>
                <c:pt idx="165">
                  <c:v>-2.7850440465313575</c:v>
                </c:pt>
                <c:pt idx="166">
                  <c:v>-2.7550421988071196</c:v>
                </c:pt>
                <c:pt idx="167">
                  <c:v>-2.7253269960333641</c:v>
                </c:pt>
                <c:pt idx="168">
                  <c:v>-2.6958966875258965</c:v>
                </c:pt>
                <c:pt idx="169">
                  <c:v>-2.6667494904845097</c:v>
                </c:pt>
                <c:pt idx="170">
                  <c:v>-2.6378835923657178</c:v>
                </c:pt>
                <c:pt idx="171">
                  <c:v>-2.6092971531534048</c:v>
                </c:pt>
                <c:pt idx="172">
                  <c:v>-2.5809883075311708</c:v>
                </c:pt>
                <c:pt idx="173">
                  <c:v>-2.5529551669600137</c:v>
                </c:pt>
                <c:pt idx="174">
                  <c:v>-2.5251958216648629</c:v>
                </c:pt>
                <c:pt idx="175">
                  <c:v>-2.4977083425333664</c:v>
                </c:pt>
                <c:pt idx="176">
                  <c:v>-2.4704907829302201</c:v>
                </c:pt>
                <c:pt idx="177">
                  <c:v>-2.4435411804302065</c:v>
                </c:pt>
                <c:pt idx="178">
                  <c:v>-2.4168575584730072</c:v>
                </c:pt>
                <c:pt idx="179">
                  <c:v>-2.3904379279427554</c:v>
                </c:pt>
                <c:pt idx="180">
                  <c:v>-2.3642802886751766</c:v>
                </c:pt>
                <c:pt idx="181">
                  <c:v>-2.338382630895083</c:v>
                </c:pt>
                <c:pt idx="182">
                  <c:v>-2.3127429365868881</c:v>
                </c:pt>
                <c:pt idx="183">
                  <c:v>-2.2873591808007121</c:v>
                </c:pt>
                <c:pt idx="184">
                  <c:v>-2.2622293328965499</c:v>
                </c:pt>
                <c:pt idx="185">
                  <c:v>-2.2373513577289259</c:v>
                </c:pt>
                <c:pt idx="186">
                  <c:v>-2.2127232167743203</c:v>
                </c:pt>
                <c:pt idx="187">
                  <c:v>-2.1883428692036171</c:v>
                </c:pt>
                <c:pt idx="188">
                  <c:v>-2.1642082729017242</c:v>
                </c:pt>
                <c:pt idx="189">
                  <c:v>-2.140317385436441</c:v>
                </c:pt>
                <c:pt idx="190">
                  <c:v>-2.1166681649785879</c:v>
                </c:pt>
                <c:pt idx="191">
                  <c:v>-2.0932585711753231</c:v>
                </c:pt>
                <c:pt idx="192">
                  <c:v>-2.0700865659785195</c:v>
                </c:pt>
                <c:pt idx="193">
                  <c:v>-2.0471501144299986</c:v>
                </c:pt>
                <c:pt idx="194">
                  <c:v>-2.0244471854053647</c:v>
                </c:pt>
                <c:pt idx="195">
                  <c:v>-2.0019757523180997</c:v>
                </c:pt>
                <c:pt idx="196">
                  <c:v>-1.9797337937855488</c:v>
                </c:pt>
                <c:pt idx="197">
                  <c:v>-1.9577192942583441</c:v>
                </c:pt>
                <c:pt idx="198">
                  <c:v>-1.9359302446147668</c:v>
                </c:pt>
                <c:pt idx="199">
                  <c:v>-1.9143646427214991</c:v>
                </c:pt>
                <c:pt idx="200">
                  <c:v>-1.8930204939621504</c:v>
                </c:pt>
                <c:pt idx="201">
                  <c:v>-1.8718958117349154</c:v>
                </c:pt>
                <c:pt idx="202">
                  <c:v>-1.8509886179206405</c:v>
                </c:pt>
                <c:pt idx="203">
                  <c:v>-1.83029694332256</c:v>
                </c:pt>
                <c:pt idx="204">
                  <c:v>-1.8098188280788958</c:v>
                </c:pt>
                <c:pt idx="205">
                  <c:v>-1.7895523220494767</c:v>
                </c:pt>
                <c:pt idx="206">
                  <c:v>-1.7694954851774956</c:v>
                </c:pt>
                <c:pt idx="207">
                  <c:v>-1.7496463878274748</c:v>
                </c:pt>
                <c:pt idx="208">
                  <c:v>-1.7300031111004697</c:v>
                </c:pt>
                <c:pt idx="209">
                  <c:v>-1.7105637471275126</c:v>
                </c:pt>
                <c:pt idx="210">
                  <c:v>-1.6913263993422436</c:v>
                </c:pt>
                <c:pt idx="211">
                  <c:v>-1.6722891827336575</c:v>
                </c:pt>
                <c:pt idx="212">
                  <c:v>-1.6534502240798501</c:v>
                </c:pt>
                <c:pt idx="213">
                  <c:v>-1.6348076621636165</c:v>
                </c:pt>
                <c:pt idx="214">
                  <c:v>-1.6163596479707181</c:v>
                </c:pt>
                <c:pt idx="215">
                  <c:v>-1.5981043448716186</c:v>
                </c:pt>
                <c:pt idx="216">
                  <c:v>-1.5800399287874303</c:v>
                </c:pt>
                <c:pt idx="217">
                  <c:v>-1.5621645883408184</c:v>
                </c:pt>
                <c:pt idx="218">
                  <c:v>-1.5444765249925503</c:v>
                </c:pt>
                <c:pt idx="219">
                  <c:v>-1.5269739531643722</c:v>
                </c:pt>
                <c:pt idx="220">
                  <c:v>-1.5096551003488572</c:v>
                </c:pt>
                <c:pt idx="221">
                  <c:v>-1.4925182072068499</c:v>
                </c:pt>
                <c:pt idx="222">
                  <c:v>-1.4755615276531031</c:v>
                </c:pt>
                <c:pt idx="223">
                  <c:v>-1.4587833289306842</c:v>
                </c:pt>
                <c:pt idx="224">
                  <c:v>-1.4421818916746978</c:v>
                </c:pt>
                <c:pt idx="225">
                  <c:v>-1.425755509965861</c:v>
                </c:pt>
                <c:pt idx="226">
                  <c:v>-1.4095024913744356</c:v>
                </c:pt>
                <c:pt idx="227">
                  <c:v>-1.3934211569950052</c:v>
                </c:pt>
                <c:pt idx="228">
                  <c:v>-1.3775098414725677</c:v>
                </c:pt>
                <c:pt idx="229">
                  <c:v>-1.3617668930203906</c:v>
                </c:pt>
                <c:pt idx="230">
                  <c:v>-1.3461906734300662</c:v>
                </c:pt>
                <c:pt idx="231">
                  <c:v>-1.3307795580741673</c:v>
                </c:pt>
                <c:pt idx="232">
                  <c:v>-1.3155319359019146</c:v>
                </c:pt>
                <c:pt idx="233">
                  <c:v>-1.3004462094282261</c:v>
                </c:pt>
                <c:pt idx="234">
                  <c:v>-1.2855207947165177</c:v>
                </c:pt>
                <c:pt idx="235">
                  <c:v>-1.2707541213555991</c:v>
                </c:pt>
                <c:pt idx="236">
                  <c:v>-1.2561446324310046</c:v>
                </c:pt>
                <c:pt idx="237">
                  <c:v>-1.2416907844910769</c:v>
                </c:pt>
                <c:pt idx="238">
                  <c:v>-1.2273910475081087</c:v>
                </c:pt>
                <c:pt idx="239">
                  <c:v>-1.2132439048348365</c:v>
                </c:pt>
                <c:pt idx="240">
                  <c:v>-1.1992478531565707</c:v>
                </c:pt>
                <c:pt idx="241">
                  <c:v>-1.1854014024392239</c:v>
                </c:pt>
                <c:pt idx="242">
                  <c:v>-1.1717030758735014</c:v>
                </c:pt>
                <c:pt idx="243">
                  <c:v>-1.1581514098154946</c:v>
                </c:pt>
                <c:pt idx="244">
                  <c:v>-1.1447449537239132</c:v>
                </c:pt>
                <c:pt idx="245">
                  <c:v>-1.1314822700941813</c:v>
                </c:pt>
                <c:pt idx="246">
                  <c:v>-1.118361934389613</c:v>
                </c:pt>
                <c:pt idx="247">
                  <c:v>-1.1053825349698689</c:v>
                </c:pt>
                <c:pt idx="248">
                  <c:v>-1.092542673016889</c:v>
                </c:pt>
                <c:pt idx="249">
                  <c:v>-1.0798409624584924</c:v>
                </c:pt>
                <c:pt idx="250">
                  <c:v>-1.067276029889817</c:v>
                </c:pt>
                <c:pt idx="251">
                  <c:v>-1.0548465144927728</c:v>
                </c:pt>
                <c:pt idx="252">
                  <c:v>-1.0425510679536627</c:v>
                </c:pt>
                <c:pt idx="253">
                  <c:v>-1.0303883543791388</c:v>
                </c:pt>
                <c:pt idx="254">
                  <c:v>-1.0183570502106229</c:v>
                </c:pt>
                <c:pt idx="255">
                  <c:v>-1.0064558441373459</c:v>
                </c:pt>
                <c:pt idx="256">
                  <c:v>-0.99468343700812989</c:v>
                </c:pt>
                <c:pt idx="257">
                  <c:v>-0.98303854174204608</c:v>
                </c:pt>
                <c:pt idx="258">
                  <c:v>-0.97151988323805594</c:v>
                </c:pt>
                <c:pt idx="259">
                  <c:v>-0.96012619828376522</c:v>
                </c:pt>
                <c:pt idx="260">
                  <c:v>-0.9488562354634148</c:v>
                </c:pt>
                <c:pt idx="261">
                  <c:v>-0.93770875506510754</c:v>
                </c:pt>
                <c:pt idx="262">
                  <c:v>-0.92668252898756531</c:v>
                </c:pt>
                <c:pt idx="263">
                  <c:v>-0.91577634064629976</c:v>
                </c:pt>
                <c:pt idx="264">
                  <c:v>-0.90498898487944146</c:v>
                </c:pt>
                <c:pt idx="265">
                  <c:v>-0.8943192678531654</c:v>
                </c:pt>
                <c:pt idx="266">
                  <c:v>-0.88376600696697183</c:v>
                </c:pt>
                <c:pt idx="267">
                  <c:v>-0.87332803075872079</c:v>
                </c:pt>
                <c:pt idx="268">
                  <c:v>-0.86300417880961489</c:v>
                </c:pt>
                <c:pt idx="269">
                  <c:v>-0.85279330164908151</c:v>
                </c:pt>
                <c:pt idx="270">
                  <c:v>-0.84269426065977049</c:v>
                </c:pt>
                <c:pt idx="271">
                  <c:v>-0.83270592798256649</c:v>
                </c:pt>
                <c:pt idx="272">
                  <c:v>-0.82282718642179531</c:v>
                </c:pt>
                <c:pt idx="273">
                  <c:v>-0.81305692935055252</c:v>
                </c:pt>
                <c:pt idx="274">
                  <c:v>-0.80339406061636298</c:v>
                </c:pt>
                <c:pt idx="275">
                  <c:v>-0.79383749444705909</c:v>
                </c:pt>
                <c:pt idx="276">
                  <c:v>-0.78438615535703848</c:v>
                </c:pt>
                <c:pt idx="277">
                  <c:v>-0.77503897805382349</c:v>
                </c:pt>
                <c:pt idx="278">
                  <c:v>-0.76579490734511912</c:v>
                </c:pt>
                <c:pt idx="279">
                  <c:v>-0.75665289804623737</c:v>
                </c:pt>
                <c:pt idx="280">
                  <c:v>-0.74761191488805778</c:v>
                </c:pt>
                <c:pt idx="281">
                  <c:v>-0.73867093242541237</c:v>
                </c:pt>
                <c:pt idx="282">
                  <c:v>-0.72982893494609868</c:v>
                </c:pt>
                <c:pt idx="283">
                  <c:v>-0.72108491638040062</c:v>
                </c:pt>
                <c:pt idx="284">
                  <c:v>-0.71243788021117593</c:v>
                </c:pt>
                <c:pt idx="285">
                  <c:v>-0.70388683938459706</c:v>
                </c:pt>
                <c:pt idx="286">
                  <c:v>-0.69543081622146408</c:v>
                </c:pt>
                <c:pt idx="287">
                  <c:v>-0.68706884232923471</c:v>
                </c:pt>
                <c:pt idx="288">
                  <c:v>-0.67879995851462605</c:v>
                </c:pt>
                <c:pt idx="289">
                  <c:v>-0.67062321469696429</c:v>
                </c:pt>
                <c:pt idx="290">
                  <c:v>-0.66253766982217266</c:v>
                </c:pt>
                <c:pt idx="291">
                  <c:v>-0.65454239177752438</c:v>
                </c:pt>
                <c:pt idx="292">
                  <c:v>-0.64663645730703434</c:v>
                </c:pt>
                <c:pt idx="293">
                  <c:v>-0.63881895192763227</c:v>
                </c:pt>
                <c:pt idx="294">
                  <c:v>-0.63108896984602614</c:v>
                </c:pt>
                <c:pt idx="295">
                  <c:v>-0.62344561387636155</c:v>
                </c:pt>
                <c:pt idx="296">
                  <c:v>-0.61588799535855598</c:v>
                </c:pt>
                <c:pt idx="297">
                  <c:v>-0.60841523407744047</c:v>
                </c:pt>
                <c:pt idx="298">
                  <c:v>-0.60102645818261713</c:v>
                </c:pt>
                <c:pt idx="299">
                  <c:v>-0.59372080410912964</c:v>
                </c:pt>
                <c:pt idx="300">
                  <c:v>-0.58649741649882881</c:v>
                </c:pt>
                <c:pt idx="301">
                  <c:v>-0.57935544812255468</c:v>
                </c:pt>
                <c:pt idx="302">
                  <c:v>-0.57229405980304437</c:v>
                </c:pt>
                <c:pt idx="303">
                  <c:v>-0.5653124203386618</c:v>
                </c:pt>
                <c:pt idx="304">
                  <c:v>-0.55840970642782106</c:v>
                </c:pt>
                <c:pt idx="305">
                  <c:v>-0.55158510259423044</c:v>
                </c:pt>
                <c:pt idx="306">
                  <c:v>-0.54483780111285851</c:v>
                </c:pt>
                <c:pt idx="307">
                  <c:v>-0.53816700193671585</c:v>
                </c:pt>
                <c:pt idx="308">
                  <c:v>-0.5315719126243269</c:v>
                </c:pt>
                <c:pt idx="309">
                  <c:v>-0.52505174826800516</c:v>
                </c:pt>
                <c:pt idx="310">
                  <c:v>-0.5186057314228657</c:v>
                </c:pt>
                <c:pt idx="311">
                  <c:v>-0.51223309203658185</c:v>
                </c:pt>
                <c:pt idx="312">
                  <c:v>-0.50593306737989052</c:v>
                </c:pt>
                <c:pt idx="313">
                  <c:v>-0.49970490197783302</c:v>
                </c:pt>
                <c:pt idx="314">
                  <c:v>-0.49354784754173026</c:v>
                </c:pt>
                <c:pt idx="315">
                  <c:v>-0.48746116290188757</c:v>
                </c:pt>
                <c:pt idx="316">
                  <c:v>-0.48144411394101844</c:v>
                </c:pt>
                <c:pt idx="317">
                  <c:v>-0.47549597352838963</c:v>
                </c:pt>
                <c:pt idx="318">
                  <c:v>-0.46961602145467113</c:v>
                </c:pt>
                <c:pt idx="319">
                  <c:v>-0.46380354436749605</c:v>
                </c:pt>
                <c:pt idx="320">
                  <c:v>-0.45805783570771136</c:v>
                </c:pt>
                <c:pt idx="321">
                  <c:v>-0.45237819564632592</c:v>
                </c:pt>
                <c:pt idx="322">
                  <c:v>-0.4467639310221358</c:v>
                </c:pt>
                <c:pt idx="323">
                  <c:v>-0.44121435528003167</c:v>
                </c:pt>
                <c:pt idx="324">
                  <c:v>-0.43572878840997026</c:v>
                </c:pt>
                <c:pt idx="325">
                  <c:v>-0.43030655688661268</c:v>
                </c:pt>
                <c:pt idx="326">
                  <c:v>-0.42494699360961291</c:v>
                </c:pt>
                <c:pt idx="327">
                  <c:v>-0.41964943784455627</c:v>
                </c:pt>
                <c:pt idx="328">
                  <c:v>-0.41441323516453532</c:v>
                </c:pt>
                <c:pt idx="329">
                  <c:v>-0.40923773739235875</c:v>
                </c:pt>
                <c:pt idx="330">
                  <c:v>-0.40412230254338255</c:v>
                </c:pt>
                <c:pt idx="331">
                  <c:v>-0.3990662947689595</c:v>
                </c:pt>
                <c:pt idx="332">
                  <c:v>-0.39406908430049409</c:v>
                </c:pt>
                <c:pt idx="333">
                  <c:v>-0.3891300473941019</c:v>
                </c:pt>
                <c:pt idx="334">
                  <c:v>-0.3842485662758568</c:v>
                </c:pt>
                <c:pt idx="335">
                  <c:v>-0.37942402908762818</c:v>
                </c:pt>
                <c:pt idx="336">
                  <c:v>-0.37465582983349066</c:v>
                </c:pt>
                <c:pt idx="337">
                  <c:v>-0.36994336832670732</c:v>
                </c:pt>
                <c:pt idx="338">
                  <c:v>-0.36528605013727022</c:v>
                </c:pt>
                <c:pt idx="339">
                  <c:v>-0.36068328653999826</c:v>
                </c:pt>
                <c:pt idx="340">
                  <c:v>-0.35613449446317991</c:v>
                </c:pt>
                <c:pt idx="341">
                  <c:v>-0.35163909643775265</c:v>
                </c:pt>
                <c:pt idx="342">
                  <c:v>-0.347196520547017</c:v>
                </c:pt>
                <c:pt idx="343">
                  <c:v>-0.34280620037686926</c:v>
                </c:pt>
                <c:pt idx="344">
                  <c:v>-0.33846757496655461</c:v>
                </c:pt>
                <c:pt idx="345">
                  <c:v>-0.33418008875992466</c:v>
                </c:pt>
                <c:pt idx="346">
                  <c:v>-0.32994319155719859</c:v>
                </c:pt>
                <c:pt idx="347">
                  <c:v>-0.32575633846721636</c:v>
                </c:pt>
                <c:pt idx="348">
                  <c:v>-0.32161898986018017</c:v>
                </c:pt>
                <c:pt idx="349">
                  <c:v>-0.31753061132087268</c:v>
                </c:pt>
                <c:pt idx="350">
                  <c:v>-0.31349067360235033</c:v>
                </c:pt>
                <c:pt idx="351">
                  <c:v>-0.30949865258009962</c:v>
                </c:pt>
                <c:pt idx="352">
                  <c:v>-0.30555402920665331</c:v>
                </c:pt>
                <c:pt idx="353">
                  <c:v>-0.3016562894666569</c:v>
                </c:pt>
                <c:pt idx="354">
                  <c:v>-0.29780492433238209</c:v>
                </c:pt>
                <c:pt idx="355">
                  <c:v>-0.29399942971967519</c:v>
                </c:pt>
                <c:pt idx="356">
                  <c:v>-0.29023930644434115</c:v>
                </c:pt>
                <c:pt idx="357">
                  <c:v>-0.2865240601789491</c:v>
                </c:pt>
                <c:pt idx="358">
                  <c:v>-0.28285320141006032</c:v>
                </c:pt>
                <c:pt idx="359">
                  <c:v>-0.27922624539586532</c:v>
                </c:pt>
                <c:pt idx="360">
                  <c:v>-0.27564271212423125</c:v>
                </c:pt>
                <c:pt idx="361">
                  <c:v>-0.27210212627114599</c:v>
                </c:pt>
                <c:pt idx="362">
                  <c:v>-0.26860401715956073</c:v>
                </c:pt>
                <c:pt idx="363">
                  <c:v>-0.26514791871861731</c:v>
                </c:pt>
                <c:pt idx="364">
                  <c:v>-0.26173336944326142</c:v>
                </c:pt>
                <c:pt idx="365">
                  <c:v>-0.25835991235423195</c:v>
                </c:pt>
                <c:pt idx="366">
                  <c:v>-0.2550270949584218</c:v>
                </c:pt>
                <c:pt idx="367">
                  <c:v>-0.25173446920960585</c:v>
                </c:pt>
                <c:pt idx="368">
                  <c:v>-0.24848159146952842</c:v>
                </c:pt>
                <c:pt idx="369">
                  <c:v>-0.24526802246934828</c:v>
                </c:pt>
                <c:pt idx="370">
                  <c:v>-0.24209332727143243</c:v>
                </c:pt>
                <c:pt idx="371">
                  <c:v>-0.23895707523149623</c:v>
                </c:pt>
                <c:pt idx="372">
                  <c:v>-0.23585883996108337</c:v>
                </c:pt>
                <c:pt idx="373">
                  <c:v>-0.23279819929038262</c:v>
                </c:pt>
                <c:pt idx="374">
                  <c:v>-0.22977473523137315</c:v>
                </c:pt>
                <c:pt idx="375">
                  <c:v>-0.22678803394129893</c:v>
                </c:pt>
                <c:pt idx="376">
                  <c:v>-0.22383768568646126</c:v>
                </c:pt>
                <c:pt idx="377">
                  <c:v>-0.22092328480633192</c:v>
                </c:pt>
                <c:pt idx="378">
                  <c:v>-0.21804442967797524</c:v>
                </c:pt>
                <c:pt idx="379">
                  <c:v>-0.215200722680782</c:v>
                </c:pt>
                <c:pt idx="380">
                  <c:v>-0.21239177016150432</c:v>
                </c:pt>
                <c:pt idx="381">
                  <c:v>-0.20961718239959284</c:v>
                </c:pt>
                <c:pt idx="382">
                  <c:v>-0.20687657357282793</c:v>
                </c:pt>
                <c:pt idx="383">
                  <c:v>-0.20416956172324469</c:v>
                </c:pt>
                <c:pt idx="384">
                  <c:v>-0.20149576872334357</c:v>
                </c:pt>
                <c:pt idx="385">
                  <c:v>-0.19885482024258788</c:v>
                </c:pt>
                <c:pt idx="386">
                  <c:v>-0.19624634571417959</c:v>
                </c:pt>
                <c:pt idx="387">
                  <c:v>-0.19366997830211352</c:v>
                </c:pt>
                <c:pt idx="388">
                  <c:v>-0.19112535486850363</c:v>
                </c:pt>
                <c:pt idx="389">
                  <c:v>-0.18861211594118005</c:v>
                </c:pt>
                <c:pt idx="390">
                  <c:v>-0.18612990568155258</c:v>
                </c:pt>
                <c:pt idx="391">
                  <c:v>-0.18367837185273606</c:v>
                </c:pt>
                <c:pt idx="392">
                  <c:v>-0.18125716578793777</c:v>
                </c:pt>
                <c:pt idx="393">
                  <c:v>-0.17886594235909883</c:v>
                </c:pt>
                <c:pt idx="394">
                  <c:v>-0.17650435994579183</c:v>
                </c:pt>
                <c:pt idx="395">
                  <c:v>-0.17417208040436682</c:v>
                </c:pt>
                <c:pt idx="396">
                  <c:v>-0.17186876903734677</c:v>
                </c:pt>
                <c:pt idx="397">
                  <c:v>-0.16959409456306557</c:v>
                </c:pt>
                <c:pt idx="398">
                  <c:v>-0.16734772908555035</c:v>
                </c:pt>
                <c:pt idx="399">
                  <c:v>-0.1651293480646405</c:v>
                </c:pt>
                <c:pt idx="400">
                  <c:v>-0.16293863028634503</c:v>
                </c:pt>
                <c:pt idx="401">
                  <c:v>-0.16077525783343202</c:v>
                </c:pt>
                <c:pt idx="402">
                  <c:v>-0.15863891605625058</c:v>
                </c:pt>
                <c:pt idx="403">
                  <c:v>-0.15652929354378031</c:v>
                </c:pt>
                <c:pt idx="404">
                  <c:v>-0.15444608209490795</c:v>
                </c:pt>
                <c:pt idx="405">
                  <c:v>-0.15238897668992676</c:v>
                </c:pt>
                <c:pt idx="406">
                  <c:v>-0.15035767546225826</c:v>
                </c:pt>
                <c:pt idx="407">
                  <c:v>-0.1483518796703921</c:v>
                </c:pt>
                <c:pt idx="408">
                  <c:v>-0.14637129367004378</c:v>
                </c:pt>
                <c:pt idx="409">
                  <c:v>-0.14441562488652607</c:v>
                </c:pt>
                <c:pt idx="410">
                  <c:v>-0.14248458378733403</c:v>
                </c:pt>
                <c:pt idx="411">
                  <c:v>-0.14057788385493888</c:v>
                </c:pt>
                <c:pt idx="412">
                  <c:v>-0.13869524155979226</c:v>
                </c:pt>
                <c:pt idx="413">
                  <c:v>-0.13683637633353496</c:v>
                </c:pt>
                <c:pt idx="414">
                  <c:v>-0.13500101054241115</c:v>
                </c:pt>
                <c:pt idx="415">
                  <c:v>-0.13318886946088518</c:v>
                </c:pt>
                <c:pt idx="416">
                  <c:v>-0.13139968124545806</c:v>
                </c:pt>
                <c:pt idx="417">
                  <c:v>-0.12963317690868409</c:v>
                </c:pt>
                <c:pt idx="418">
                  <c:v>-0.12788909029338313</c:v>
                </c:pt>
                <c:pt idx="419">
                  <c:v>-0.12616715804704945</c:v>
                </c:pt>
                <c:pt idx="420">
                  <c:v>-0.12446711959645301</c:v>
                </c:pt>
                <c:pt idx="421">
                  <c:v>-0.12278871712243374</c:v>
                </c:pt>
                <c:pt idx="422">
                  <c:v>-0.12113169553488476</c:v>
                </c:pt>
                <c:pt idx="423">
                  <c:v>-0.11949580244792597</c:v>
                </c:pt>
                <c:pt idx="424">
                  <c:v>-0.11788078815526298</c:v>
                </c:pt>
                <c:pt idx="425">
                  <c:v>-0.1162864056057332</c:v>
                </c:pt>
                <c:pt idx="426">
                  <c:v>-0.11471241037903449</c:v>
                </c:pt>
                <c:pt idx="427">
                  <c:v>-0.11315856066163819</c:v>
                </c:pt>
                <c:pt idx="428">
                  <c:v>-0.1116246172228814</c:v>
                </c:pt>
                <c:pt idx="429">
                  <c:v>-0.11011034339124089</c:v>
                </c:pt>
                <c:pt idx="430">
                  <c:v>-0.10861550503078375</c:v>
                </c:pt>
                <c:pt idx="431">
                  <c:v>-0.10713987051779662</c:v>
                </c:pt>
                <c:pt idx="432">
                  <c:v>-0.10568321071758925</c:v>
                </c:pt>
                <c:pt idx="433">
                  <c:v>-0.10424529896147379</c:v>
                </c:pt>
                <c:pt idx="434">
                  <c:v>-0.10282591102391603</c:v>
                </c:pt>
                <c:pt idx="435">
                  <c:v>-0.1014248250998597</c:v>
                </c:pt>
                <c:pt idx="436">
                  <c:v>-0.10004182178222046</c:v>
                </c:pt>
                <c:pt idx="437">
                  <c:v>-9.8676684039550211E-2</c:v>
                </c:pt>
                <c:pt idx="438">
                  <c:v>-9.7329197193869094E-2</c:v>
                </c:pt>
                <c:pt idx="439">
                  <c:v>-9.5999148898664968E-2</c:v>
                </c:pt>
                <c:pt idx="440">
                  <c:v>-9.4686329117059126E-2</c:v>
                </c:pt>
                <c:pt idx="441">
                  <c:v>-9.3390530100136218E-2</c:v>
                </c:pt>
                <c:pt idx="442">
                  <c:v>-9.2111546365438918E-2</c:v>
                </c:pt>
                <c:pt idx="443">
                  <c:v>-9.0849174675624381E-2</c:v>
                </c:pt>
                <c:pt idx="444">
                  <c:v>-8.9603214017283273E-2</c:v>
                </c:pt>
                <c:pt idx="445">
                  <c:v>-8.837346557991857E-2</c:v>
                </c:pt>
                <c:pt idx="446">
                  <c:v>-8.7159732735084844E-2</c:v>
                </c:pt>
                <c:pt idx="447">
                  <c:v>-8.5961821015685225E-2</c:v>
                </c:pt>
                <c:pt idx="448">
                  <c:v>-8.4779538095426946E-2</c:v>
                </c:pt>
                <c:pt idx="449">
                  <c:v>-8.3612693768432486E-2</c:v>
                </c:pt>
                <c:pt idx="450">
                  <c:v>-8.2461099929007298E-2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fit_1NN_HCP!$K$18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1.8857876699385137</c:v>
                </c:pt>
                <c:pt idx="1">
                  <c:v>1.8976754348961398</c:v>
                </c:pt>
                <c:pt idx="2">
                  <c:v>1.9095631998537654</c:v>
                </c:pt>
                <c:pt idx="3">
                  <c:v>1.9214509648113915</c:v>
                </c:pt>
                <c:pt idx="4">
                  <c:v>1.9333387297690174</c:v>
                </c:pt>
                <c:pt idx="5">
                  <c:v>1.9452264947266433</c:v>
                </c:pt>
                <c:pt idx="6">
                  <c:v>1.9571142596842692</c:v>
                </c:pt>
                <c:pt idx="7">
                  <c:v>1.9690020246418951</c:v>
                </c:pt>
                <c:pt idx="8">
                  <c:v>1.9808897895995212</c:v>
                </c:pt>
                <c:pt idx="9">
                  <c:v>1.9927775545571471</c:v>
                </c:pt>
                <c:pt idx="10">
                  <c:v>2.004665319514773</c:v>
                </c:pt>
                <c:pt idx="11">
                  <c:v>2.0165530844723989</c:v>
                </c:pt>
                <c:pt idx="12">
                  <c:v>2.0284408494300248</c:v>
                </c:pt>
                <c:pt idx="13">
                  <c:v>2.0403286143876507</c:v>
                </c:pt>
                <c:pt idx="14">
                  <c:v>2.0522163793452766</c:v>
                </c:pt>
                <c:pt idx="15">
                  <c:v>2.0641041443029025</c:v>
                </c:pt>
                <c:pt idx="16">
                  <c:v>2.0759919092605283</c:v>
                </c:pt>
                <c:pt idx="17">
                  <c:v>2.0878796742181542</c:v>
                </c:pt>
                <c:pt idx="18">
                  <c:v>2.0997674391757801</c:v>
                </c:pt>
                <c:pt idx="19">
                  <c:v>2.111655204133406</c:v>
                </c:pt>
                <c:pt idx="20">
                  <c:v>2.1235429690910319</c:v>
                </c:pt>
                <c:pt idx="21">
                  <c:v>2.1354307340486578</c:v>
                </c:pt>
                <c:pt idx="22">
                  <c:v>2.1473184990062841</c:v>
                </c:pt>
                <c:pt idx="23">
                  <c:v>2.15920626396391</c:v>
                </c:pt>
                <c:pt idx="24">
                  <c:v>2.1710940289215359</c:v>
                </c:pt>
                <c:pt idx="25">
                  <c:v>2.1829817938791614</c:v>
                </c:pt>
                <c:pt idx="26">
                  <c:v>2.1948695588367872</c:v>
                </c:pt>
                <c:pt idx="27">
                  <c:v>2.2067573237944131</c:v>
                </c:pt>
                <c:pt idx="28">
                  <c:v>2.218645088752039</c:v>
                </c:pt>
                <c:pt idx="29">
                  <c:v>2.2305328537096658</c:v>
                </c:pt>
                <c:pt idx="30">
                  <c:v>2.2424206186672917</c:v>
                </c:pt>
                <c:pt idx="31">
                  <c:v>2.2543083836249176</c:v>
                </c:pt>
                <c:pt idx="32">
                  <c:v>2.2661961485825435</c:v>
                </c:pt>
                <c:pt idx="33">
                  <c:v>2.2780839135401694</c:v>
                </c:pt>
                <c:pt idx="34">
                  <c:v>2.2899716784977957</c:v>
                </c:pt>
                <c:pt idx="35">
                  <c:v>2.3018594434554216</c:v>
                </c:pt>
                <c:pt idx="36">
                  <c:v>2.3137472084130475</c:v>
                </c:pt>
                <c:pt idx="37">
                  <c:v>2.3256349733706734</c:v>
                </c:pt>
                <c:pt idx="38">
                  <c:v>2.3375227383282988</c:v>
                </c:pt>
                <c:pt idx="39">
                  <c:v>2.3494105032859247</c:v>
                </c:pt>
                <c:pt idx="40">
                  <c:v>2.361298268243551</c:v>
                </c:pt>
                <c:pt idx="41">
                  <c:v>2.3731860332011769</c:v>
                </c:pt>
                <c:pt idx="42">
                  <c:v>2.3850737981588028</c:v>
                </c:pt>
                <c:pt idx="43">
                  <c:v>2.3969615631164287</c:v>
                </c:pt>
                <c:pt idx="44">
                  <c:v>2.4088493280740546</c:v>
                </c:pt>
                <c:pt idx="45">
                  <c:v>2.4207370930316805</c:v>
                </c:pt>
                <c:pt idx="46">
                  <c:v>2.4326248579893064</c:v>
                </c:pt>
                <c:pt idx="47">
                  <c:v>2.4445126229469323</c:v>
                </c:pt>
                <c:pt idx="48">
                  <c:v>2.4564003879045582</c:v>
                </c:pt>
                <c:pt idx="49">
                  <c:v>2.4682881528621841</c:v>
                </c:pt>
                <c:pt idx="50">
                  <c:v>2.4801759178198095</c:v>
                </c:pt>
                <c:pt idx="51">
                  <c:v>2.4920636827774358</c:v>
                </c:pt>
                <c:pt idx="52">
                  <c:v>2.5039514477350613</c:v>
                </c:pt>
                <c:pt idx="53">
                  <c:v>2.5158392126926876</c:v>
                </c:pt>
                <c:pt idx="54">
                  <c:v>2.5277269776503131</c:v>
                </c:pt>
                <c:pt idx="55">
                  <c:v>2.539614742607939</c:v>
                </c:pt>
                <c:pt idx="56">
                  <c:v>2.5515025075655648</c:v>
                </c:pt>
                <c:pt idx="57">
                  <c:v>2.5633902725231907</c:v>
                </c:pt>
                <c:pt idx="58">
                  <c:v>2.5752780374808171</c:v>
                </c:pt>
                <c:pt idx="59">
                  <c:v>2.5871658024384425</c:v>
                </c:pt>
                <c:pt idx="60">
                  <c:v>2.5990535673960689</c:v>
                </c:pt>
                <c:pt idx="61">
                  <c:v>2.6109413323536943</c:v>
                </c:pt>
                <c:pt idx="62">
                  <c:v>2.6228290973113206</c:v>
                </c:pt>
                <c:pt idx="63">
                  <c:v>2.6347168622689465</c:v>
                </c:pt>
                <c:pt idx="64">
                  <c:v>2.6466046272265724</c:v>
                </c:pt>
                <c:pt idx="65">
                  <c:v>2.6584923921841983</c:v>
                </c:pt>
                <c:pt idx="66">
                  <c:v>2.6703801571418242</c:v>
                </c:pt>
                <c:pt idx="67">
                  <c:v>2.6822679220994501</c:v>
                </c:pt>
                <c:pt idx="68">
                  <c:v>2.694155687057076</c:v>
                </c:pt>
                <c:pt idx="69">
                  <c:v>2.7060434520147019</c:v>
                </c:pt>
                <c:pt idx="70">
                  <c:v>2.7179312169723282</c:v>
                </c:pt>
                <c:pt idx="71">
                  <c:v>2.7298189819299536</c:v>
                </c:pt>
                <c:pt idx="72">
                  <c:v>2.74170674688758</c:v>
                </c:pt>
                <c:pt idx="73">
                  <c:v>2.7535945118452054</c:v>
                </c:pt>
                <c:pt idx="74">
                  <c:v>2.7654822768028318</c:v>
                </c:pt>
                <c:pt idx="75">
                  <c:v>2.7773700417604572</c:v>
                </c:pt>
                <c:pt idx="76">
                  <c:v>2.7892578067180831</c:v>
                </c:pt>
                <c:pt idx="77">
                  <c:v>2.8011455716757094</c:v>
                </c:pt>
                <c:pt idx="78">
                  <c:v>2.8130333366333349</c:v>
                </c:pt>
                <c:pt idx="79">
                  <c:v>2.8249211015909612</c:v>
                </c:pt>
                <c:pt idx="80">
                  <c:v>2.8368088665485867</c:v>
                </c:pt>
                <c:pt idx="81">
                  <c:v>2.848696631506213</c:v>
                </c:pt>
                <c:pt idx="82">
                  <c:v>2.8605843964638384</c:v>
                </c:pt>
                <c:pt idx="83">
                  <c:v>2.8724721614214648</c:v>
                </c:pt>
                <c:pt idx="84">
                  <c:v>2.8843599263790907</c:v>
                </c:pt>
                <c:pt idx="85">
                  <c:v>2.8962476913367166</c:v>
                </c:pt>
                <c:pt idx="86">
                  <c:v>2.9081354562943424</c:v>
                </c:pt>
                <c:pt idx="87">
                  <c:v>2.9200232212519683</c:v>
                </c:pt>
                <c:pt idx="88">
                  <c:v>2.9319109862095942</c:v>
                </c:pt>
                <c:pt idx="89">
                  <c:v>2.9437987511672206</c:v>
                </c:pt>
                <c:pt idx="90">
                  <c:v>2.955686516124846</c:v>
                </c:pt>
                <c:pt idx="91">
                  <c:v>2.9675742810824723</c:v>
                </c:pt>
                <c:pt idx="92">
                  <c:v>2.9794620460400978</c:v>
                </c:pt>
                <c:pt idx="93">
                  <c:v>2.9913498109977241</c:v>
                </c:pt>
                <c:pt idx="94">
                  <c:v>3.00323757595535</c:v>
                </c:pt>
                <c:pt idx="95">
                  <c:v>3.0151253409129759</c:v>
                </c:pt>
                <c:pt idx="96">
                  <c:v>3.0270131058706018</c:v>
                </c:pt>
                <c:pt idx="97">
                  <c:v>3.0389008708282277</c:v>
                </c:pt>
                <c:pt idx="98">
                  <c:v>3.0507886357858536</c:v>
                </c:pt>
                <c:pt idx="99">
                  <c:v>3.062676400743479</c:v>
                </c:pt>
                <c:pt idx="100">
                  <c:v>3.0745641657011054</c:v>
                </c:pt>
                <c:pt idx="101">
                  <c:v>3.0864519306587308</c:v>
                </c:pt>
                <c:pt idx="102">
                  <c:v>3.0983396956163571</c:v>
                </c:pt>
                <c:pt idx="103">
                  <c:v>3.1102274605739835</c:v>
                </c:pt>
                <c:pt idx="104">
                  <c:v>3.1221152255316089</c:v>
                </c:pt>
                <c:pt idx="105">
                  <c:v>3.1340029904892348</c:v>
                </c:pt>
                <c:pt idx="106">
                  <c:v>3.1458907554468607</c:v>
                </c:pt>
                <c:pt idx="107">
                  <c:v>3.1577785204044866</c:v>
                </c:pt>
                <c:pt idx="108">
                  <c:v>3.1696662853621129</c:v>
                </c:pt>
                <c:pt idx="109">
                  <c:v>3.1815540503197384</c:v>
                </c:pt>
                <c:pt idx="110">
                  <c:v>3.1934418152773647</c:v>
                </c:pt>
                <c:pt idx="111">
                  <c:v>3.2053295802349901</c:v>
                </c:pt>
                <c:pt idx="112">
                  <c:v>3.2172173451926165</c:v>
                </c:pt>
                <c:pt idx="113">
                  <c:v>3.2291051101502424</c:v>
                </c:pt>
                <c:pt idx="114">
                  <c:v>3.2409928751078683</c:v>
                </c:pt>
                <c:pt idx="115">
                  <c:v>3.2528806400654942</c:v>
                </c:pt>
                <c:pt idx="116">
                  <c:v>3.26476840502312</c:v>
                </c:pt>
                <c:pt idx="117">
                  <c:v>3.2766561699807459</c:v>
                </c:pt>
                <c:pt idx="118">
                  <c:v>3.2885439349383723</c:v>
                </c:pt>
                <c:pt idx="119">
                  <c:v>3.3004316998959977</c:v>
                </c:pt>
                <c:pt idx="120">
                  <c:v>3.3123194648536232</c:v>
                </c:pt>
                <c:pt idx="121">
                  <c:v>3.3242072298112495</c:v>
                </c:pt>
                <c:pt idx="122">
                  <c:v>3.3360949947688758</c:v>
                </c:pt>
                <c:pt idx="123">
                  <c:v>3.3479827597265013</c:v>
                </c:pt>
                <c:pt idx="124">
                  <c:v>3.3598705246841276</c:v>
                </c:pt>
                <c:pt idx="125">
                  <c:v>3.3717582896417531</c:v>
                </c:pt>
                <c:pt idx="126">
                  <c:v>3.3836460545993789</c:v>
                </c:pt>
                <c:pt idx="127">
                  <c:v>3.3955338195570053</c:v>
                </c:pt>
                <c:pt idx="128">
                  <c:v>3.4074215845146307</c:v>
                </c:pt>
                <c:pt idx="129">
                  <c:v>3.4193093494722571</c:v>
                </c:pt>
                <c:pt idx="130">
                  <c:v>3.4311971144298825</c:v>
                </c:pt>
                <c:pt idx="131">
                  <c:v>3.4430848793875088</c:v>
                </c:pt>
                <c:pt idx="132">
                  <c:v>3.4549726443451343</c:v>
                </c:pt>
                <c:pt idx="133">
                  <c:v>3.4668604093027606</c:v>
                </c:pt>
                <c:pt idx="134">
                  <c:v>3.4787481742603861</c:v>
                </c:pt>
                <c:pt idx="135">
                  <c:v>3.4906359392180124</c:v>
                </c:pt>
                <c:pt idx="136">
                  <c:v>3.5025237041756383</c:v>
                </c:pt>
                <c:pt idx="137">
                  <c:v>3.5144114691332642</c:v>
                </c:pt>
                <c:pt idx="138">
                  <c:v>3.5262992340908901</c:v>
                </c:pt>
                <c:pt idx="139">
                  <c:v>3.538186999048516</c:v>
                </c:pt>
                <c:pt idx="140">
                  <c:v>3.5500747640061419</c:v>
                </c:pt>
                <c:pt idx="141">
                  <c:v>3.5619625289637682</c:v>
                </c:pt>
                <c:pt idx="142">
                  <c:v>3.5738502939213936</c:v>
                </c:pt>
                <c:pt idx="143">
                  <c:v>3.58573805887902</c:v>
                </c:pt>
                <c:pt idx="144">
                  <c:v>3.5976258238366454</c:v>
                </c:pt>
                <c:pt idx="145">
                  <c:v>3.6095135887942718</c:v>
                </c:pt>
                <c:pt idx="146">
                  <c:v>3.6214013537518976</c:v>
                </c:pt>
                <c:pt idx="147">
                  <c:v>3.6332891187095235</c:v>
                </c:pt>
                <c:pt idx="148">
                  <c:v>3.645176883667149</c:v>
                </c:pt>
                <c:pt idx="149">
                  <c:v>3.6570646486247749</c:v>
                </c:pt>
                <c:pt idx="150">
                  <c:v>3.6689524135824012</c:v>
                </c:pt>
                <c:pt idx="151">
                  <c:v>3.6808401785400275</c:v>
                </c:pt>
                <c:pt idx="152">
                  <c:v>3.692727943497653</c:v>
                </c:pt>
                <c:pt idx="153">
                  <c:v>3.7046157084552784</c:v>
                </c:pt>
                <c:pt idx="154">
                  <c:v>3.7165034734129048</c:v>
                </c:pt>
                <c:pt idx="155">
                  <c:v>3.7283912383705307</c:v>
                </c:pt>
                <c:pt idx="156">
                  <c:v>3.740279003328157</c:v>
                </c:pt>
                <c:pt idx="157">
                  <c:v>3.7521667682857824</c:v>
                </c:pt>
                <c:pt idx="158">
                  <c:v>3.7640545332434083</c:v>
                </c:pt>
                <c:pt idx="159">
                  <c:v>3.7759422982010342</c:v>
                </c:pt>
                <c:pt idx="160">
                  <c:v>3.7878300631586606</c:v>
                </c:pt>
                <c:pt idx="161">
                  <c:v>3.7997178281162864</c:v>
                </c:pt>
                <c:pt idx="162">
                  <c:v>3.8116055930739123</c:v>
                </c:pt>
                <c:pt idx="163">
                  <c:v>3.8234933580315378</c:v>
                </c:pt>
                <c:pt idx="164">
                  <c:v>3.8353811229891641</c:v>
                </c:pt>
                <c:pt idx="165">
                  <c:v>3.84726888794679</c:v>
                </c:pt>
                <c:pt idx="166">
                  <c:v>3.8591566529044159</c:v>
                </c:pt>
                <c:pt idx="167">
                  <c:v>3.8710444178620413</c:v>
                </c:pt>
                <c:pt idx="168">
                  <c:v>3.8829321828196677</c:v>
                </c:pt>
                <c:pt idx="169">
                  <c:v>3.8948199477772936</c:v>
                </c:pt>
                <c:pt idx="170">
                  <c:v>3.9067077127349199</c:v>
                </c:pt>
                <c:pt idx="171">
                  <c:v>3.9185954776925453</c:v>
                </c:pt>
                <c:pt idx="172">
                  <c:v>3.9304832426501708</c:v>
                </c:pt>
                <c:pt idx="173">
                  <c:v>3.9423710076077971</c:v>
                </c:pt>
                <c:pt idx="174">
                  <c:v>3.9542587725654235</c:v>
                </c:pt>
                <c:pt idx="175">
                  <c:v>3.9661465375230494</c:v>
                </c:pt>
                <c:pt idx="176">
                  <c:v>3.9780343024806752</c:v>
                </c:pt>
                <c:pt idx="177">
                  <c:v>3.9899220674383007</c:v>
                </c:pt>
                <c:pt idx="178">
                  <c:v>4.001809832395927</c:v>
                </c:pt>
                <c:pt idx="179">
                  <c:v>4.0136975973535529</c:v>
                </c:pt>
                <c:pt idx="180">
                  <c:v>4.0255853623111788</c:v>
                </c:pt>
                <c:pt idx="181">
                  <c:v>4.0374731272688047</c:v>
                </c:pt>
                <c:pt idx="182">
                  <c:v>4.0493608922264306</c:v>
                </c:pt>
                <c:pt idx="183">
                  <c:v>4.0612486571840565</c:v>
                </c:pt>
                <c:pt idx="184">
                  <c:v>4.0731364221416824</c:v>
                </c:pt>
                <c:pt idx="185">
                  <c:v>4.0850241870993083</c:v>
                </c:pt>
                <c:pt idx="186">
                  <c:v>4.0969119520569341</c:v>
                </c:pt>
                <c:pt idx="187">
                  <c:v>4.10879971701456</c:v>
                </c:pt>
                <c:pt idx="188">
                  <c:v>4.1206874819721859</c:v>
                </c:pt>
                <c:pt idx="189">
                  <c:v>4.1325752469298118</c:v>
                </c:pt>
                <c:pt idx="190">
                  <c:v>4.1444630118874377</c:v>
                </c:pt>
                <c:pt idx="191">
                  <c:v>4.1563507768450636</c:v>
                </c:pt>
                <c:pt idx="192">
                  <c:v>4.1682385418026895</c:v>
                </c:pt>
                <c:pt idx="193">
                  <c:v>4.1801263067603154</c:v>
                </c:pt>
                <c:pt idx="194">
                  <c:v>4.1920140717179413</c:v>
                </c:pt>
                <c:pt idx="195">
                  <c:v>4.2039018366755672</c:v>
                </c:pt>
                <c:pt idx="196">
                  <c:v>4.2157896016331931</c:v>
                </c:pt>
                <c:pt idx="197">
                  <c:v>4.2276773665908189</c:v>
                </c:pt>
                <c:pt idx="198">
                  <c:v>4.2395651315484457</c:v>
                </c:pt>
                <c:pt idx="199">
                  <c:v>4.2514528965060707</c:v>
                </c:pt>
                <c:pt idx="200">
                  <c:v>4.2633406614636966</c:v>
                </c:pt>
                <c:pt idx="201">
                  <c:v>4.2752284264213225</c:v>
                </c:pt>
                <c:pt idx="202">
                  <c:v>4.2871161913789484</c:v>
                </c:pt>
                <c:pt idx="203">
                  <c:v>4.2990039563365752</c:v>
                </c:pt>
                <c:pt idx="204">
                  <c:v>4.3108917212942002</c:v>
                </c:pt>
                <c:pt idx="205">
                  <c:v>4.3227794862518261</c:v>
                </c:pt>
                <c:pt idx="206">
                  <c:v>4.334667251209452</c:v>
                </c:pt>
                <c:pt idx="207">
                  <c:v>4.3465550161670787</c:v>
                </c:pt>
                <c:pt idx="208">
                  <c:v>4.3584427811247046</c:v>
                </c:pt>
                <c:pt idx="209">
                  <c:v>4.3703305460823305</c:v>
                </c:pt>
                <c:pt idx="210">
                  <c:v>4.3822183110399555</c:v>
                </c:pt>
                <c:pt idx="211">
                  <c:v>4.3941060759975823</c:v>
                </c:pt>
                <c:pt idx="212">
                  <c:v>4.4059938409552082</c:v>
                </c:pt>
                <c:pt idx="213">
                  <c:v>4.4178816059128341</c:v>
                </c:pt>
                <c:pt idx="214">
                  <c:v>4.4297693708704591</c:v>
                </c:pt>
                <c:pt idx="215">
                  <c:v>4.4416571358280859</c:v>
                </c:pt>
                <c:pt idx="216">
                  <c:v>4.4535449007857117</c:v>
                </c:pt>
                <c:pt idx="217">
                  <c:v>4.4654326657433376</c:v>
                </c:pt>
                <c:pt idx="218">
                  <c:v>4.4773204307009635</c:v>
                </c:pt>
                <c:pt idx="219">
                  <c:v>4.4892081956585885</c:v>
                </c:pt>
                <c:pt idx="220">
                  <c:v>4.5010959606162153</c:v>
                </c:pt>
                <c:pt idx="221">
                  <c:v>4.5129837255738412</c:v>
                </c:pt>
                <c:pt idx="222">
                  <c:v>4.5248714905314671</c:v>
                </c:pt>
                <c:pt idx="223">
                  <c:v>4.536759255489093</c:v>
                </c:pt>
                <c:pt idx="224">
                  <c:v>4.5486470204467189</c:v>
                </c:pt>
                <c:pt idx="225">
                  <c:v>4.5605347854043448</c:v>
                </c:pt>
                <c:pt idx="226">
                  <c:v>4.5724225503619707</c:v>
                </c:pt>
                <c:pt idx="227">
                  <c:v>4.5843103153195974</c:v>
                </c:pt>
                <c:pt idx="228">
                  <c:v>4.5961980802772224</c:v>
                </c:pt>
                <c:pt idx="229">
                  <c:v>4.6080858452348483</c:v>
                </c:pt>
                <c:pt idx="230">
                  <c:v>4.6199736101924742</c:v>
                </c:pt>
                <c:pt idx="231">
                  <c:v>4.6318613751501001</c:v>
                </c:pt>
                <c:pt idx="232">
                  <c:v>4.6437491401077269</c:v>
                </c:pt>
                <c:pt idx="233">
                  <c:v>4.6556369050653519</c:v>
                </c:pt>
                <c:pt idx="234">
                  <c:v>4.6675246700229778</c:v>
                </c:pt>
                <c:pt idx="235">
                  <c:v>4.6794124349806037</c:v>
                </c:pt>
                <c:pt idx="236">
                  <c:v>4.6913001999382304</c:v>
                </c:pt>
                <c:pt idx="237">
                  <c:v>4.7031879648958563</c:v>
                </c:pt>
                <c:pt idx="238">
                  <c:v>4.7150757298534813</c:v>
                </c:pt>
                <c:pt idx="239">
                  <c:v>4.7269634948111072</c:v>
                </c:pt>
                <c:pt idx="240">
                  <c:v>4.738851259768734</c:v>
                </c:pt>
                <c:pt idx="241">
                  <c:v>4.7507390247263599</c:v>
                </c:pt>
                <c:pt idx="242">
                  <c:v>4.7626267896839858</c:v>
                </c:pt>
                <c:pt idx="243">
                  <c:v>4.7745145546416108</c:v>
                </c:pt>
                <c:pt idx="244">
                  <c:v>4.7864023195992376</c:v>
                </c:pt>
                <c:pt idx="245">
                  <c:v>4.7982900845568635</c:v>
                </c:pt>
                <c:pt idx="246">
                  <c:v>4.8101778495144893</c:v>
                </c:pt>
                <c:pt idx="247">
                  <c:v>4.8220656144721152</c:v>
                </c:pt>
                <c:pt idx="248">
                  <c:v>4.8339533794297402</c:v>
                </c:pt>
                <c:pt idx="249">
                  <c:v>4.845841144387367</c:v>
                </c:pt>
                <c:pt idx="250">
                  <c:v>4.8577289093449929</c:v>
                </c:pt>
                <c:pt idx="251">
                  <c:v>4.8696166743026188</c:v>
                </c:pt>
                <c:pt idx="252">
                  <c:v>4.8815044392602447</c:v>
                </c:pt>
                <c:pt idx="253">
                  <c:v>4.8933922042178706</c:v>
                </c:pt>
                <c:pt idx="254">
                  <c:v>4.9052799691754965</c:v>
                </c:pt>
                <c:pt idx="255">
                  <c:v>4.9171677341331224</c:v>
                </c:pt>
                <c:pt idx="256">
                  <c:v>4.9290554990907482</c:v>
                </c:pt>
                <c:pt idx="257">
                  <c:v>4.9409432640483741</c:v>
                </c:pt>
                <c:pt idx="258">
                  <c:v>4.952831029006</c:v>
                </c:pt>
                <c:pt idx="259">
                  <c:v>4.964718793963633</c:v>
                </c:pt>
                <c:pt idx="260">
                  <c:v>4.9766065589212518</c:v>
                </c:pt>
                <c:pt idx="261">
                  <c:v>4.9884943238788786</c:v>
                </c:pt>
                <c:pt idx="262">
                  <c:v>5.0003820888365045</c:v>
                </c:pt>
                <c:pt idx="263">
                  <c:v>5.0122698537941348</c:v>
                </c:pt>
                <c:pt idx="264">
                  <c:v>5.0241576187517554</c:v>
                </c:pt>
                <c:pt idx="265">
                  <c:v>5.0360453837093804</c:v>
                </c:pt>
                <c:pt idx="266">
                  <c:v>5.0479331486670072</c:v>
                </c:pt>
                <c:pt idx="267">
                  <c:v>5.0598209136246393</c:v>
                </c:pt>
                <c:pt idx="268">
                  <c:v>5.0717086785822589</c:v>
                </c:pt>
                <c:pt idx="269">
                  <c:v>5.0835964435398857</c:v>
                </c:pt>
                <c:pt idx="270">
                  <c:v>5.0954842084975116</c:v>
                </c:pt>
                <c:pt idx="271">
                  <c:v>5.1073719734551419</c:v>
                </c:pt>
                <c:pt idx="272">
                  <c:v>5.1192597384127634</c:v>
                </c:pt>
                <c:pt idx="273">
                  <c:v>5.1311475033703893</c:v>
                </c:pt>
                <c:pt idx="274">
                  <c:v>5.1430352683280152</c:v>
                </c:pt>
                <c:pt idx="275">
                  <c:v>5.1549230332856464</c:v>
                </c:pt>
                <c:pt idx="276">
                  <c:v>5.1668107982432661</c:v>
                </c:pt>
                <c:pt idx="277">
                  <c:v>5.1786985632008919</c:v>
                </c:pt>
                <c:pt idx="278">
                  <c:v>5.1905863281585187</c:v>
                </c:pt>
                <c:pt idx="279">
                  <c:v>5.2024740931161499</c:v>
                </c:pt>
                <c:pt idx="280">
                  <c:v>5.2143618580737705</c:v>
                </c:pt>
                <c:pt idx="281">
                  <c:v>5.2262496230313973</c:v>
                </c:pt>
                <c:pt idx="282">
                  <c:v>5.2381373879890276</c:v>
                </c:pt>
                <c:pt idx="283">
                  <c:v>5.2500251529466535</c:v>
                </c:pt>
                <c:pt idx="284">
                  <c:v>5.2619129179042794</c:v>
                </c:pt>
                <c:pt idx="285">
                  <c:v>5.2738006828618991</c:v>
                </c:pt>
                <c:pt idx="286">
                  <c:v>5.2856884478195321</c:v>
                </c:pt>
                <c:pt idx="287">
                  <c:v>5.297576212777158</c:v>
                </c:pt>
                <c:pt idx="288">
                  <c:v>5.309463977734783</c:v>
                </c:pt>
                <c:pt idx="289">
                  <c:v>5.3213517426924035</c:v>
                </c:pt>
                <c:pt idx="290">
                  <c:v>5.3332395076500347</c:v>
                </c:pt>
                <c:pt idx="291">
                  <c:v>5.3451272726076606</c:v>
                </c:pt>
                <c:pt idx="292">
                  <c:v>5.3570150375652865</c:v>
                </c:pt>
                <c:pt idx="293">
                  <c:v>5.3689028025229071</c:v>
                </c:pt>
                <c:pt idx="294">
                  <c:v>5.3807905674805392</c:v>
                </c:pt>
                <c:pt idx="295">
                  <c:v>5.3926783324381651</c:v>
                </c:pt>
                <c:pt idx="296">
                  <c:v>5.404566097395791</c:v>
                </c:pt>
                <c:pt idx="297">
                  <c:v>5.4164538623534106</c:v>
                </c:pt>
                <c:pt idx="298">
                  <c:v>5.4283416273110427</c:v>
                </c:pt>
                <c:pt idx="299">
                  <c:v>5.4402293922686686</c:v>
                </c:pt>
                <c:pt idx="300">
                  <c:v>5.4521171572262936</c:v>
                </c:pt>
                <c:pt idx="301">
                  <c:v>5.4640049221839142</c:v>
                </c:pt>
                <c:pt idx="302">
                  <c:v>5.4758926871415463</c:v>
                </c:pt>
                <c:pt idx="303">
                  <c:v>5.4877804520991722</c:v>
                </c:pt>
                <c:pt idx="304">
                  <c:v>5.4996682170567981</c:v>
                </c:pt>
                <c:pt idx="305">
                  <c:v>5.5115559820144178</c:v>
                </c:pt>
                <c:pt idx="306">
                  <c:v>5.5234437469720508</c:v>
                </c:pt>
                <c:pt idx="307">
                  <c:v>5.5353315119296767</c:v>
                </c:pt>
                <c:pt idx="308">
                  <c:v>5.5472192768873017</c:v>
                </c:pt>
                <c:pt idx="309">
                  <c:v>5.5591070418449284</c:v>
                </c:pt>
                <c:pt idx="310">
                  <c:v>5.5709948068025534</c:v>
                </c:pt>
                <c:pt idx="311">
                  <c:v>5.5828825717601793</c:v>
                </c:pt>
                <c:pt idx="312">
                  <c:v>5.5947703367178052</c:v>
                </c:pt>
                <c:pt idx="313">
                  <c:v>5.6066581016754311</c:v>
                </c:pt>
                <c:pt idx="314">
                  <c:v>5.6185458666330579</c:v>
                </c:pt>
                <c:pt idx="315">
                  <c:v>5.6304336315906838</c:v>
                </c:pt>
                <c:pt idx="316">
                  <c:v>5.6423213965483097</c:v>
                </c:pt>
                <c:pt idx="317">
                  <c:v>5.6542091615059347</c:v>
                </c:pt>
                <c:pt idx="318">
                  <c:v>5.6660969264635614</c:v>
                </c:pt>
                <c:pt idx="319">
                  <c:v>5.6779846914211864</c:v>
                </c:pt>
                <c:pt idx="320">
                  <c:v>5.6898724563788123</c:v>
                </c:pt>
                <c:pt idx="321">
                  <c:v>5.7017602213364382</c:v>
                </c:pt>
                <c:pt idx="322">
                  <c:v>5.713647986294065</c:v>
                </c:pt>
                <c:pt idx="323">
                  <c:v>5.7255357512516909</c:v>
                </c:pt>
                <c:pt idx="324">
                  <c:v>5.7374235162093168</c:v>
                </c:pt>
                <c:pt idx="325">
                  <c:v>5.7493112811669427</c:v>
                </c:pt>
                <c:pt idx="326">
                  <c:v>5.7611990461245695</c:v>
                </c:pt>
                <c:pt idx="327">
                  <c:v>5.7730868110821945</c:v>
                </c:pt>
                <c:pt idx="328">
                  <c:v>5.7849745760398203</c:v>
                </c:pt>
                <c:pt idx="329">
                  <c:v>5.7968623409974454</c:v>
                </c:pt>
                <c:pt idx="330">
                  <c:v>5.8087501059550712</c:v>
                </c:pt>
                <c:pt idx="331">
                  <c:v>5.820637870912698</c:v>
                </c:pt>
                <c:pt idx="332">
                  <c:v>5.8325256358703239</c:v>
                </c:pt>
                <c:pt idx="333">
                  <c:v>5.8444134008279498</c:v>
                </c:pt>
                <c:pt idx="334">
                  <c:v>5.8563011657855766</c:v>
                </c:pt>
                <c:pt idx="335">
                  <c:v>5.8681889307432025</c:v>
                </c:pt>
                <c:pt idx="336">
                  <c:v>5.8800766957008284</c:v>
                </c:pt>
                <c:pt idx="337">
                  <c:v>5.8919644606584534</c:v>
                </c:pt>
                <c:pt idx="338">
                  <c:v>5.9038522256160784</c:v>
                </c:pt>
                <c:pt idx="339">
                  <c:v>5.9157399905737051</c:v>
                </c:pt>
                <c:pt idx="340">
                  <c:v>5.927627755531331</c:v>
                </c:pt>
                <c:pt idx="341">
                  <c:v>5.9395155204889569</c:v>
                </c:pt>
                <c:pt idx="342">
                  <c:v>5.9514032854465828</c:v>
                </c:pt>
                <c:pt idx="343">
                  <c:v>5.9632910504042096</c:v>
                </c:pt>
                <c:pt idx="344">
                  <c:v>5.9751788153618346</c:v>
                </c:pt>
                <c:pt idx="345">
                  <c:v>5.9870665803194605</c:v>
                </c:pt>
                <c:pt idx="346">
                  <c:v>5.9989543452770864</c:v>
                </c:pt>
                <c:pt idx="347">
                  <c:v>6.0108421102347132</c:v>
                </c:pt>
                <c:pt idx="348">
                  <c:v>6.0227298751923382</c:v>
                </c:pt>
                <c:pt idx="349">
                  <c:v>6.034617640149964</c:v>
                </c:pt>
                <c:pt idx="350">
                  <c:v>6.0465054051075899</c:v>
                </c:pt>
                <c:pt idx="351">
                  <c:v>6.0583931700652167</c:v>
                </c:pt>
                <c:pt idx="352">
                  <c:v>6.0702809350228426</c:v>
                </c:pt>
                <c:pt idx="353">
                  <c:v>6.0821686999804685</c:v>
                </c:pt>
                <c:pt idx="354">
                  <c:v>6.0940564649380935</c:v>
                </c:pt>
                <c:pt idx="355">
                  <c:v>6.1059442298957194</c:v>
                </c:pt>
                <c:pt idx="356">
                  <c:v>6.1178319948533462</c:v>
                </c:pt>
                <c:pt idx="357">
                  <c:v>6.1297197598109721</c:v>
                </c:pt>
                <c:pt idx="358">
                  <c:v>6.1416075247685971</c:v>
                </c:pt>
                <c:pt idx="359">
                  <c:v>6.1534952897262229</c:v>
                </c:pt>
                <c:pt idx="360">
                  <c:v>6.1653830546838497</c:v>
                </c:pt>
                <c:pt idx="361">
                  <c:v>6.1772708196414756</c:v>
                </c:pt>
                <c:pt idx="362">
                  <c:v>6.1891585845991015</c:v>
                </c:pt>
                <c:pt idx="363">
                  <c:v>6.2010463495567265</c:v>
                </c:pt>
                <c:pt idx="364">
                  <c:v>6.2129341145143533</c:v>
                </c:pt>
                <c:pt idx="365">
                  <c:v>6.2248218794719783</c:v>
                </c:pt>
                <c:pt idx="366">
                  <c:v>6.2367096444296051</c:v>
                </c:pt>
                <c:pt idx="367">
                  <c:v>6.2485974093872301</c:v>
                </c:pt>
                <c:pt idx="368">
                  <c:v>6.2604851743448569</c:v>
                </c:pt>
                <c:pt idx="369">
                  <c:v>6.2723729393024827</c:v>
                </c:pt>
                <c:pt idx="370">
                  <c:v>6.2842607042601086</c:v>
                </c:pt>
                <c:pt idx="371">
                  <c:v>6.2961484692177345</c:v>
                </c:pt>
                <c:pt idx="372">
                  <c:v>6.3080362341753613</c:v>
                </c:pt>
                <c:pt idx="373">
                  <c:v>6.3199239991329863</c:v>
                </c:pt>
                <c:pt idx="374">
                  <c:v>6.3318117640906122</c:v>
                </c:pt>
                <c:pt idx="375">
                  <c:v>6.3436995290482372</c:v>
                </c:pt>
                <c:pt idx="376">
                  <c:v>6.3555872940058649</c:v>
                </c:pt>
                <c:pt idx="377">
                  <c:v>6.3674750589634899</c:v>
                </c:pt>
                <c:pt idx="378">
                  <c:v>6.3793628239211158</c:v>
                </c:pt>
                <c:pt idx="379">
                  <c:v>6.3912505888787416</c:v>
                </c:pt>
                <c:pt idx="380">
                  <c:v>6.4031383538363684</c:v>
                </c:pt>
                <c:pt idx="381">
                  <c:v>6.4150261187939943</c:v>
                </c:pt>
                <c:pt idx="382">
                  <c:v>6.4269138837516202</c:v>
                </c:pt>
                <c:pt idx="383">
                  <c:v>6.4388016487092452</c:v>
                </c:pt>
                <c:pt idx="384">
                  <c:v>6.4506894136668711</c:v>
                </c:pt>
                <c:pt idx="385">
                  <c:v>6.462577178624497</c:v>
                </c:pt>
                <c:pt idx="386">
                  <c:v>6.4744649435821238</c:v>
                </c:pt>
                <c:pt idx="387">
                  <c:v>6.4863527085397488</c:v>
                </c:pt>
                <c:pt idx="388">
                  <c:v>6.4982404734973747</c:v>
                </c:pt>
                <c:pt idx="389">
                  <c:v>6.5101282384550014</c:v>
                </c:pt>
                <c:pt idx="390">
                  <c:v>6.5220160034126273</c:v>
                </c:pt>
                <c:pt idx="391">
                  <c:v>6.5339037683702532</c:v>
                </c:pt>
                <c:pt idx="392">
                  <c:v>6.5457915333278782</c:v>
                </c:pt>
                <c:pt idx="393">
                  <c:v>6.557679298285505</c:v>
                </c:pt>
                <c:pt idx="394">
                  <c:v>6.56956706324313</c:v>
                </c:pt>
                <c:pt idx="395">
                  <c:v>6.5814548282007559</c:v>
                </c:pt>
                <c:pt idx="396">
                  <c:v>6.5933425931583818</c:v>
                </c:pt>
                <c:pt idx="397">
                  <c:v>6.6052303581160086</c:v>
                </c:pt>
                <c:pt idx="398">
                  <c:v>6.6171181230736345</c:v>
                </c:pt>
                <c:pt idx="399">
                  <c:v>6.6290058880312603</c:v>
                </c:pt>
                <c:pt idx="400">
                  <c:v>6.6408936529888862</c:v>
                </c:pt>
                <c:pt idx="401">
                  <c:v>6.652781417946513</c:v>
                </c:pt>
                <c:pt idx="402">
                  <c:v>6.664669182904138</c:v>
                </c:pt>
                <c:pt idx="403">
                  <c:v>6.6765569478617639</c:v>
                </c:pt>
                <c:pt idx="404">
                  <c:v>6.6884447128193889</c:v>
                </c:pt>
                <c:pt idx="405">
                  <c:v>6.7003324777770148</c:v>
                </c:pt>
                <c:pt idx="406">
                  <c:v>6.7122202427346416</c:v>
                </c:pt>
                <c:pt idx="407">
                  <c:v>6.7241080076922675</c:v>
                </c:pt>
                <c:pt idx="408">
                  <c:v>6.7359957726498934</c:v>
                </c:pt>
                <c:pt idx="409">
                  <c:v>6.7478835376075201</c:v>
                </c:pt>
                <c:pt idx="410">
                  <c:v>6.759771302565146</c:v>
                </c:pt>
                <c:pt idx="411">
                  <c:v>6.7716590675227719</c:v>
                </c:pt>
                <c:pt idx="412">
                  <c:v>6.7835468324803969</c:v>
                </c:pt>
                <c:pt idx="413">
                  <c:v>6.7954345974380219</c:v>
                </c:pt>
                <c:pt idx="414">
                  <c:v>6.8073223623956487</c:v>
                </c:pt>
                <c:pt idx="415">
                  <c:v>6.8192101273532746</c:v>
                </c:pt>
                <c:pt idx="416">
                  <c:v>6.8310978923109005</c:v>
                </c:pt>
                <c:pt idx="417">
                  <c:v>6.8429856572685264</c:v>
                </c:pt>
                <c:pt idx="418">
                  <c:v>6.8548734222261531</c:v>
                </c:pt>
                <c:pt idx="419">
                  <c:v>6.866761187183779</c:v>
                </c:pt>
                <c:pt idx="420">
                  <c:v>6.8786489521414049</c:v>
                </c:pt>
                <c:pt idx="421">
                  <c:v>6.8905367170990299</c:v>
                </c:pt>
                <c:pt idx="422">
                  <c:v>6.9024244820566567</c:v>
                </c:pt>
                <c:pt idx="423">
                  <c:v>6.9143122470142817</c:v>
                </c:pt>
                <c:pt idx="424">
                  <c:v>6.9262000119719076</c:v>
                </c:pt>
                <c:pt idx="425">
                  <c:v>6.9380877769295335</c:v>
                </c:pt>
                <c:pt idx="426">
                  <c:v>6.9499755418871603</c:v>
                </c:pt>
                <c:pt idx="427">
                  <c:v>6.9618633068447862</c:v>
                </c:pt>
                <c:pt idx="428">
                  <c:v>6.973751071802412</c:v>
                </c:pt>
                <c:pt idx="429">
                  <c:v>6.9856388367600379</c:v>
                </c:pt>
                <c:pt idx="430">
                  <c:v>6.9975266017176647</c:v>
                </c:pt>
                <c:pt idx="431">
                  <c:v>7.0094143666752897</c:v>
                </c:pt>
                <c:pt idx="432">
                  <c:v>7.0213021316329156</c:v>
                </c:pt>
                <c:pt idx="433">
                  <c:v>7.0331898965905406</c:v>
                </c:pt>
                <c:pt idx="434">
                  <c:v>7.0450776615481665</c:v>
                </c:pt>
                <c:pt idx="435">
                  <c:v>7.0569654265057933</c:v>
                </c:pt>
                <c:pt idx="436">
                  <c:v>7.0688531914634192</c:v>
                </c:pt>
                <c:pt idx="437">
                  <c:v>7.0807409564210451</c:v>
                </c:pt>
                <c:pt idx="438">
                  <c:v>7.0926287213786718</c:v>
                </c:pt>
                <c:pt idx="439">
                  <c:v>7.1045164863362977</c:v>
                </c:pt>
                <c:pt idx="440">
                  <c:v>7.1164042512939227</c:v>
                </c:pt>
                <c:pt idx="441">
                  <c:v>7.1282920162515486</c:v>
                </c:pt>
                <c:pt idx="442">
                  <c:v>7.1401797812091736</c:v>
                </c:pt>
                <c:pt idx="443">
                  <c:v>7.1520675461667995</c:v>
                </c:pt>
                <c:pt idx="444">
                  <c:v>7.1639553111244263</c:v>
                </c:pt>
                <c:pt idx="445">
                  <c:v>7.1758430760820522</c:v>
                </c:pt>
                <c:pt idx="446">
                  <c:v>7.1877308410396781</c:v>
                </c:pt>
                <c:pt idx="447">
                  <c:v>7.1996186059973049</c:v>
                </c:pt>
                <c:pt idx="448">
                  <c:v>7.2115063709549307</c:v>
                </c:pt>
                <c:pt idx="449">
                  <c:v>7.2233941359125566</c:v>
                </c:pt>
                <c:pt idx="450">
                  <c:v>7.2352819008701834</c:v>
                </c:pt>
              </c:numCache>
            </c:numRef>
          </c:xVal>
          <c:yVal>
            <c:numRef>
              <c:f>fit_1NN_HCP!$K$19:$K$469</c:f>
              <c:numCache>
                <c:formatCode>General</c:formatCode>
                <c:ptCount val="451"/>
                <c:pt idx="0">
                  <c:v>0.28521225826576924</c:v>
                </c:pt>
                <c:pt idx="1">
                  <c:v>-0.13605126163403725</c:v>
                </c:pt>
                <c:pt idx="2">
                  <c:v>-0.53864119719219872</c:v>
                </c:pt>
                <c:pt idx="3">
                  <c:v>-0.92323090616124759</c:v>
                </c:pt>
                <c:pt idx="4">
                  <c:v>-1.2904707813835863</c:v>
                </c:pt>
                <c:pt idx="5">
                  <c:v>-1.6409890202286839</c:v>
                </c:pt>
                <c:pt idx="6">
                  <c:v>-1.9753923684027264</c:v>
                </c:pt>
                <c:pt idx="7">
                  <c:v>-2.2942668389826242</c:v>
                </c:pt>
                <c:pt idx="8">
                  <c:v>-2.5981784074979863</c:v>
                </c:pt>
                <c:pt idx="9">
                  <c:v>-2.8876736838572512</c:v>
                </c:pt>
                <c:pt idx="10">
                  <c:v>-3.1632805618877597</c:v>
                </c:pt>
                <c:pt idx="11">
                  <c:v>-3.425508847233818</c:v>
                </c:pt>
                <c:pt idx="12">
                  <c:v>-3.674850864332436</c:v>
                </c:pt>
                <c:pt idx="13">
                  <c:v>-3.9117820431621091</c:v>
                </c:pt>
                <c:pt idx="14">
                  <c:v>-4.1367614864372317</c:v>
                </c:pt>
                <c:pt idx="15">
                  <c:v>-4.3502325178981707</c:v>
                </c:pt>
                <c:pt idx="16">
                  <c:v>-4.5526232123256172</c:v>
                </c:pt>
                <c:pt idx="17">
                  <c:v>-4.7443469078867793</c:v>
                </c:pt>
                <c:pt idx="18">
                  <c:v>-4.9258027014008938</c:v>
                </c:pt>
                <c:pt idx="19">
                  <c:v>-5.0973759270920507</c:v>
                </c:pt>
                <c:pt idx="20">
                  <c:v>-5.2594386193783187</c:v>
                </c:pt>
                <c:pt idx="21">
                  <c:v>-5.4123499602280951</c:v>
                </c:pt>
                <c:pt idx="22">
                  <c:v>-5.5564567115968</c:v>
                </c:pt>
                <c:pt idx="23">
                  <c:v>-5.6920936334400896</c:v>
                </c:pt>
                <c:pt idx="24">
                  <c:v>-5.8195838877833097</c:v>
                </c:pt>
                <c:pt idx="25">
                  <c:v>-5.9392394293108364</c:v>
                </c:pt>
                <c:pt idx="26">
                  <c:v>-6.0513613829236572</c:v>
                </c:pt>
                <c:pt idx="27">
                  <c:v>-6.1562404086986326</c:v>
                </c:pt>
                <c:pt idx="28">
                  <c:v>-6.2541570546684628</c:v>
                </c:pt>
                <c:pt idx="29">
                  <c:v>-6.3453820978274766</c:v>
                </c:pt>
                <c:pt idx="30">
                  <c:v>-6.4301768737547995</c:v>
                </c:pt>
                <c:pt idx="31">
                  <c:v>-6.5087935952337439</c:v>
                </c:pt>
                <c:pt idx="32">
                  <c:v>-6.5814756602331812</c:v>
                </c:pt>
                <c:pt idx="33">
                  <c:v>-6.6484579496050706</c:v>
                </c:pt>
                <c:pt idx="34">
                  <c:v>-6.7099671148400866</c:v>
                </c:pt>
                <c:pt idx="35">
                  <c:v>-6.7662218562121748</c:v>
                </c:pt>
                <c:pt idx="36">
                  <c:v>-6.8174331916318449</c:v>
                </c:pt>
                <c:pt idx="37">
                  <c:v>-6.8638047165172766</c:v>
                </c:pt>
                <c:pt idx="38">
                  <c:v>-6.9055328549821811</c:v>
                </c:pt>
                <c:pt idx="39">
                  <c:v>-6.9428071026292955</c:v>
                </c:pt>
                <c:pt idx="40">
                  <c:v>-6.975810261228931</c:v>
                </c:pt>
                <c:pt idx="41">
                  <c:v>-7.0047186655525575</c:v>
                </c:pt>
                <c:pt idx="42">
                  <c:v>-7.0297024026225809</c:v>
                </c:pt>
                <c:pt idx="43">
                  <c:v>-7.0509255236306618</c:v>
                </c:pt>
                <c:pt idx="44">
                  <c:v>-7.0685462487686399</c:v>
                </c:pt>
                <c:pt idx="45">
                  <c:v>-7.0827171652079643</c:v>
                </c:pt>
                <c:pt idx="46">
                  <c:v>-7.093585418455695</c:v>
                </c:pt>
                <c:pt idx="47">
                  <c:v>-7.1012928973075615</c:v>
                </c:pt>
                <c:pt idx="48">
                  <c:v>-7.1059764126112883</c:v>
                </c:pt>
                <c:pt idx="49">
                  <c:v>-7.1077678700461941</c:v>
                </c:pt>
                <c:pt idx="50">
                  <c:v>-7.1067944371183724</c:v>
                </c:pt>
                <c:pt idx="51">
                  <c:v>-7.1031787045640051</c:v>
                </c:pt>
                <c:pt idx="52">
                  <c:v>-7.0970388423470494</c:v>
                </c:pt>
                <c:pt idx="53">
                  <c:v>-7.0884887504312966</c:v>
                </c:pt>
                <c:pt idx="54">
                  <c:v>-7.0776382045008663</c:v>
                </c:pt>
                <c:pt idx="55">
                  <c:v>-7.0645929967973524</c:v>
                </c:pt>
                <c:pt idx="56">
                  <c:v>-7.049455072236297</c:v>
                </c:pt>
                <c:pt idx="57">
                  <c:v>-7.0323226599602435</c:v>
                </c:pt>
                <c:pt idx="58">
                  <c:v>-7.0132904004804004</c:v>
                </c:pt>
                <c:pt idx="59">
                  <c:v>-6.9924494685538612</c:v>
                </c:pt>
                <c:pt idx="60">
                  <c:v>-6.9698876919384771</c:v>
                </c:pt>
                <c:pt idx="61">
                  <c:v>-6.9456896661627683</c:v>
                </c:pt>
                <c:pt idx="62">
                  <c:v>-6.9199368654436206</c:v>
                </c:pt>
                <c:pt idx="63">
                  <c:v>-6.8927077498801976</c:v>
                </c:pt>
                <c:pt idx="64">
                  <c:v>-6.864077869048133</c:v>
                </c:pt>
                <c:pt idx="65">
                  <c:v>-6.8341199621140287</c:v>
                </c:pt>
                <c:pt idx="66">
                  <c:v>-6.8029040545862154</c:v>
                </c:pt>
                <c:pt idx="67">
                  <c:v>-6.7704975518139747</c:v>
                </c:pt>
                <c:pt idx="68">
                  <c:v>-6.7369653293435485</c:v>
                </c:pt>
                <c:pt idx="69">
                  <c:v>-6.7023698202358153</c:v>
                </c:pt>
                <c:pt idx="70">
                  <c:v>-6.6667710994469243</c:v>
                </c:pt>
                <c:pt idx="71">
                  <c:v>-6.6302269653698405</c:v>
                </c:pt>
                <c:pt idx="72">
                  <c:v>-6.5927930186314736</c:v>
                </c:pt>
                <c:pt idx="73">
                  <c:v>-6.5545227382370026</c:v>
                </c:pt>
                <c:pt idx="74">
                  <c:v>-6.5154675551497991</c:v>
                </c:pt>
                <c:pt idx="75">
                  <c:v>-6.4756769233926068</c:v>
                </c:pt>
                <c:pt idx="76">
                  <c:v>-6.4351983887525979</c:v>
                </c:pt>
                <c:pt idx="77">
                  <c:v>-6.3940776551703458</c:v>
                </c:pt>
                <c:pt idx="78">
                  <c:v>-6.3523586488899655</c:v>
                </c:pt>
                <c:pt idx="79">
                  <c:v>-6.3100835804451414</c:v>
                </c:pt>
                <c:pt idx="80">
                  <c:v>-6.2672930045533608</c:v>
                </c:pt>
                <c:pt idx="81">
                  <c:v>-6.2240258779880993</c:v>
                </c:pt>
                <c:pt idx="82">
                  <c:v>-6.1803196154965416</c:v>
                </c:pt>
                <c:pt idx="83">
                  <c:v>-6.1362101438280741</c:v>
                </c:pt>
                <c:pt idx="84">
                  <c:v>-6.0917319539366765</c:v>
                </c:pt>
                <c:pt idx="85">
                  <c:v>-6.0469181514181862</c:v>
                </c:pt>
                <c:pt idx="86">
                  <c:v>-6.0018005052414161</c:v>
                </c:pt>
                <c:pt idx="87">
                  <c:v>-5.9564094948301491</c:v>
                </c:pt>
                <c:pt idx="88">
                  <c:v>-5.9107743555510872</c:v>
                </c:pt>
                <c:pt idx="89">
                  <c:v>-5.8649231226610725</c:v>
                </c:pt>
                <c:pt idx="90">
                  <c:v>-5.8188826737650601</c:v>
                </c:pt>
                <c:pt idx="91">
                  <c:v>-5.7726787698346174</c:v>
                </c:pt>
                <c:pt idx="92">
                  <c:v>-5.7263360948351414</c:v>
                </c:pt>
                <c:pt idx="93">
                  <c:v>-5.679878294008244</c:v>
                </c:pt>
                <c:pt idx="94">
                  <c:v>-5.6333280108543713</c:v>
                </c:pt>
                <c:pt idx="95">
                  <c:v>-5.5867069228590749</c:v>
                </c:pt>
                <c:pt idx="96">
                  <c:v>-5.5400357760050012</c:v>
                </c:pt>
                <c:pt idx="97">
                  <c:v>-5.493334418110253</c:v>
                </c:pt>
                <c:pt idx="98">
                  <c:v>-5.4466218310323624</c:v>
                </c:pt>
                <c:pt idx="99">
                  <c:v>-5.3999161617759057</c:v>
                </c:pt>
                <c:pt idx="100">
                  <c:v>-5.3532347525404189</c:v>
                </c:pt>
                <c:pt idx="101">
                  <c:v>-5.3065941697441721</c:v>
                </c:pt>
                <c:pt idx="102">
                  <c:v>-5.2600102320580087</c:v>
                </c:pt>
                <c:pt idx="103">
                  <c:v>-5.2134980374825322</c:v>
                </c:pt>
                <c:pt idx="104">
                  <c:v>-5.1670719895006245</c:v>
                </c:pt>
                <c:pt idx="105">
                  <c:v>-5.1207458223362856</c:v>
                </c:pt>
                <c:pt idx="106">
                  <c:v>-5.0745326253498231</c:v>
                </c:pt>
                <c:pt idx="107">
                  <c:v>-5.0284448665982691</c:v>
                </c:pt>
                <c:pt idx="108">
                  <c:v>-4.9824944155890849</c:v>
                </c:pt>
                <c:pt idx="109">
                  <c:v>-4.9366925652541918</c:v>
                </c:pt>
                <c:pt idx="110">
                  <c:v>-4.8910500531704812</c:v>
                </c:pt>
                <c:pt idx="111">
                  <c:v>-4.8455770820521273</c:v>
                </c:pt>
                <c:pt idx="112">
                  <c:v>-4.8002833395391145</c:v>
                </c:pt>
                <c:pt idx="113">
                  <c:v>-4.7551780173056422</c:v>
                </c:pt>
                <c:pt idx="114">
                  <c:v>-4.7102698295112368</c:v>
                </c:pt>
                <c:pt idx="115">
                  <c:v>-4.6655670306166463</c:v>
                </c:pt>
                <c:pt idx="116">
                  <c:v>-4.6210774325859019</c:v>
                </c:pt>
                <c:pt idx="117">
                  <c:v>-4.5768084214951221</c:v>
                </c:pt>
                <c:pt idx="118">
                  <c:v>-4.5327669735680898</c:v>
                </c:pt>
                <c:pt idx="119">
                  <c:v>-4.4889596706577972</c:v>
                </c:pt>
                <c:pt idx="120">
                  <c:v>-4.4453927151926473</c:v>
                </c:pt>
                <c:pt idx="121">
                  <c:v>-4.4020719446053462</c:v>
                </c:pt>
                <c:pt idx="122">
                  <c:v>-4.3590028452618537</c:v>
                </c:pt>
                <c:pt idx="123">
                  <c:v>-4.3161905659072719</c:v>
                </c:pt>
                <c:pt idx="124">
                  <c:v>-4.2736399306448956</c:v>
                </c:pt>
                <c:pt idx="125">
                  <c:v>-4.2313554514642355</c:v>
                </c:pt>
                <c:pt idx="126">
                  <c:v>-4.1893413403331285</c:v>
                </c:pt>
                <c:pt idx="127">
                  <c:v>-4.1476015208687063</c:v>
                </c:pt>
                <c:pt idx="128">
                  <c:v>-4.1061396396013912</c:v>
                </c:pt>
                <c:pt idx="129">
                  <c:v>-4.0649590768456543</c:v>
                </c:pt>
                <c:pt idx="130">
                  <c:v>-4.0240629571908508</c:v>
                </c:pt>
                <c:pt idx="131">
                  <c:v>-3.9834541596248871</c:v>
                </c:pt>
                <c:pt idx="132">
                  <c:v>-3.9431353273032244</c:v>
                </c:pt>
                <c:pt idx="133">
                  <c:v>-3.9031088769751041</c:v>
                </c:pt>
                <c:pt idx="134">
                  <c:v>-3.8633770080786771</c:v>
                </c:pt>
                <c:pt idx="135">
                  <c:v>-3.8239417115161554</c:v>
                </c:pt>
                <c:pt idx="136">
                  <c:v>-3.7848047781198804</c:v>
                </c:pt>
                <c:pt idx="137">
                  <c:v>-3.7459678068197388</c:v>
                </c:pt>
                <c:pt idx="138">
                  <c:v>-3.7074322125220367</c:v>
                </c:pt>
                <c:pt idx="139">
                  <c:v>-3.6691992337096417</c:v>
                </c:pt>
                <c:pt idx="140">
                  <c:v>-3.6312699397728032</c:v>
                </c:pt>
                <c:pt idx="141">
                  <c:v>-3.5936452380798158</c:v>
                </c:pt>
                <c:pt idx="142">
                  <c:v>-3.5563258807963547</c:v>
                </c:pt>
                <c:pt idx="143">
                  <c:v>-3.5193124714619728</c:v>
                </c:pt>
                <c:pt idx="144">
                  <c:v>-3.4826054713320853</c:v>
                </c:pt>
                <c:pt idx="145">
                  <c:v>-3.4462052054933321</c:v>
                </c:pt>
                <c:pt idx="146">
                  <c:v>-3.4101118687600942</c:v>
                </c:pt>
                <c:pt idx="147">
                  <c:v>-3.3743255313595499</c:v>
                </c:pt>
                <c:pt idx="148">
                  <c:v>-3.3388461444125195</c:v>
                </c:pt>
                <c:pt idx="149">
                  <c:v>-3.3036735452170207</c:v>
                </c:pt>
                <c:pt idx="150">
                  <c:v>-3.2688074623412868</c:v>
                </c:pt>
                <c:pt idx="151">
                  <c:v>-3.2342475205327204</c:v>
                </c:pt>
                <c:pt idx="152">
                  <c:v>-3.1999932454490834</c:v>
                </c:pt>
                <c:pt idx="153">
                  <c:v>-3.1660440682179729</c:v>
                </c:pt>
                <c:pt idx="154">
                  <c:v>-3.1323993298304846</c:v>
                </c:pt>
                <c:pt idx="155">
                  <c:v>-3.0990582853747037</c:v>
                </c:pt>
                <c:pt idx="156">
                  <c:v>-3.0660201081145053</c:v>
                </c:pt>
                <c:pt idx="157">
                  <c:v>-3.0332838934189859</c:v>
                </c:pt>
                <c:pt idx="158">
                  <c:v>-3.0008486625476074</c:v>
                </c:pt>
                <c:pt idx="159">
                  <c:v>-2.9687133662960412</c:v>
                </c:pt>
                <c:pt idx="160">
                  <c:v>-2.9368768885074616</c:v>
                </c:pt>
                <c:pt idx="161">
                  <c:v>-2.9053380494539276</c:v>
                </c:pt>
                <c:pt idx="162">
                  <c:v>-2.8740956090923038</c:v>
                </c:pt>
                <c:pt idx="163">
                  <c:v>-2.8431482701990487</c:v>
                </c:pt>
                <c:pt idx="164">
                  <c:v>-2.8124946813880358</c:v>
                </c:pt>
                <c:pt idx="165">
                  <c:v>-2.7821334400154445</c:v>
                </c:pt>
                <c:pt idx="166">
                  <c:v>-2.7520630949755933</c:v>
                </c:pt>
                <c:pt idx="167">
                  <c:v>-2.7222821493915097</c:v>
                </c:pt>
                <c:pt idx="168">
                  <c:v>-2.6927890632038429</c:v>
                </c:pt>
                <c:pt idx="169">
                  <c:v>-2.6635822556616748</c:v>
                </c:pt>
                <c:pt idx="170">
                  <c:v>-2.6346601077185743</c:v>
                </c:pt>
                <c:pt idx="171">
                  <c:v>-2.6060209643372256</c:v>
                </c:pt>
                <c:pt idx="172">
                  <c:v>-2.5776631367057594</c:v>
                </c:pt>
                <c:pt idx="173">
                  <c:v>-2.5495849043688947</c:v>
                </c:pt>
                <c:pt idx="174">
                  <c:v>-2.5217845172768163</c:v>
                </c:pt>
                <c:pt idx="175">
                  <c:v>-2.4942601977546719</c:v>
                </c:pt>
                <c:pt idx="176">
                  <c:v>-2.4670101423954387</c:v>
                </c:pt>
                <c:pt idx="177">
                  <c:v>-2.4400325238788461</c:v>
                </c:pt>
                <c:pt idx="178">
                  <c:v>-2.4133254927189225</c:v>
                </c:pt>
                <c:pt idx="179">
                  <c:v>-2.3868871789426773</c:v>
                </c:pt>
                <c:pt idx="180">
                  <c:v>-2.3607156937023119</c:v>
                </c:pt>
                <c:pt idx="181">
                  <c:v>-2.3348091308232886</c:v>
                </c:pt>
                <c:pt idx="182">
                  <c:v>-2.3091655682905268</c:v>
                </c:pt>
                <c:pt idx="183">
                  <c:v>-2.283783069674882</c:v>
                </c:pt>
                <c:pt idx="184">
                  <c:v>-2.2586596855020131</c:v>
                </c:pt>
                <c:pt idx="185">
                  <c:v>-2.2337934545656686</c:v>
                </c:pt>
                <c:pt idx="186">
                  <c:v>-2.2091824051873545</c:v>
                </c:pt>
                <c:pt idx="187">
                  <c:v>-2.1848245564242754</c:v>
                </c:pt>
                <c:pt idx="188">
                  <c:v>-2.160717919227372</c:v>
                </c:pt>
                <c:pt idx="189">
                  <c:v>-2.1368604975512491</c:v>
                </c:pt>
                <c:pt idx="190">
                  <c:v>-2.1132502894176564</c:v>
                </c:pt>
                <c:pt idx="191">
                  <c:v>-2.0898852879342296</c:v>
                </c:pt>
                <c:pt idx="192">
                  <c:v>-2.0667634822700256</c:v>
                </c:pt>
                <c:pt idx="193">
                  <c:v>-2.0438828585894524</c:v>
                </c:pt>
                <c:pt idx="194">
                  <c:v>-2.0212414009460193</c:v>
                </c:pt>
                <c:pt idx="195">
                  <c:v>-1.9988370921374097</c:v>
                </c:pt>
                <c:pt idx="196">
                  <c:v>-1.976667914523198</c:v>
                </c:pt>
                <c:pt idx="197">
                  <c:v>-1.9547318508066052</c:v>
                </c:pt>
                <c:pt idx="198">
                  <c:v>-1.9330268847815657</c:v>
                </c:pt>
                <c:pt idx="199">
                  <c:v>-1.9115510020463535</c:v>
                </c:pt>
                <c:pt idx="200">
                  <c:v>-1.8903021906849735</c:v>
                </c:pt>
                <c:pt idx="201">
                  <c:v>-1.8692784419175097</c:v>
                </c:pt>
                <c:pt idx="202">
                  <c:v>-1.8484777507205314</c:v>
                </c:pt>
                <c:pt idx="203">
                  <c:v>-1.8278981164186494</c:v>
                </c:pt>
                <c:pt idx="204">
                  <c:v>-1.8075375432482936</c:v>
                </c:pt>
                <c:pt idx="205">
                  <c:v>-1.7873940408946929</c:v>
                </c:pt>
                <c:pt idx="206">
                  <c:v>-1.767465625003082</c:v>
                </c:pt>
                <c:pt idx="207">
                  <c:v>-1.7477503176650404</c:v>
                </c:pt>
                <c:pt idx="208">
                  <c:v>-1.7282461478809099</c:v>
                </c:pt>
                <c:pt idx="209">
                  <c:v>-1.7089511519991496</c:v>
                </c:pt>
                <c:pt idx="210">
                  <c:v>-1.6898633741335001</c:v>
                </c:pt>
                <c:pt idx="211">
                  <c:v>-1.6709808665587633</c:v>
                </c:pt>
                <c:pt idx="212">
                  <c:v>-1.652301690086031</c:v>
                </c:pt>
                <c:pt idx="213">
                  <c:v>-1.6338239144180544</c:v>
                </c:pt>
                <c:pt idx="214">
                  <c:v>-1.6155456184855899</c:v>
                </c:pt>
                <c:pt idx="215">
                  <c:v>-1.5974648907653575</c:v>
                </c:pt>
                <c:pt idx="216">
                  <c:v>-1.579579829580366</c:v>
                </c:pt>
                <c:pt idx="217">
                  <c:v>-1.5618885433832099</c:v>
                </c:pt>
                <c:pt idx="218">
                  <c:v>-1.5443891510230439</c:v>
                </c:pt>
                <c:pt idx="219">
                  <c:v>-1.5270797819968096</c:v>
                </c:pt>
                <c:pt idx="220">
                  <c:v>-1.5099585766853374</c:v>
                </c:pt>
                <c:pt idx="221">
                  <c:v>-1.4930236865749114</c:v>
                </c:pt>
                <c:pt idx="222">
                  <c:v>-1.4762732744648215</c:v>
                </c:pt>
                <c:pt idx="223">
                  <c:v>-1.4597055146614841</c:v>
                </c:pt>
                <c:pt idx="224">
                  <c:v>-1.4433185931596257</c:v>
                </c:pt>
                <c:pt idx="225">
                  <c:v>-1.4271107078110445</c:v>
                </c:pt>
                <c:pt idx="226">
                  <c:v>-1.4110800684814253</c:v>
                </c:pt>
                <c:pt idx="227">
                  <c:v>-1.3952248971956915</c:v>
                </c:pt>
                <c:pt idx="228">
                  <c:v>-1.3795434282723349</c:v>
                </c:pt>
                <c:pt idx="229">
                  <c:v>-1.3640339084471502</c:v>
                </c:pt>
                <c:pt idx="230">
                  <c:v>-1.3486945969868296</c:v>
                </c:pt>
                <c:pt idx="231">
                  <c:v>-1.3335237657927839</c:v>
                </c:pt>
                <c:pt idx="232">
                  <c:v>-1.3185196994956063</c:v>
                </c:pt>
                <c:pt idx="233">
                  <c:v>-1.3036806955405529</c:v>
                </c:pt>
                <c:pt idx="234">
                  <c:v>-1.2890050642643933</c:v>
                </c:pt>
                <c:pt idx="235">
                  <c:v>-1.274491128964004</c:v>
                </c:pt>
                <c:pt idx="236">
                  <c:v>-1.2601372259570269</c:v>
                </c:pt>
                <c:pt idx="237">
                  <c:v>-1.2459417046349288</c:v>
                </c:pt>
                <c:pt idx="238">
                  <c:v>-1.2319029275087683</c:v>
                </c:pt>
                <c:pt idx="239">
                  <c:v>-1.2180192702479913</c:v>
                </c:pt>
                <c:pt idx="240">
                  <c:v>-1.2042891217125329</c:v>
                </c:pt>
                <c:pt idx="241">
                  <c:v>-1.1907108839785276</c:v>
                </c:pt>
                <c:pt idx="242">
                  <c:v>-1.1772829723578684</c:v>
                </c:pt>
                <c:pt idx="243">
                  <c:v>-1.1640038154119194</c:v>
                </c:pt>
                <c:pt idx="244">
                  <c:v>-1.1508718549596046</c:v>
                </c:pt>
                <c:pt idx="245">
                  <c:v>-1.13788554608014</c:v>
                </c:pt>
                <c:pt idx="246">
                  <c:v>-1.1250433571106195</c:v>
                </c:pt>
                <c:pt idx="247">
                  <c:v>-1.1123437696387117</c:v>
                </c:pt>
                <c:pt idx="248">
                  <c:v>-1.0997852784906668</c:v>
                </c:pt>
                <c:pt idx="249">
                  <c:v>-1.0873663917148455</c:v>
                </c:pt>
                <c:pt idx="250">
                  <c:v>-1.0750856305609979</c:v>
                </c:pt>
                <c:pt idx="251">
                  <c:v>-1.0629415294554476</c:v>
                </c:pt>
                <c:pt idx="252">
                  <c:v>-1.0509326359724089</c:v>
                </c:pt>
                <c:pt idx="253">
                  <c:v>-1.0390575108015998</c:v>
                </c:pt>
                <c:pt idx="254">
                  <c:v>-1.0273147277123289</c:v>
                </c:pt>
                <c:pt idx="255">
                  <c:v>-1.0157028735142308</c:v>
                </c:pt>
                <c:pt idx="256">
                  <c:v>-1.0042205480148061</c:v>
                </c:pt>
                <c:pt idx="257">
                  <c:v>-0.99286636397393069</c:v>
                </c:pt>
                <c:pt idx="258">
                  <c:v>-0.98163894705548005</c:v>
                </c:pt>
                <c:pt idx="259">
                  <c:v>-0.97053693577620725</c:v>
                </c:pt>
                <c:pt idx="260">
                  <c:v>-0.9595589814520683</c:v>
                </c:pt>
                <c:pt idx="261">
                  <c:v>-0.94870374814198166</c:v>
                </c:pt>
                <c:pt idx="262">
                  <c:v>-0.93796991258939189</c:v>
                </c:pt>
                <c:pt idx="263">
                  <c:v>-0.92735616416151812</c:v>
                </c:pt>
                <c:pt idx="264">
                  <c:v>-0.91686120478658839</c:v>
                </c:pt>
                <c:pt idx="265">
                  <c:v>-0.90648374888902328</c:v>
                </c:pt>
                <c:pt idx="266">
                  <c:v>-0.89622252332285746</c:v>
                </c:pt>
                <c:pt idx="267">
                  <c:v>-0.88607626730333333</c:v>
                </c:pt>
                <c:pt idx="268">
                  <c:v>-0.87604373233690314</c:v>
                </c:pt>
                <c:pt idx="269">
                  <c:v>-0.86612368214960433</c:v>
                </c:pt>
                <c:pt idx="270">
                  <c:v>-0.85631489261408056</c:v>
                </c:pt>
                <c:pt idx="271">
                  <c:v>-0.84661615167516258</c:v>
                </c:pt>
                <c:pt idx="272">
                  <c:v>-0.83702625927422925</c:v>
                </c:pt>
                <c:pt idx="273">
                  <c:v>-0.82754402727231902</c:v>
                </c:pt>
                <c:pt idx="274">
                  <c:v>-0.81816827937220638</c:v>
                </c:pt>
                <c:pt idx="275">
                  <c:v>-0.80889785103939493</c:v>
                </c:pt>
                <c:pt idx="276">
                  <c:v>-0.79973158942220157</c:v>
                </c:pt>
                <c:pt idx="277">
                  <c:v>-0.79066835327088958</c:v>
                </c:pt>
                <c:pt idx="278">
                  <c:v>-0.78170701285608468</c:v>
                </c:pt>
                <c:pt idx="279">
                  <c:v>-0.77284644988637163</c:v>
                </c:pt>
                <c:pt idx="280">
                  <c:v>-0.76408555742525819</c:v>
                </c:pt>
                <c:pt idx="281">
                  <c:v>-0.75542323980746151</c:v>
                </c:pt>
                <c:pt idx="282">
                  <c:v>-0.74685841255470964</c:v>
                </c:pt>
                <c:pt idx="283">
                  <c:v>-0.7383900022909905</c:v>
                </c:pt>
                <c:pt idx="284">
                  <c:v>-0.73001694665735228</c:v>
                </c:pt>
                <c:pt idx="285">
                  <c:v>-0.7217381942263319</c:v>
                </c:pt>
                <c:pt idx="286">
                  <c:v>-0.71355270441599561</c:v>
                </c:pt>
                <c:pt idx="287">
                  <c:v>-0.70545944740375266</c:v>
                </c:pt>
                <c:pt idx="288">
                  <c:v>-0.69745740403982293</c:v>
                </c:pt>
                <c:pt idx="289">
                  <c:v>-0.68954556576056492</c:v>
                </c:pt>
                <c:pt idx="290">
                  <c:v>-0.68172293450159338</c:v>
                </c:pt>
                <c:pt idx="291">
                  <c:v>-0.67398852261081854</c:v>
                </c:pt>
                <c:pt idx="292">
                  <c:v>-0.6663413527613361</c:v>
                </c:pt>
                <c:pt idx="293">
                  <c:v>-0.65878045786430872</c:v>
                </c:pt>
                <c:pt idx="294">
                  <c:v>-0.65130488098180206</c:v>
                </c:pt>
                <c:pt idx="295">
                  <c:v>-0.64391367523968279</c:v>
                </c:pt>
                <c:pt idx="296">
                  <c:v>-0.63660590374050097</c:v>
                </c:pt>
                <c:pt idx="297">
                  <c:v>-0.62938063947650835</c:v>
                </c:pt>
                <c:pt idx="298">
                  <c:v>-0.62223696524273964</c:v>
                </c:pt>
                <c:pt idx="299">
                  <c:v>-0.61517397355029146</c:v>
                </c:pt>
                <c:pt idx="300">
                  <c:v>-0.60819076653969484</c:v>
                </c:pt>
                <c:pt idx="301">
                  <c:v>-0.60128645589452545</c:v>
                </c:pt>
                <c:pt idx="302">
                  <c:v>-0.59446016275519897</c:v>
                </c:pt>
                <c:pt idx="303">
                  <c:v>-0.58771101763304534</c:v>
                </c:pt>
                <c:pt idx="304">
                  <c:v>-0.58103816032458</c:v>
                </c:pt>
                <c:pt idx="305">
                  <c:v>-0.57444073982610944</c:v>
                </c:pt>
                <c:pt idx="306">
                  <c:v>-0.56791791424859139</c:v>
                </c:pt>
                <c:pt idx="307">
                  <c:v>-0.56146885073287411</c:v>
                </c:pt>
                <c:pt idx="308">
                  <c:v>-0.55509272536519749</c:v>
                </c:pt>
                <c:pt idx="309">
                  <c:v>-0.54878872309310123</c:v>
                </c:pt>
                <c:pt idx="310">
                  <c:v>-0.54255603764168692</c:v>
                </c:pt>
                <c:pt idx="311">
                  <c:v>-0.53639387143025907</c:v>
                </c:pt>
                <c:pt idx="312">
                  <c:v>-0.53030143548937425</c:v>
                </c:pt>
                <c:pt idx="313">
                  <c:v>-0.52427794937829919</c:v>
                </c:pt>
                <c:pt idx="314">
                  <c:v>-0.51832264110289394</c:v>
                </c:pt>
                <c:pt idx="315">
                  <c:v>-0.51243474703393777</c:v>
                </c:pt>
                <c:pt idx="316">
                  <c:v>-0.50661351182589875</c:v>
                </c:pt>
                <c:pt idx="317">
                  <c:v>-0.50085818833616969</c:v>
                </c:pt>
                <c:pt idx="318">
                  <c:v>-0.49516803754476885</c:v>
                </c:pt>
                <c:pt idx="319">
                  <c:v>-0.48954232847452972</c:v>
                </c:pt>
                <c:pt idx="320">
                  <c:v>-0.48398033811176766</c:v>
                </c:pt>
                <c:pt idx="321">
                  <c:v>-0.47848135132745578</c:v>
                </c:pt>
                <c:pt idx="322">
                  <c:v>-0.47304466079889945</c:v>
                </c:pt>
                <c:pt idx="323">
                  <c:v>-0.46766956693192552</c:v>
                </c:pt>
                <c:pt idx="324">
                  <c:v>-0.46235537778358859</c:v>
                </c:pt>
                <c:pt idx="325">
                  <c:v>-0.45710140898540724</c:v>
                </c:pt>
                <c:pt idx="326">
                  <c:v>-0.45190698366712767</c:v>
                </c:pt>
                <c:pt idx="327">
                  <c:v>-0.4467714323810259</c:v>
                </c:pt>
                <c:pt idx="328">
                  <c:v>-0.44169409302674989</c:v>
                </c:pt>
                <c:pt idx="329">
                  <c:v>-0.43667431077670987</c:v>
                </c:pt>
                <c:pt idx="330">
                  <c:v>-0.431711438002017</c:v>
                </c:pt>
                <c:pt idx="331">
                  <c:v>-0.42680483419897636</c:v>
                </c:pt>
                <c:pt idx="332">
                  <c:v>-0.42195386591613776</c:v>
                </c:pt>
                <c:pt idx="333">
                  <c:v>-0.41715790668190511</c:v>
                </c:pt>
                <c:pt idx="334">
                  <c:v>-0.41241633693270779</c:v>
                </c:pt>
                <c:pt idx="335">
                  <c:v>-0.40772854394174018</c:v>
                </c:pt>
                <c:pt idx="336">
                  <c:v>-0.40309392174826414</c:v>
                </c:pt>
                <c:pt idx="337">
                  <c:v>-0.39851187108748304</c:v>
                </c:pt>
                <c:pt idx="338">
                  <c:v>-0.3939817993209821</c:v>
                </c:pt>
                <c:pt idx="339">
                  <c:v>-0.38950312036774326</c:v>
                </c:pt>
                <c:pt idx="340">
                  <c:v>-0.38507525463573139</c:v>
                </c:pt>
                <c:pt idx="341">
                  <c:v>-0.38069762895404941</c:v>
                </c:pt>
                <c:pt idx="342">
                  <c:v>-0.3763696765056696</c:v>
                </c:pt>
                <c:pt idx="343">
                  <c:v>-0.3720908367607364</c:v>
                </c:pt>
                <c:pt idx="344">
                  <c:v>-0.36786055541044255</c:v>
                </c:pt>
                <c:pt idx="345">
                  <c:v>-0.36367828430147431</c:v>
                </c:pt>
                <c:pt idx="346">
                  <c:v>-0.3595434813710352</c:v>
                </c:pt>
                <c:pt idx="347">
                  <c:v>-0.3554556105824333</c:v>
                </c:pt>
                <c:pt idx="348">
                  <c:v>-0.35141414186124459</c:v>
                </c:pt>
                <c:pt idx="349">
                  <c:v>-0.34741855103204033</c:v>
                </c:pt>
                <c:pt idx="350">
                  <c:v>-0.3434683197556872</c:v>
                </c:pt>
                <c:pt idx="351">
                  <c:v>-0.33956293546721111</c:v>
                </c:pt>
                <c:pt idx="352">
                  <c:v>-0.33570189131422523</c:v>
                </c:pt>
                <c:pt idx="353">
                  <c:v>-0.33188468609592309</c:v>
                </c:pt>
                <c:pt idx="354">
                  <c:v>-0.32811082420263227</c:v>
                </c:pt>
                <c:pt idx="355">
                  <c:v>-0.32437981555592632</c:v>
                </c:pt>
                <c:pt idx="356">
                  <c:v>-0.32069117554929666</c:v>
                </c:pt>
                <c:pt idx="357">
                  <c:v>-0.31704442498937674</c:v>
                </c:pt>
                <c:pt idx="358">
                  <c:v>-0.31343909003772041</c:v>
                </c:pt>
                <c:pt idx="359">
                  <c:v>-0.3098747021531289</c:v>
                </c:pt>
                <c:pt idx="360">
                  <c:v>-0.30635079803452875</c:v>
                </c:pt>
                <c:pt idx="361">
                  <c:v>-0.30286691956439205</c:v>
                </c:pt>
                <c:pt idx="362">
                  <c:v>-0.29942261375269985</c:v>
                </c:pt>
                <c:pt idx="363">
                  <c:v>-0.29601743268144487</c:v>
                </c:pt>
                <c:pt idx="364">
                  <c:v>-0.29265093344967197</c:v>
                </c:pt>
                <c:pt idx="365">
                  <c:v>-0.28932267811905199</c:v>
                </c:pt>
                <c:pt idx="366">
                  <c:v>-0.28603223365998459</c:v>
                </c:pt>
                <c:pt idx="367">
                  <c:v>-0.28277917189823298</c:v>
                </c:pt>
                <c:pt idx="368">
                  <c:v>-0.27956306946207654</c:v>
                </c:pt>
                <c:pt idx="369">
                  <c:v>-0.27638350772999237</c:v>
                </c:pt>
                <c:pt idx="370">
                  <c:v>-0.27324007277884743</c:v>
                </c:pt>
                <c:pt idx="371">
                  <c:v>-0.27013235533261243</c:v>
                </c:pt>
                <c:pt idx="372">
                  <c:v>-0.26705995071157995</c:v>
                </c:pt>
                <c:pt idx="373">
                  <c:v>-0.2640224587820969</c:v>
                </c:pt>
                <c:pt idx="374">
                  <c:v>-0.26101948390679652</c:v>
                </c:pt>
                <c:pt idx="375">
                  <c:v>-0.25805063489533403</c:v>
                </c:pt>
                <c:pt idx="376">
                  <c:v>-0.25511552495561862</c:v>
                </c:pt>
                <c:pt idx="377">
                  <c:v>-0.25221377164554093</c:v>
                </c:pt>
                <c:pt idx="378">
                  <c:v>-0.24934499682518671</c:v>
                </c:pt>
                <c:pt idx="379">
                  <c:v>-0.24650882660954226</c:v>
                </c:pt>
                <c:pt idx="380">
                  <c:v>-0.24370489132167972</c:v>
                </c:pt>
                <c:pt idx="381">
                  <c:v>-0.24093282544642181</c:v>
                </c:pt>
                <c:pt idx="382">
                  <c:v>-0.23819226758448392</c:v>
                </c:pt>
                <c:pt idx="383">
                  <c:v>-0.23548286040708646</c:v>
                </c:pt>
                <c:pt idx="384">
                  <c:v>-0.23280425061103552</c:v>
                </c:pt>
                <c:pt idx="385">
                  <c:v>-0.23015608887427</c:v>
                </c:pt>
                <c:pt idx="386">
                  <c:v>-0.2275380298118666</c:v>
                </c:pt>
                <c:pt idx="387">
                  <c:v>-0.22494973193250586</c:v>
                </c:pt>
                <c:pt idx="388">
                  <c:v>-0.22239085759538502</c:v>
                </c:pt>
                <c:pt idx="389">
                  <c:v>-0.21986107296758847</c:v>
                </c:pt>
                <c:pt idx="390">
                  <c:v>-0.21736004798189795</c:v>
                </c:pt>
                <c:pt idx="391">
                  <c:v>-0.21488745629504619</c:v>
                </c:pt>
                <c:pt idx="392">
                  <c:v>-0.21244297524641134</c:v>
                </c:pt>
                <c:pt idx="393">
                  <c:v>-0.21002628581714075</c:v>
                </c:pt>
                <c:pt idx="394">
                  <c:v>-0.20763707258971267</c:v>
                </c:pt>
                <c:pt idx="395">
                  <c:v>-0.20527502370791631</c:v>
                </c:pt>
                <c:pt idx="396">
                  <c:v>-0.20293983083726355</c:v>
                </c:pt>
                <c:pt idx="397">
                  <c:v>-0.20063118912581338</c:v>
                </c:pt>
                <c:pt idx="398">
                  <c:v>-0.19834879716541645</c:v>
                </c:pt>
                <c:pt idx="399">
                  <c:v>-0.19609235695336932</c:v>
                </c:pt>
                <c:pt idx="400">
                  <c:v>-0.19386157385447747</c:v>
                </c:pt>
                <c:pt idx="401">
                  <c:v>-0.19165615656352331</c:v>
                </c:pt>
                <c:pt idx="402">
                  <c:v>-0.18947581706813543</c:v>
                </c:pt>
                <c:pt idx="403">
                  <c:v>-0.18732027061205242</c:v>
                </c:pt>
                <c:pt idx="404">
                  <c:v>-0.18518923565878451</c:v>
                </c:pt>
                <c:pt idx="405">
                  <c:v>-0.18308243385566031</c:v>
                </c:pt>
                <c:pt idx="406">
                  <c:v>-0.18099958999826393</c:v>
                </c:pt>
                <c:pt idx="407">
                  <c:v>-0.17894043199525198</c:v>
                </c:pt>
                <c:pt idx="408">
                  <c:v>-0.17690469083354984</c:v>
                </c:pt>
                <c:pt idx="409">
                  <c:v>-0.17489210054392412</c:v>
                </c:pt>
                <c:pt idx="410">
                  <c:v>-0.17290239816692685</c:v>
                </c:pt>
                <c:pt idx="411">
                  <c:v>-0.17093532371920606</c:v>
                </c:pt>
                <c:pt idx="412">
                  <c:v>-0.16899062016018451</c:v>
                </c:pt>
                <c:pt idx="413">
                  <c:v>-0.1670680333590947</c:v>
                </c:pt>
                <c:pt idx="414">
                  <c:v>-0.16516731206237653</c:v>
                </c:pt>
                <c:pt idx="415">
                  <c:v>-0.16328820786142559</c:v>
                </c:pt>
                <c:pt idx="416">
                  <c:v>-0.1614304751606932</c:v>
                </c:pt>
                <c:pt idx="417">
                  <c:v>-0.15959387114613399</c:v>
                </c:pt>
                <c:pt idx="418">
                  <c:v>-0.15777815575399648</c:v>
                </c:pt>
                <c:pt idx="419">
                  <c:v>-0.15598309163995544</c:v>
                </c:pt>
                <c:pt idx="420">
                  <c:v>-0.15420844414857887</c:v>
                </c:pt>
                <c:pt idx="421">
                  <c:v>-0.1524539812831312</c:v>
                </c:pt>
                <c:pt idx="422">
                  <c:v>-0.15071947367570457</c:v>
                </c:pt>
                <c:pt idx="423">
                  <c:v>-0.14900469455767956</c:v>
                </c:pt>
                <c:pt idx="424">
                  <c:v>-0.14730941973050635</c:v>
                </c:pt>
                <c:pt idx="425">
                  <c:v>-0.14563342753680952</c:v>
                </c:pt>
                <c:pt idx="426">
                  <c:v>-0.14397649883180821</c:v>
                </c:pt>
                <c:pt idx="427">
                  <c:v>-0.14233841695505028</c:v>
                </c:pt>
                <c:pt idx="428">
                  <c:v>-0.14071896770245806</c:v>
                </c:pt>
                <c:pt idx="429">
                  <c:v>-0.13911793929868047</c:v>
                </c:pt>
                <c:pt idx="430">
                  <c:v>-0.13753512236975127</c:v>
                </c:pt>
                <c:pt idx="431">
                  <c:v>-0.13597030991604728</c:v>
                </c:pt>
                <c:pt idx="432">
                  <c:v>-0.13442329728554428</c:v>
                </c:pt>
                <c:pt idx="433">
                  <c:v>-0.13289388214737041</c:v>
                </c:pt>
                <c:pt idx="434">
                  <c:v>-0.13138186446564876</c:v>
                </c:pt>
                <c:pt idx="435">
                  <c:v>-0.12988704647363142</c:v>
                </c:pt>
                <c:pt idx="436">
                  <c:v>-0.12840923264811824</c:v>
                </c:pt>
                <c:pt idx="437">
                  <c:v>-0.12694822968415839</c:v>
                </c:pt>
                <c:pt idx="438">
                  <c:v>-0.12550384647003368</c:v>
                </c:pt>
                <c:pt idx="439">
                  <c:v>-0.12407589406251714</c:v>
                </c:pt>
                <c:pt idx="440">
                  <c:v>-0.12266418566240689</c:v>
                </c:pt>
                <c:pt idx="441">
                  <c:v>-0.12126853659033136</c:v>
                </c:pt>
                <c:pt idx="442">
                  <c:v>-0.11988876426282306</c:v>
                </c:pt>
                <c:pt idx="443">
                  <c:v>-0.11852468816865755</c:v>
                </c:pt>
                <c:pt idx="444">
                  <c:v>-0.11717612984545621</c:v>
                </c:pt>
                <c:pt idx="445">
                  <c:v>-0.11584291285654834</c:v>
                </c:pt>
                <c:pt idx="446">
                  <c:v>-0.11452486276809094</c:v>
                </c:pt>
                <c:pt idx="447">
                  <c:v>-0.113221807126443</c:v>
                </c:pt>
                <c:pt idx="448">
                  <c:v>-0.11193357543579224</c:v>
                </c:pt>
                <c:pt idx="449">
                  <c:v>-0.11065999913603042</c:v>
                </c:pt>
                <c:pt idx="450">
                  <c:v>-0.10940091158087531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fit_1NN_HCP!$M$18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1.8857876699385137</c:v>
                </c:pt>
                <c:pt idx="1">
                  <c:v>1.8976754348961398</c:v>
                </c:pt>
                <c:pt idx="2">
                  <c:v>1.9095631998537654</c:v>
                </c:pt>
                <c:pt idx="3">
                  <c:v>1.9214509648113915</c:v>
                </c:pt>
                <c:pt idx="4">
                  <c:v>1.9333387297690174</c:v>
                </c:pt>
                <c:pt idx="5">
                  <c:v>1.9452264947266433</c:v>
                </c:pt>
                <c:pt idx="6">
                  <c:v>1.9571142596842692</c:v>
                </c:pt>
                <c:pt idx="7">
                  <c:v>1.9690020246418951</c:v>
                </c:pt>
                <c:pt idx="8">
                  <c:v>1.9808897895995212</c:v>
                </c:pt>
                <c:pt idx="9">
                  <c:v>1.9927775545571471</c:v>
                </c:pt>
                <c:pt idx="10">
                  <c:v>2.004665319514773</c:v>
                </c:pt>
                <c:pt idx="11">
                  <c:v>2.0165530844723989</c:v>
                </c:pt>
                <c:pt idx="12">
                  <c:v>2.0284408494300248</c:v>
                </c:pt>
                <c:pt idx="13">
                  <c:v>2.0403286143876507</c:v>
                </c:pt>
                <c:pt idx="14">
                  <c:v>2.0522163793452766</c:v>
                </c:pt>
                <c:pt idx="15">
                  <c:v>2.0641041443029025</c:v>
                </c:pt>
                <c:pt idx="16">
                  <c:v>2.0759919092605283</c:v>
                </c:pt>
                <c:pt idx="17">
                  <c:v>2.0878796742181542</c:v>
                </c:pt>
                <c:pt idx="18">
                  <c:v>2.0997674391757801</c:v>
                </c:pt>
                <c:pt idx="19">
                  <c:v>2.111655204133406</c:v>
                </c:pt>
                <c:pt idx="20">
                  <c:v>2.1235429690910319</c:v>
                </c:pt>
                <c:pt idx="21">
                  <c:v>2.1354307340486578</c:v>
                </c:pt>
                <c:pt idx="22">
                  <c:v>2.1473184990062841</c:v>
                </c:pt>
                <c:pt idx="23">
                  <c:v>2.15920626396391</c:v>
                </c:pt>
                <c:pt idx="24">
                  <c:v>2.1710940289215359</c:v>
                </c:pt>
                <c:pt idx="25">
                  <c:v>2.1829817938791614</c:v>
                </c:pt>
                <c:pt idx="26">
                  <c:v>2.1948695588367872</c:v>
                </c:pt>
                <c:pt idx="27">
                  <c:v>2.2067573237944131</c:v>
                </c:pt>
                <c:pt idx="28">
                  <c:v>2.218645088752039</c:v>
                </c:pt>
                <c:pt idx="29">
                  <c:v>2.2305328537096658</c:v>
                </c:pt>
                <c:pt idx="30">
                  <c:v>2.2424206186672917</c:v>
                </c:pt>
                <c:pt idx="31">
                  <c:v>2.2543083836249176</c:v>
                </c:pt>
                <c:pt idx="32">
                  <c:v>2.2661961485825435</c:v>
                </c:pt>
                <c:pt idx="33">
                  <c:v>2.2780839135401694</c:v>
                </c:pt>
                <c:pt idx="34">
                  <c:v>2.2899716784977957</c:v>
                </c:pt>
                <c:pt idx="35">
                  <c:v>2.3018594434554216</c:v>
                </c:pt>
                <c:pt idx="36">
                  <c:v>2.3137472084130475</c:v>
                </c:pt>
                <c:pt idx="37">
                  <c:v>2.3256349733706734</c:v>
                </c:pt>
                <c:pt idx="38">
                  <c:v>2.3375227383282988</c:v>
                </c:pt>
                <c:pt idx="39">
                  <c:v>2.3494105032859247</c:v>
                </c:pt>
                <c:pt idx="40">
                  <c:v>2.361298268243551</c:v>
                </c:pt>
                <c:pt idx="41">
                  <c:v>2.3731860332011769</c:v>
                </c:pt>
                <c:pt idx="42">
                  <c:v>2.3850737981588028</c:v>
                </c:pt>
                <c:pt idx="43">
                  <c:v>2.3969615631164287</c:v>
                </c:pt>
                <c:pt idx="44">
                  <c:v>2.4088493280740546</c:v>
                </c:pt>
                <c:pt idx="45">
                  <c:v>2.4207370930316805</c:v>
                </c:pt>
                <c:pt idx="46">
                  <c:v>2.4326248579893064</c:v>
                </c:pt>
                <c:pt idx="47">
                  <c:v>2.4445126229469323</c:v>
                </c:pt>
                <c:pt idx="48">
                  <c:v>2.4564003879045582</c:v>
                </c:pt>
                <c:pt idx="49">
                  <c:v>2.4682881528621841</c:v>
                </c:pt>
                <c:pt idx="50">
                  <c:v>2.4801759178198095</c:v>
                </c:pt>
                <c:pt idx="51">
                  <c:v>2.4920636827774358</c:v>
                </c:pt>
                <c:pt idx="52">
                  <c:v>2.5039514477350613</c:v>
                </c:pt>
                <c:pt idx="53">
                  <c:v>2.5158392126926876</c:v>
                </c:pt>
                <c:pt idx="54">
                  <c:v>2.5277269776503131</c:v>
                </c:pt>
                <c:pt idx="55">
                  <c:v>2.539614742607939</c:v>
                </c:pt>
                <c:pt idx="56">
                  <c:v>2.5515025075655648</c:v>
                </c:pt>
                <c:pt idx="57">
                  <c:v>2.5633902725231907</c:v>
                </c:pt>
                <c:pt idx="58">
                  <c:v>2.5752780374808171</c:v>
                </c:pt>
                <c:pt idx="59">
                  <c:v>2.5871658024384425</c:v>
                </c:pt>
                <c:pt idx="60">
                  <c:v>2.5990535673960689</c:v>
                </c:pt>
                <c:pt idx="61">
                  <c:v>2.6109413323536943</c:v>
                </c:pt>
                <c:pt idx="62">
                  <c:v>2.6228290973113206</c:v>
                </c:pt>
                <c:pt idx="63">
                  <c:v>2.6347168622689465</c:v>
                </c:pt>
                <c:pt idx="64">
                  <c:v>2.6466046272265724</c:v>
                </c:pt>
                <c:pt idx="65">
                  <c:v>2.6584923921841983</c:v>
                </c:pt>
                <c:pt idx="66">
                  <c:v>2.6703801571418242</c:v>
                </c:pt>
                <c:pt idx="67">
                  <c:v>2.6822679220994501</c:v>
                </c:pt>
                <c:pt idx="68">
                  <c:v>2.694155687057076</c:v>
                </c:pt>
                <c:pt idx="69">
                  <c:v>2.7060434520147019</c:v>
                </c:pt>
                <c:pt idx="70">
                  <c:v>2.7179312169723282</c:v>
                </c:pt>
                <c:pt idx="71">
                  <c:v>2.7298189819299536</c:v>
                </c:pt>
                <c:pt idx="72">
                  <c:v>2.74170674688758</c:v>
                </c:pt>
                <c:pt idx="73">
                  <c:v>2.7535945118452054</c:v>
                </c:pt>
                <c:pt idx="74">
                  <c:v>2.7654822768028318</c:v>
                </c:pt>
                <c:pt idx="75">
                  <c:v>2.7773700417604572</c:v>
                </c:pt>
                <c:pt idx="76">
                  <c:v>2.7892578067180831</c:v>
                </c:pt>
                <c:pt idx="77">
                  <c:v>2.8011455716757094</c:v>
                </c:pt>
                <c:pt idx="78">
                  <c:v>2.8130333366333349</c:v>
                </c:pt>
                <c:pt idx="79">
                  <c:v>2.8249211015909612</c:v>
                </c:pt>
                <c:pt idx="80">
                  <c:v>2.8368088665485867</c:v>
                </c:pt>
                <c:pt idx="81">
                  <c:v>2.848696631506213</c:v>
                </c:pt>
                <c:pt idx="82">
                  <c:v>2.8605843964638384</c:v>
                </c:pt>
                <c:pt idx="83">
                  <c:v>2.8724721614214648</c:v>
                </c:pt>
                <c:pt idx="84">
                  <c:v>2.8843599263790907</c:v>
                </c:pt>
                <c:pt idx="85">
                  <c:v>2.8962476913367166</c:v>
                </c:pt>
                <c:pt idx="86">
                  <c:v>2.9081354562943424</c:v>
                </c:pt>
                <c:pt idx="87">
                  <c:v>2.9200232212519683</c:v>
                </c:pt>
                <c:pt idx="88">
                  <c:v>2.9319109862095942</c:v>
                </c:pt>
                <c:pt idx="89">
                  <c:v>2.9437987511672206</c:v>
                </c:pt>
                <c:pt idx="90">
                  <c:v>2.955686516124846</c:v>
                </c:pt>
                <c:pt idx="91">
                  <c:v>2.9675742810824723</c:v>
                </c:pt>
                <c:pt idx="92">
                  <c:v>2.9794620460400978</c:v>
                </c:pt>
                <c:pt idx="93">
                  <c:v>2.9913498109977241</c:v>
                </c:pt>
                <c:pt idx="94">
                  <c:v>3.00323757595535</c:v>
                </c:pt>
                <c:pt idx="95">
                  <c:v>3.0151253409129759</c:v>
                </c:pt>
                <c:pt idx="96">
                  <c:v>3.0270131058706018</c:v>
                </c:pt>
                <c:pt idx="97">
                  <c:v>3.0389008708282277</c:v>
                </c:pt>
                <c:pt idx="98">
                  <c:v>3.0507886357858536</c:v>
                </c:pt>
                <c:pt idx="99">
                  <c:v>3.062676400743479</c:v>
                </c:pt>
                <c:pt idx="100">
                  <c:v>3.0745641657011054</c:v>
                </c:pt>
                <c:pt idx="101">
                  <c:v>3.0864519306587308</c:v>
                </c:pt>
                <c:pt idx="102">
                  <c:v>3.0983396956163571</c:v>
                </c:pt>
                <c:pt idx="103">
                  <c:v>3.1102274605739835</c:v>
                </c:pt>
                <c:pt idx="104">
                  <c:v>3.1221152255316089</c:v>
                </c:pt>
                <c:pt idx="105">
                  <c:v>3.1340029904892348</c:v>
                </c:pt>
                <c:pt idx="106">
                  <c:v>3.1458907554468607</c:v>
                </c:pt>
                <c:pt idx="107">
                  <c:v>3.1577785204044866</c:v>
                </c:pt>
                <c:pt idx="108">
                  <c:v>3.1696662853621129</c:v>
                </c:pt>
                <c:pt idx="109">
                  <c:v>3.1815540503197384</c:v>
                </c:pt>
                <c:pt idx="110">
                  <c:v>3.1934418152773647</c:v>
                </c:pt>
                <c:pt idx="111">
                  <c:v>3.2053295802349901</c:v>
                </c:pt>
                <c:pt idx="112">
                  <c:v>3.2172173451926165</c:v>
                </c:pt>
                <c:pt idx="113">
                  <c:v>3.2291051101502424</c:v>
                </c:pt>
                <c:pt idx="114">
                  <c:v>3.2409928751078683</c:v>
                </c:pt>
                <c:pt idx="115">
                  <c:v>3.2528806400654942</c:v>
                </c:pt>
                <c:pt idx="116">
                  <c:v>3.26476840502312</c:v>
                </c:pt>
                <c:pt idx="117">
                  <c:v>3.2766561699807459</c:v>
                </c:pt>
                <c:pt idx="118">
                  <c:v>3.2885439349383723</c:v>
                </c:pt>
                <c:pt idx="119">
                  <c:v>3.3004316998959977</c:v>
                </c:pt>
                <c:pt idx="120">
                  <c:v>3.3123194648536232</c:v>
                </c:pt>
                <c:pt idx="121">
                  <c:v>3.3242072298112495</c:v>
                </c:pt>
                <c:pt idx="122">
                  <c:v>3.3360949947688758</c:v>
                </c:pt>
                <c:pt idx="123">
                  <c:v>3.3479827597265013</c:v>
                </c:pt>
                <c:pt idx="124">
                  <c:v>3.3598705246841276</c:v>
                </c:pt>
                <c:pt idx="125">
                  <c:v>3.3717582896417531</c:v>
                </c:pt>
                <c:pt idx="126">
                  <c:v>3.3836460545993789</c:v>
                </c:pt>
                <c:pt idx="127">
                  <c:v>3.3955338195570053</c:v>
                </c:pt>
                <c:pt idx="128">
                  <c:v>3.4074215845146307</c:v>
                </c:pt>
                <c:pt idx="129">
                  <c:v>3.4193093494722571</c:v>
                </c:pt>
                <c:pt idx="130">
                  <c:v>3.4311971144298825</c:v>
                </c:pt>
                <c:pt idx="131">
                  <c:v>3.4430848793875088</c:v>
                </c:pt>
                <c:pt idx="132">
                  <c:v>3.4549726443451343</c:v>
                </c:pt>
                <c:pt idx="133">
                  <c:v>3.4668604093027606</c:v>
                </c:pt>
                <c:pt idx="134">
                  <c:v>3.4787481742603861</c:v>
                </c:pt>
                <c:pt idx="135">
                  <c:v>3.4906359392180124</c:v>
                </c:pt>
                <c:pt idx="136">
                  <c:v>3.5025237041756383</c:v>
                </c:pt>
                <c:pt idx="137">
                  <c:v>3.5144114691332642</c:v>
                </c:pt>
                <c:pt idx="138">
                  <c:v>3.5262992340908901</c:v>
                </c:pt>
                <c:pt idx="139">
                  <c:v>3.538186999048516</c:v>
                </c:pt>
                <c:pt idx="140">
                  <c:v>3.5500747640061419</c:v>
                </c:pt>
                <c:pt idx="141">
                  <c:v>3.5619625289637682</c:v>
                </c:pt>
                <c:pt idx="142">
                  <c:v>3.5738502939213936</c:v>
                </c:pt>
                <c:pt idx="143">
                  <c:v>3.58573805887902</c:v>
                </c:pt>
                <c:pt idx="144">
                  <c:v>3.5976258238366454</c:v>
                </c:pt>
                <c:pt idx="145">
                  <c:v>3.6095135887942718</c:v>
                </c:pt>
                <c:pt idx="146">
                  <c:v>3.6214013537518976</c:v>
                </c:pt>
                <c:pt idx="147">
                  <c:v>3.6332891187095235</c:v>
                </c:pt>
                <c:pt idx="148">
                  <c:v>3.645176883667149</c:v>
                </c:pt>
                <c:pt idx="149">
                  <c:v>3.6570646486247749</c:v>
                </c:pt>
                <c:pt idx="150">
                  <c:v>3.6689524135824012</c:v>
                </c:pt>
                <c:pt idx="151">
                  <c:v>3.6808401785400275</c:v>
                </c:pt>
                <c:pt idx="152">
                  <c:v>3.692727943497653</c:v>
                </c:pt>
                <c:pt idx="153">
                  <c:v>3.7046157084552784</c:v>
                </c:pt>
                <c:pt idx="154">
                  <c:v>3.7165034734129048</c:v>
                </c:pt>
                <c:pt idx="155">
                  <c:v>3.7283912383705307</c:v>
                </c:pt>
                <c:pt idx="156">
                  <c:v>3.740279003328157</c:v>
                </c:pt>
                <c:pt idx="157">
                  <c:v>3.7521667682857824</c:v>
                </c:pt>
                <c:pt idx="158">
                  <c:v>3.7640545332434083</c:v>
                </c:pt>
                <c:pt idx="159">
                  <c:v>3.7759422982010342</c:v>
                </c:pt>
                <c:pt idx="160">
                  <c:v>3.7878300631586606</c:v>
                </c:pt>
                <c:pt idx="161">
                  <c:v>3.7997178281162864</c:v>
                </c:pt>
                <c:pt idx="162">
                  <c:v>3.8116055930739123</c:v>
                </c:pt>
                <c:pt idx="163">
                  <c:v>3.8234933580315378</c:v>
                </c:pt>
                <c:pt idx="164">
                  <c:v>3.8353811229891641</c:v>
                </c:pt>
                <c:pt idx="165">
                  <c:v>3.84726888794679</c:v>
                </c:pt>
                <c:pt idx="166">
                  <c:v>3.8591566529044159</c:v>
                </c:pt>
                <c:pt idx="167">
                  <c:v>3.8710444178620413</c:v>
                </c:pt>
                <c:pt idx="168">
                  <c:v>3.8829321828196677</c:v>
                </c:pt>
                <c:pt idx="169">
                  <c:v>3.8948199477772936</c:v>
                </c:pt>
                <c:pt idx="170">
                  <c:v>3.9067077127349199</c:v>
                </c:pt>
                <c:pt idx="171">
                  <c:v>3.9185954776925453</c:v>
                </c:pt>
                <c:pt idx="172">
                  <c:v>3.9304832426501708</c:v>
                </c:pt>
                <c:pt idx="173">
                  <c:v>3.9423710076077971</c:v>
                </c:pt>
                <c:pt idx="174">
                  <c:v>3.9542587725654235</c:v>
                </c:pt>
                <c:pt idx="175">
                  <c:v>3.9661465375230494</c:v>
                </c:pt>
                <c:pt idx="176">
                  <c:v>3.9780343024806752</c:v>
                </c:pt>
                <c:pt idx="177">
                  <c:v>3.9899220674383007</c:v>
                </c:pt>
                <c:pt idx="178">
                  <c:v>4.001809832395927</c:v>
                </c:pt>
                <c:pt idx="179">
                  <c:v>4.0136975973535529</c:v>
                </c:pt>
                <c:pt idx="180">
                  <c:v>4.0255853623111788</c:v>
                </c:pt>
                <c:pt idx="181">
                  <c:v>4.0374731272688047</c:v>
                </c:pt>
                <c:pt idx="182">
                  <c:v>4.0493608922264306</c:v>
                </c:pt>
                <c:pt idx="183">
                  <c:v>4.0612486571840565</c:v>
                </c:pt>
                <c:pt idx="184">
                  <c:v>4.0731364221416824</c:v>
                </c:pt>
                <c:pt idx="185">
                  <c:v>4.0850241870993083</c:v>
                </c:pt>
                <c:pt idx="186">
                  <c:v>4.0969119520569341</c:v>
                </c:pt>
                <c:pt idx="187">
                  <c:v>4.10879971701456</c:v>
                </c:pt>
                <c:pt idx="188">
                  <c:v>4.1206874819721859</c:v>
                </c:pt>
                <c:pt idx="189">
                  <c:v>4.1325752469298118</c:v>
                </c:pt>
                <c:pt idx="190">
                  <c:v>4.1444630118874377</c:v>
                </c:pt>
                <c:pt idx="191">
                  <c:v>4.1563507768450636</c:v>
                </c:pt>
                <c:pt idx="192">
                  <c:v>4.1682385418026895</c:v>
                </c:pt>
                <c:pt idx="193">
                  <c:v>4.1801263067603154</c:v>
                </c:pt>
                <c:pt idx="194">
                  <c:v>4.1920140717179413</c:v>
                </c:pt>
                <c:pt idx="195">
                  <c:v>4.2039018366755672</c:v>
                </c:pt>
                <c:pt idx="196">
                  <c:v>4.2157896016331931</c:v>
                </c:pt>
                <c:pt idx="197">
                  <c:v>4.2276773665908189</c:v>
                </c:pt>
                <c:pt idx="198">
                  <c:v>4.2395651315484457</c:v>
                </c:pt>
                <c:pt idx="199">
                  <c:v>4.2514528965060707</c:v>
                </c:pt>
                <c:pt idx="200">
                  <c:v>4.2633406614636966</c:v>
                </c:pt>
                <c:pt idx="201">
                  <c:v>4.2752284264213225</c:v>
                </c:pt>
                <c:pt idx="202">
                  <c:v>4.2871161913789484</c:v>
                </c:pt>
                <c:pt idx="203">
                  <c:v>4.2990039563365752</c:v>
                </c:pt>
                <c:pt idx="204">
                  <c:v>4.3108917212942002</c:v>
                </c:pt>
                <c:pt idx="205">
                  <c:v>4.3227794862518261</c:v>
                </c:pt>
                <c:pt idx="206">
                  <c:v>4.334667251209452</c:v>
                </c:pt>
                <c:pt idx="207">
                  <c:v>4.3465550161670787</c:v>
                </c:pt>
                <c:pt idx="208">
                  <c:v>4.3584427811247046</c:v>
                </c:pt>
                <c:pt idx="209">
                  <c:v>4.3703305460823305</c:v>
                </c:pt>
                <c:pt idx="210">
                  <c:v>4.3822183110399555</c:v>
                </c:pt>
                <c:pt idx="211">
                  <c:v>4.3941060759975823</c:v>
                </c:pt>
                <c:pt idx="212">
                  <c:v>4.4059938409552082</c:v>
                </c:pt>
                <c:pt idx="213">
                  <c:v>4.4178816059128341</c:v>
                </c:pt>
                <c:pt idx="214">
                  <c:v>4.4297693708704591</c:v>
                </c:pt>
                <c:pt idx="215">
                  <c:v>4.4416571358280859</c:v>
                </c:pt>
                <c:pt idx="216">
                  <c:v>4.4535449007857117</c:v>
                </c:pt>
                <c:pt idx="217">
                  <c:v>4.4654326657433376</c:v>
                </c:pt>
                <c:pt idx="218">
                  <c:v>4.4773204307009635</c:v>
                </c:pt>
                <c:pt idx="219">
                  <c:v>4.4892081956585885</c:v>
                </c:pt>
                <c:pt idx="220">
                  <c:v>4.5010959606162153</c:v>
                </c:pt>
                <c:pt idx="221">
                  <c:v>4.5129837255738412</c:v>
                </c:pt>
                <c:pt idx="222">
                  <c:v>4.5248714905314671</c:v>
                </c:pt>
                <c:pt idx="223">
                  <c:v>4.536759255489093</c:v>
                </c:pt>
                <c:pt idx="224">
                  <c:v>4.5486470204467189</c:v>
                </c:pt>
                <c:pt idx="225">
                  <c:v>4.5605347854043448</c:v>
                </c:pt>
                <c:pt idx="226">
                  <c:v>4.5724225503619707</c:v>
                </c:pt>
                <c:pt idx="227">
                  <c:v>4.5843103153195974</c:v>
                </c:pt>
                <c:pt idx="228">
                  <c:v>4.5961980802772224</c:v>
                </c:pt>
                <c:pt idx="229">
                  <c:v>4.6080858452348483</c:v>
                </c:pt>
                <c:pt idx="230">
                  <c:v>4.6199736101924742</c:v>
                </c:pt>
                <c:pt idx="231">
                  <c:v>4.6318613751501001</c:v>
                </c:pt>
                <c:pt idx="232">
                  <c:v>4.6437491401077269</c:v>
                </c:pt>
                <c:pt idx="233">
                  <c:v>4.6556369050653519</c:v>
                </c:pt>
                <c:pt idx="234">
                  <c:v>4.6675246700229778</c:v>
                </c:pt>
                <c:pt idx="235">
                  <c:v>4.6794124349806037</c:v>
                </c:pt>
                <c:pt idx="236">
                  <c:v>4.6913001999382304</c:v>
                </c:pt>
                <c:pt idx="237">
                  <c:v>4.7031879648958563</c:v>
                </c:pt>
                <c:pt idx="238">
                  <c:v>4.7150757298534813</c:v>
                </c:pt>
                <c:pt idx="239">
                  <c:v>4.7269634948111072</c:v>
                </c:pt>
                <c:pt idx="240">
                  <c:v>4.738851259768734</c:v>
                </c:pt>
                <c:pt idx="241">
                  <c:v>4.7507390247263599</c:v>
                </c:pt>
                <c:pt idx="242">
                  <c:v>4.7626267896839858</c:v>
                </c:pt>
                <c:pt idx="243">
                  <c:v>4.7745145546416108</c:v>
                </c:pt>
                <c:pt idx="244">
                  <c:v>4.7864023195992376</c:v>
                </c:pt>
                <c:pt idx="245">
                  <c:v>4.7982900845568635</c:v>
                </c:pt>
                <c:pt idx="246">
                  <c:v>4.8101778495144893</c:v>
                </c:pt>
                <c:pt idx="247">
                  <c:v>4.8220656144721152</c:v>
                </c:pt>
                <c:pt idx="248">
                  <c:v>4.8339533794297402</c:v>
                </c:pt>
                <c:pt idx="249">
                  <c:v>4.845841144387367</c:v>
                </c:pt>
                <c:pt idx="250">
                  <c:v>4.8577289093449929</c:v>
                </c:pt>
                <c:pt idx="251">
                  <c:v>4.8696166743026188</c:v>
                </c:pt>
                <c:pt idx="252">
                  <c:v>4.8815044392602447</c:v>
                </c:pt>
                <c:pt idx="253">
                  <c:v>4.8933922042178706</c:v>
                </c:pt>
                <c:pt idx="254">
                  <c:v>4.9052799691754965</c:v>
                </c:pt>
                <c:pt idx="255">
                  <c:v>4.9171677341331224</c:v>
                </c:pt>
                <c:pt idx="256">
                  <c:v>4.9290554990907482</c:v>
                </c:pt>
                <c:pt idx="257">
                  <c:v>4.9409432640483741</c:v>
                </c:pt>
                <c:pt idx="258">
                  <c:v>4.952831029006</c:v>
                </c:pt>
                <c:pt idx="259">
                  <c:v>4.964718793963633</c:v>
                </c:pt>
                <c:pt idx="260">
                  <c:v>4.9766065589212518</c:v>
                </c:pt>
                <c:pt idx="261">
                  <c:v>4.9884943238788786</c:v>
                </c:pt>
                <c:pt idx="262">
                  <c:v>5.0003820888365045</c:v>
                </c:pt>
                <c:pt idx="263">
                  <c:v>5.0122698537941348</c:v>
                </c:pt>
                <c:pt idx="264">
                  <c:v>5.0241576187517554</c:v>
                </c:pt>
                <c:pt idx="265">
                  <c:v>5.0360453837093804</c:v>
                </c:pt>
                <c:pt idx="266">
                  <c:v>5.0479331486670072</c:v>
                </c:pt>
                <c:pt idx="267">
                  <c:v>5.0598209136246393</c:v>
                </c:pt>
                <c:pt idx="268">
                  <c:v>5.0717086785822589</c:v>
                </c:pt>
                <c:pt idx="269">
                  <c:v>5.0835964435398857</c:v>
                </c:pt>
                <c:pt idx="270">
                  <c:v>5.0954842084975116</c:v>
                </c:pt>
                <c:pt idx="271">
                  <c:v>5.1073719734551419</c:v>
                </c:pt>
                <c:pt idx="272">
                  <c:v>5.1192597384127634</c:v>
                </c:pt>
                <c:pt idx="273">
                  <c:v>5.1311475033703893</c:v>
                </c:pt>
                <c:pt idx="274">
                  <c:v>5.1430352683280152</c:v>
                </c:pt>
                <c:pt idx="275">
                  <c:v>5.1549230332856464</c:v>
                </c:pt>
                <c:pt idx="276">
                  <c:v>5.1668107982432661</c:v>
                </c:pt>
                <c:pt idx="277">
                  <c:v>5.1786985632008919</c:v>
                </c:pt>
                <c:pt idx="278">
                  <c:v>5.1905863281585187</c:v>
                </c:pt>
                <c:pt idx="279">
                  <c:v>5.2024740931161499</c:v>
                </c:pt>
                <c:pt idx="280">
                  <c:v>5.2143618580737705</c:v>
                </c:pt>
                <c:pt idx="281">
                  <c:v>5.2262496230313973</c:v>
                </c:pt>
                <c:pt idx="282">
                  <c:v>5.2381373879890276</c:v>
                </c:pt>
                <c:pt idx="283">
                  <c:v>5.2500251529466535</c:v>
                </c:pt>
                <c:pt idx="284">
                  <c:v>5.2619129179042794</c:v>
                </c:pt>
                <c:pt idx="285">
                  <c:v>5.2738006828618991</c:v>
                </c:pt>
                <c:pt idx="286">
                  <c:v>5.2856884478195321</c:v>
                </c:pt>
                <c:pt idx="287">
                  <c:v>5.297576212777158</c:v>
                </c:pt>
                <c:pt idx="288">
                  <c:v>5.309463977734783</c:v>
                </c:pt>
                <c:pt idx="289">
                  <c:v>5.3213517426924035</c:v>
                </c:pt>
                <c:pt idx="290">
                  <c:v>5.3332395076500347</c:v>
                </c:pt>
                <c:pt idx="291">
                  <c:v>5.3451272726076606</c:v>
                </c:pt>
                <c:pt idx="292">
                  <c:v>5.3570150375652865</c:v>
                </c:pt>
                <c:pt idx="293">
                  <c:v>5.3689028025229071</c:v>
                </c:pt>
                <c:pt idx="294">
                  <c:v>5.3807905674805392</c:v>
                </c:pt>
                <c:pt idx="295">
                  <c:v>5.3926783324381651</c:v>
                </c:pt>
                <c:pt idx="296">
                  <c:v>5.404566097395791</c:v>
                </c:pt>
                <c:pt idx="297">
                  <c:v>5.4164538623534106</c:v>
                </c:pt>
                <c:pt idx="298">
                  <c:v>5.4283416273110427</c:v>
                </c:pt>
                <c:pt idx="299">
                  <c:v>5.4402293922686686</c:v>
                </c:pt>
                <c:pt idx="300">
                  <c:v>5.4521171572262936</c:v>
                </c:pt>
                <c:pt idx="301">
                  <c:v>5.4640049221839142</c:v>
                </c:pt>
                <c:pt idx="302">
                  <c:v>5.4758926871415463</c:v>
                </c:pt>
                <c:pt idx="303">
                  <c:v>5.4877804520991722</c:v>
                </c:pt>
                <c:pt idx="304">
                  <c:v>5.4996682170567981</c:v>
                </c:pt>
                <c:pt idx="305">
                  <c:v>5.5115559820144178</c:v>
                </c:pt>
                <c:pt idx="306">
                  <c:v>5.5234437469720508</c:v>
                </c:pt>
                <c:pt idx="307">
                  <c:v>5.5353315119296767</c:v>
                </c:pt>
                <c:pt idx="308">
                  <c:v>5.5472192768873017</c:v>
                </c:pt>
                <c:pt idx="309">
                  <c:v>5.5591070418449284</c:v>
                </c:pt>
                <c:pt idx="310">
                  <c:v>5.5709948068025534</c:v>
                </c:pt>
                <c:pt idx="311">
                  <c:v>5.5828825717601793</c:v>
                </c:pt>
                <c:pt idx="312">
                  <c:v>5.5947703367178052</c:v>
                </c:pt>
                <c:pt idx="313">
                  <c:v>5.6066581016754311</c:v>
                </c:pt>
                <c:pt idx="314">
                  <c:v>5.6185458666330579</c:v>
                </c:pt>
                <c:pt idx="315">
                  <c:v>5.6304336315906838</c:v>
                </c:pt>
                <c:pt idx="316">
                  <c:v>5.6423213965483097</c:v>
                </c:pt>
                <c:pt idx="317">
                  <c:v>5.6542091615059347</c:v>
                </c:pt>
                <c:pt idx="318">
                  <c:v>5.6660969264635614</c:v>
                </c:pt>
                <c:pt idx="319">
                  <c:v>5.6779846914211864</c:v>
                </c:pt>
                <c:pt idx="320">
                  <c:v>5.6898724563788123</c:v>
                </c:pt>
                <c:pt idx="321">
                  <c:v>5.7017602213364382</c:v>
                </c:pt>
                <c:pt idx="322">
                  <c:v>5.713647986294065</c:v>
                </c:pt>
                <c:pt idx="323">
                  <c:v>5.7255357512516909</c:v>
                </c:pt>
                <c:pt idx="324">
                  <c:v>5.7374235162093168</c:v>
                </c:pt>
                <c:pt idx="325">
                  <c:v>5.7493112811669427</c:v>
                </c:pt>
                <c:pt idx="326">
                  <c:v>5.7611990461245695</c:v>
                </c:pt>
                <c:pt idx="327">
                  <c:v>5.7730868110821945</c:v>
                </c:pt>
                <c:pt idx="328">
                  <c:v>5.7849745760398203</c:v>
                </c:pt>
                <c:pt idx="329">
                  <c:v>5.7968623409974454</c:v>
                </c:pt>
                <c:pt idx="330">
                  <c:v>5.8087501059550712</c:v>
                </c:pt>
                <c:pt idx="331">
                  <c:v>5.820637870912698</c:v>
                </c:pt>
                <c:pt idx="332">
                  <c:v>5.8325256358703239</c:v>
                </c:pt>
                <c:pt idx="333">
                  <c:v>5.8444134008279498</c:v>
                </c:pt>
                <c:pt idx="334">
                  <c:v>5.8563011657855766</c:v>
                </c:pt>
                <c:pt idx="335">
                  <c:v>5.8681889307432025</c:v>
                </c:pt>
                <c:pt idx="336">
                  <c:v>5.8800766957008284</c:v>
                </c:pt>
                <c:pt idx="337">
                  <c:v>5.8919644606584534</c:v>
                </c:pt>
                <c:pt idx="338">
                  <c:v>5.9038522256160784</c:v>
                </c:pt>
                <c:pt idx="339">
                  <c:v>5.9157399905737051</c:v>
                </c:pt>
                <c:pt idx="340">
                  <c:v>5.927627755531331</c:v>
                </c:pt>
                <c:pt idx="341">
                  <c:v>5.9395155204889569</c:v>
                </c:pt>
                <c:pt idx="342">
                  <c:v>5.9514032854465828</c:v>
                </c:pt>
                <c:pt idx="343">
                  <c:v>5.9632910504042096</c:v>
                </c:pt>
                <c:pt idx="344">
                  <c:v>5.9751788153618346</c:v>
                </c:pt>
                <c:pt idx="345">
                  <c:v>5.9870665803194605</c:v>
                </c:pt>
                <c:pt idx="346">
                  <c:v>5.9989543452770864</c:v>
                </c:pt>
                <c:pt idx="347">
                  <c:v>6.0108421102347132</c:v>
                </c:pt>
                <c:pt idx="348">
                  <c:v>6.0227298751923382</c:v>
                </c:pt>
                <c:pt idx="349">
                  <c:v>6.034617640149964</c:v>
                </c:pt>
                <c:pt idx="350">
                  <c:v>6.0465054051075899</c:v>
                </c:pt>
                <c:pt idx="351">
                  <c:v>6.0583931700652167</c:v>
                </c:pt>
                <c:pt idx="352">
                  <c:v>6.0702809350228426</c:v>
                </c:pt>
                <c:pt idx="353">
                  <c:v>6.0821686999804685</c:v>
                </c:pt>
                <c:pt idx="354">
                  <c:v>6.0940564649380935</c:v>
                </c:pt>
                <c:pt idx="355">
                  <c:v>6.1059442298957194</c:v>
                </c:pt>
                <c:pt idx="356">
                  <c:v>6.1178319948533462</c:v>
                </c:pt>
                <c:pt idx="357">
                  <c:v>6.1297197598109721</c:v>
                </c:pt>
                <c:pt idx="358">
                  <c:v>6.1416075247685971</c:v>
                </c:pt>
                <c:pt idx="359">
                  <c:v>6.1534952897262229</c:v>
                </c:pt>
                <c:pt idx="360">
                  <c:v>6.1653830546838497</c:v>
                </c:pt>
                <c:pt idx="361">
                  <c:v>6.1772708196414756</c:v>
                </c:pt>
                <c:pt idx="362">
                  <c:v>6.1891585845991015</c:v>
                </c:pt>
                <c:pt idx="363">
                  <c:v>6.2010463495567265</c:v>
                </c:pt>
                <c:pt idx="364">
                  <c:v>6.2129341145143533</c:v>
                </c:pt>
                <c:pt idx="365">
                  <c:v>6.2248218794719783</c:v>
                </c:pt>
                <c:pt idx="366">
                  <c:v>6.2367096444296051</c:v>
                </c:pt>
                <c:pt idx="367">
                  <c:v>6.2485974093872301</c:v>
                </c:pt>
                <c:pt idx="368">
                  <c:v>6.2604851743448569</c:v>
                </c:pt>
                <c:pt idx="369">
                  <c:v>6.2723729393024827</c:v>
                </c:pt>
                <c:pt idx="370">
                  <c:v>6.2842607042601086</c:v>
                </c:pt>
                <c:pt idx="371">
                  <c:v>6.2961484692177345</c:v>
                </c:pt>
                <c:pt idx="372">
                  <c:v>6.3080362341753613</c:v>
                </c:pt>
                <c:pt idx="373">
                  <c:v>6.3199239991329863</c:v>
                </c:pt>
                <c:pt idx="374">
                  <c:v>6.3318117640906122</c:v>
                </c:pt>
                <c:pt idx="375">
                  <c:v>6.3436995290482372</c:v>
                </c:pt>
                <c:pt idx="376">
                  <c:v>6.3555872940058649</c:v>
                </c:pt>
                <c:pt idx="377">
                  <c:v>6.3674750589634899</c:v>
                </c:pt>
                <c:pt idx="378">
                  <c:v>6.3793628239211158</c:v>
                </c:pt>
                <c:pt idx="379">
                  <c:v>6.3912505888787416</c:v>
                </c:pt>
                <c:pt idx="380">
                  <c:v>6.4031383538363684</c:v>
                </c:pt>
                <c:pt idx="381">
                  <c:v>6.4150261187939943</c:v>
                </c:pt>
                <c:pt idx="382">
                  <c:v>6.4269138837516202</c:v>
                </c:pt>
                <c:pt idx="383">
                  <c:v>6.4388016487092452</c:v>
                </c:pt>
                <c:pt idx="384">
                  <c:v>6.4506894136668711</c:v>
                </c:pt>
                <c:pt idx="385">
                  <c:v>6.462577178624497</c:v>
                </c:pt>
                <c:pt idx="386">
                  <c:v>6.4744649435821238</c:v>
                </c:pt>
                <c:pt idx="387">
                  <c:v>6.4863527085397488</c:v>
                </c:pt>
                <c:pt idx="388">
                  <c:v>6.4982404734973747</c:v>
                </c:pt>
                <c:pt idx="389">
                  <c:v>6.5101282384550014</c:v>
                </c:pt>
                <c:pt idx="390">
                  <c:v>6.5220160034126273</c:v>
                </c:pt>
                <c:pt idx="391">
                  <c:v>6.5339037683702532</c:v>
                </c:pt>
                <c:pt idx="392">
                  <c:v>6.5457915333278782</c:v>
                </c:pt>
                <c:pt idx="393">
                  <c:v>6.557679298285505</c:v>
                </c:pt>
                <c:pt idx="394">
                  <c:v>6.56956706324313</c:v>
                </c:pt>
                <c:pt idx="395">
                  <c:v>6.5814548282007559</c:v>
                </c:pt>
                <c:pt idx="396">
                  <c:v>6.5933425931583818</c:v>
                </c:pt>
                <c:pt idx="397">
                  <c:v>6.6052303581160086</c:v>
                </c:pt>
                <c:pt idx="398">
                  <c:v>6.6171181230736345</c:v>
                </c:pt>
                <c:pt idx="399">
                  <c:v>6.6290058880312603</c:v>
                </c:pt>
                <c:pt idx="400">
                  <c:v>6.6408936529888862</c:v>
                </c:pt>
                <c:pt idx="401">
                  <c:v>6.652781417946513</c:v>
                </c:pt>
                <c:pt idx="402">
                  <c:v>6.664669182904138</c:v>
                </c:pt>
                <c:pt idx="403">
                  <c:v>6.6765569478617639</c:v>
                </c:pt>
                <c:pt idx="404">
                  <c:v>6.6884447128193889</c:v>
                </c:pt>
                <c:pt idx="405">
                  <c:v>6.7003324777770148</c:v>
                </c:pt>
                <c:pt idx="406">
                  <c:v>6.7122202427346416</c:v>
                </c:pt>
                <c:pt idx="407">
                  <c:v>6.7241080076922675</c:v>
                </c:pt>
                <c:pt idx="408">
                  <c:v>6.7359957726498934</c:v>
                </c:pt>
                <c:pt idx="409">
                  <c:v>6.7478835376075201</c:v>
                </c:pt>
                <c:pt idx="410">
                  <c:v>6.759771302565146</c:v>
                </c:pt>
                <c:pt idx="411">
                  <c:v>6.7716590675227719</c:v>
                </c:pt>
                <c:pt idx="412">
                  <c:v>6.7835468324803969</c:v>
                </c:pt>
                <c:pt idx="413">
                  <c:v>6.7954345974380219</c:v>
                </c:pt>
                <c:pt idx="414">
                  <c:v>6.8073223623956487</c:v>
                </c:pt>
                <c:pt idx="415">
                  <c:v>6.8192101273532746</c:v>
                </c:pt>
                <c:pt idx="416">
                  <c:v>6.8310978923109005</c:v>
                </c:pt>
                <c:pt idx="417">
                  <c:v>6.8429856572685264</c:v>
                </c:pt>
                <c:pt idx="418">
                  <c:v>6.8548734222261531</c:v>
                </c:pt>
                <c:pt idx="419">
                  <c:v>6.866761187183779</c:v>
                </c:pt>
                <c:pt idx="420">
                  <c:v>6.8786489521414049</c:v>
                </c:pt>
                <c:pt idx="421">
                  <c:v>6.8905367170990299</c:v>
                </c:pt>
                <c:pt idx="422">
                  <c:v>6.9024244820566567</c:v>
                </c:pt>
                <c:pt idx="423">
                  <c:v>6.9143122470142817</c:v>
                </c:pt>
                <c:pt idx="424">
                  <c:v>6.9262000119719076</c:v>
                </c:pt>
                <c:pt idx="425">
                  <c:v>6.9380877769295335</c:v>
                </c:pt>
                <c:pt idx="426">
                  <c:v>6.9499755418871603</c:v>
                </c:pt>
                <c:pt idx="427">
                  <c:v>6.9618633068447862</c:v>
                </c:pt>
                <c:pt idx="428">
                  <c:v>6.973751071802412</c:v>
                </c:pt>
                <c:pt idx="429">
                  <c:v>6.9856388367600379</c:v>
                </c:pt>
                <c:pt idx="430">
                  <c:v>6.9975266017176647</c:v>
                </c:pt>
                <c:pt idx="431">
                  <c:v>7.0094143666752897</c:v>
                </c:pt>
                <c:pt idx="432">
                  <c:v>7.0213021316329156</c:v>
                </c:pt>
                <c:pt idx="433">
                  <c:v>7.0331898965905406</c:v>
                </c:pt>
                <c:pt idx="434">
                  <c:v>7.0450776615481665</c:v>
                </c:pt>
                <c:pt idx="435">
                  <c:v>7.0569654265057933</c:v>
                </c:pt>
                <c:pt idx="436">
                  <c:v>7.0688531914634192</c:v>
                </c:pt>
                <c:pt idx="437">
                  <c:v>7.0807409564210451</c:v>
                </c:pt>
                <c:pt idx="438">
                  <c:v>7.0926287213786718</c:v>
                </c:pt>
                <c:pt idx="439">
                  <c:v>7.1045164863362977</c:v>
                </c:pt>
                <c:pt idx="440">
                  <c:v>7.1164042512939227</c:v>
                </c:pt>
                <c:pt idx="441">
                  <c:v>7.1282920162515486</c:v>
                </c:pt>
                <c:pt idx="442">
                  <c:v>7.1401797812091736</c:v>
                </c:pt>
                <c:pt idx="443">
                  <c:v>7.1520675461667995</c:v>
                </c:pt>
                <c:pt idx="444">
                  <c:v>7.1639553111244263</c:v>
                </c:pt>
                <c:pt idx="445">
                  <c:v>7.1758430760820522</c:v>
                </c:pt>
                <c:pt idx="446">
                  <c:v>7.1877308410396781</c:v>
                </c:pt>
                <c:pt idx="447">
                  <c:v>7.1996186059973049</c:v>
                </c:pt>
                <c:pt idx="448">
                  <c:v>7.2115063709549307</c:v>
                </c:pt>
                <c:pt idx="449">
                  <c:v>7.2233941359125566</c:v>
                </c:pt>
                <c:pt idx="450">
                  <c:v>7.2352819008701834</c:v>
                </c:pt>
              </c:numCache>
            </c:numRef>
          </c:xVal>
          <c:yVal>
            <c:numRef>
              <c:f>fit_1NN_HCP!$M$19:$M$469</c:f>
              <c:numCache>
                <c:formatCode>General</c:formatCode>
                <c:ptCount val="451"/>
                <c:pt idx="0">
                  <c:v>0.28521225826576924</c:v>
                </c:pt>
                <c:pt idx="1">
                  <c:v>-0.13605126163403725</c:v>
                </c:pt>
                <c:pt idx="2">
                  <c:v>-0.53864119719219872</c:v>
                </c:pt>
                <c:pt idx="3">
                  <c:v>-0.92323090616124759</c:v>
                </c:pt>
                <c:pt idx="4">
                  <c:v>-1.2904707813835863</c:v>
                </c:pt>
                <c:pt idx="5">
                  <c:v>-1.6409890202286839</c:v>
                </c:pt>
                <c:pt idx="6">
                  <c:v>-1.9753923684027264</c:v>
                </c:pt>
                <c:pt idx="7">
                  <c:v>-2.2942668389826242</c:v>
                </c:pt>
                <c:pt idx="8">
                  <c:v>-2.5981784074979863</c:v>
                </c:pt>
                <c:pt idx="9">
                  <c:v>-2.8876736838572512</c:v>
                </c:pt>
                <c:pt idx="10">
                  <c:v>-3.1632805618877597</c:v>
                </c:pt>
                <c:pt idx="11">
                  <c:v>-3.425508847233818</c:v>
                </c:pt>
                <c:pt idx="12">
                  <c:v>-3.674850864332436</c:v>
                </c:pt>
                <c:pt idx="13">
                  <c:v>-3.9117820431621091</c:v>
                </c:pt>
                <c:pt idx="14">
                  <c:v>-4.1367614864372317</c:v>
                </c:pt>
                <c:pt idx="15">
                  <c:v>-4.3502325178981707</c:v>
                </c:pt>
                <c:pt idx="16">
                  <c:v>-4.5526232123256172</c:v>
                </c:pt>
                <c:pt idx="17">
                  <c:v>-4.7443469078867793</c:v>
                </c:pt>
                <c:pt idx="18">
                  <c:v>-4.9258027014008938</c:v>
                </c:pt>
                <c:pt idx="19">
                  <c:v>-5.0973759270920507</c:v>
                </c:pt>
                <c:pt idx="20">
                  <c:v>-5.2594386193783187</c:v>
                </c:pt>
                <c:pt idx="21">
                  <c:v>-5.4123499602280951</c:v>
                </c:pt>
                <c:pt idx="22">
                  <c:v>-5.5564567115968</c:v>
                </c:pt>
                <c:pt idx="23">
                  <c:v>-5.6920936334400896</c:v>
                </c:pt>
                <c:pt idx="24">
                  <c:v>-5.8195838877833097</c:v>
                </c:pt>
                <c:pt idx="25">
                  <c:v>-5.9392394293108364</c:v>
                </c:pt>
                <c:pt idx="26">
                  <c:v>-6.0513613829236572</c:v>
                </c:pt>
                <c:pt idx="27">
                  <c:v>-6.1562404086986326</c:v>
                </c:pt>
                <c:pt idx="28">
                  <c:v>-6.2541570546684628</c:v>
                </c:pt>
                <c:pt idx="29">
                  <c:v>-6.3453820978274766</c:v>
                </c:pt>
                <c:pt idx="30">
                  <c:v>-6.4301768737547995</c:v>
                </c:pt>
                <c:pt idx="31">
                  <c:v>-6.5087935952337439</c:v>
                </c:pt>
                <c:pt idx="32">
                  <c:v>-6.5814756602331812</c:v>
                </c:pt>
                <c:pt idx="33">
                  <c:v>-6.6484579496050706</c:v>
                </c:pt>
                <c:pt idx="34">
                  <c:v>-6.7099671148400866</c:v>
                </c:pt>
                <c:pt idx="35">
                  <c:v>-6.7662218562121748</c:v>
                </c:pt>
                <c:pt idx="36">
                  <c:v>-6.8174331916318449</c:v>
                </c:pt>
                <c:pt idx="37">
                  <c:v>-6.8638047165172766</c:v>
                </c:pt>
                <c:pt idx="38">
                  <c:v>-6.9055328549821811</c:v>
                </c:pt>
                <c:pt idx="39">
                  <c:v>-6.9428071026292955</c:v>
                </c:pt>
                <c:pt idx="40">
                  <c:v>-6.975810261228931</c:v>
                </c:pt>
                <c:pt idx="41">
                  <c:v>-7.0047186655525575</c:v>
                </c:pt>
                <c:pt idx="42">
                  <c:v>-7.0297024026225809</c:v>
                </c:pt>
                <c:pt idx="43">
                  <c:v>-7.0509255236306618</c:v>
                </c:pt>
                <c:pt idx="44">
                  <c:v>-7.0685462487686399</c:v>
                </c:pt>
                <c:pt idx="45">
                  <c:v>-7.0827171652079643</c:v>
                </c:pt>
                <c:pt idx="46">
                  <c:v>-7.093585418455695</c:v>
                </c:pt>
                <c:pt idx="47">
                  <c:v>-7.1012928973075615</c:v>
                </c:pt>
                <c:pt idx="48">
                  <c:v>-7.1059764126112883</c:v>
                </c:pt>
                <c:pt idx="49">
                  <c:v>-7.1077678700461941</c:v>
                </c:pt>
                <c:pt idx="50">
                  <c:v>-7.1067944371183724</c:v>
                </c:pt>
                <c:pt idx="51">
                  <c:v>-7.1031787045640051</c:v>
                </c:pt>
                <c:pt idx="52">
                  <c:v>-7.0970388423470494</c:v>
                </c:pt>
                <c:pt idx="53">
                  <c:v>-7.0884887504312966</c:v>
                </c:pt>
                <c:pt idx="54">
                  <c:v>-7.0776382045008663</c:v>
                </c:pt>
                <c:pt idx="55">
                  <c:v>-7.0645929967973524</c:v>
                </c:pt>
                <c:pt idx="56">
                  <c:v>-7.049455072236297</c:v>
                </c:pt>
                <c:pt idx="57">
                  <c:v>-7.0323226599602435</c:v>
                </c:pt>
                <c:pt idx="58">
                  <c:v>-7.0132904004804004</c:v>
                </c:pt>
                <c:pt idx="59">
                  <c:v>-6.9924494685538612</c:v>
                </c:pt>
                <c:pt idx="60">
                  <c:v>-6.9698876919384771</c:v>
                </c:pt>
                <c:pt idx="61">
                  <c:v>-6.9456896661627683</c:v>
                </c:pt>
                <c:pt idx="62">
                  <c:v>-6.9199368654436206</c:v>
                </c:pt>
                <c:pt idx="63">
                  <c:v>-6.8927077498801976</c:v>
                </c:pt>
                <c:pt idx="64">
                  <c:v>-6.864077869048133</c:v>
                </c:pt>
                <c:pt idx="65">
                  <c:v>-6.8341199621140287</c:v>
                </c:pt>
                <c:pt idx="66">
                  <c:v>-6.8029040545862154</c:v>
                </c:pt>
                <c:pt idx="67">
                  <c:v>-6.7704975518139747</c:v>
                </c:pt>
                <c:pt idx="68">
                  <c:v>-6.7369653293435485</c:v>
                </c:pt>
                <c:pt idx="69">
                  <c:v>-6.7023698202358153</c:v>
                </c:pt>
                <c:pt idx="70">
                  <c:v>-6.6667710994469243</c:v>
                </c:pt>
                <c:pt idx="71">
                  <c:v>-6.6302269653698405</c:v>
                </c:pt>
                <c:pt idx="72">
                  <c:v>-6.5927930186314736</c:v>
                </c:pt>
                <c:pt idx="73">
                  <c:v>-6.5545227382370026</c:v>
                </c:pt>
                <c:pt idx="74">
                  <c:v>-6.5154675551497991</c:v>
                </c:pt>
                <c:pt idx="75">
                  <c:v>-6.4756769233926068</c:v>
                </c:pt>
                <c:pt idx="76">
                  <c:v>-6.4351983887525979</c:v>
                </c:pt>
                <c:pt idx="77">
                  <c:v>-6.3940776551703458</c:v>
                </c:pt>
                <c:pt idx="78">
                  <c:v>-6.3523586488899655</c:v>
                </c:pt>
                <c:pt idx="79">
                  <c:v>-6.3100835804451414</c:v>
                </c:pt>
                <c:pt idx="80">
                  <c:v>-6.2672930045533608</c:v>
                </c:pt>
                <c:pt idx="81">
                  <c:v>-6.2240258779880993</c:v>
                </c:pt>
                <c:pt idx="82">
                  <c:v>-6.1803196154965416</c:v>
                </c:pt>
                <c:pt idx="83">
                  <c:v>-6.1362101438280741</c:v>
                </c:pt>
                <c:pt idx="84">
                  <c:v>-6.0917319539366765</c:v>
                </c:pt>
                <c:pt idx="85">
                  <c:v>-6.0469181514181862</c:v>
                </c:pt>
                <c:pt idx="86">
                  <c:v>-6.0018005052414161</c:v>
                </c:pt>
                <c:pt idx="87">
                  <c:v>-5.9564094948301491</c:v>
                </c:pt>
                <c:pt idx="88">
                  <c:v>-5.9107743555510872</c:v>
                </c:pt>
                <c:pt idx="89">
                  <c:v>-5.8649231226610725</c:v>
                </c:pt>
                <c:pt idx="90">
                  <c:v>-5.8188826737650601</c:v>
                </c:pt>
                <c:pt idx="91">
                  <c:v>-5.7726787698346174</c:v>
                </c:pt>
                <c:pt idx="92">
                  <c:v>-5.7263360948351414</c:v>
                </c:pt>
                <c:pt idx="93">
                  <c:v>-5.679878294008244</c:v>
                </c:pt>
                <c:pt idx="94">
                  <c:v>-5.6333280108543713</c:v>
                </c:pt>
                <c:pt idx="95">
                  <c:v>-5.5867069228590749</c:v>
                </c:pt>
                <c:pt idx="96">
                  <c:v>-5.5400357760050012</c:v>
                </c:pt>
                <c:pt idx="97">
                  <c:v>-5.493334418110253</c:v>
                </c:pt>
                <c:pt idx="98">
                  <c:v>-5.4466218310323624</c:v>
                </c:pt>
                <c:pt idx="99">
                  <c:v>-5.3999161617759057</c:v>
                </c:pt>
                <c:pt idx="100">
                  <c:v>-5.3532347525404189</c:v>
                </c:pt>
                <c:pt idx="101">
                  <c:v>-5.3065941697441721</c:v>
                </c:pt>
                <c:pt idx="102">
                  <c:v>-5.2600102320580087</c:v>
                </c:pt>
                <c:pt idx="103">
                  <c:v>-5.2134980374825322</c:v>
                </c:pt>
                <c:pt idx="104">
                  <c:v>-5.1670719895006245</c:v>
                </c:pt>
                <c:pt idx="105">
                  <c:v>-5.1207458223362856</c:v>
                </c:pt>
                <c:pt idx="106">
                  <c:v>-5.0745326253498231</c:v>
                </c:pt>
                <c:pt idx="107">
                  <c:v>-5.0284448665982691</c:v>
                </c:pt>
                <c:pt idx="108">
                  <c:v>-4.9824944155890849</c:v>
                </c:pt>
                <c:pt idx="109">
                  <c:v>-4.9366925652541918</c:v>
                </c:pt>
                <c:pt idx="110">
                  <c:v>-4.8910500531704812</c:v>
                </c:pt>
                <c:pt idx="111">
                  <c:v>-4.8455770820521273</c:v>
                </c:pt>
                <c:pt idx="112">
                  <c:v>-4.8002833395391145</c:v>
                </c:pt>
                <c:pt idx="113">
                  <c:v>-4.7551780173056422</c:v>
                </c:pt>
                <c:pt idx="114">
                  <c:v>-4.7102698295112368</c:v>
                </c:pt>
                <c:pt idx="115">
                  <c:v>-4.6655670306166463</c:v>
                </c:pt>
                <c:pt idx="116">
                  <c:v>-4.6210774325859019</c:v>
                </c:pt>
                <c:pt idx="117">
                  <c:v>-4.5768084214951221</c:v>
                </c:pt>
                <c:pt idx="118">
                  <c:v>-4.5327669735680898</c:v>
                </c:pt>
                <c:pt idx="119">
                  <c:v>-4.4889596706577972</c:v>
                </c:pt>
                <c:pt idx="120">
                  <c:v>-4.4453927151926473</c:v>
                </c:pt>
                <c:pt idx="121">
                  <c:v>-4.4020719446053462</c:v>
                </c:pt>
                <c:pt idx="122">
                  <c:v>-4.3590028452618537</c:v>
                </c:pt>
                <c:pt idx="123">
                  <c:v>-4.3161905659072719</c:v>
                </c:pt>
                <c:pt idx="124">
                  <c:v>-4.2736399306448956</c:v>
                </c:pt>
                <c:pt idx="125">
                  <c:v>-4.2313554514642355</c:v>
                </c:pt>
                <c:pt idx="126">
                  <c:v>-4.1893413403331285</c:v>
                </c:pt>
                <c:pt idx="127">
                  <c:v>-4.1476015208687063</c:v>
                </c:pt>
                <c:pt idx="128">
                  <c:v>-4.1061396396013912</c:v>
                </c:pt>
                <c:pt idx="129">
                  <c:v>-4.0649590768456543</c:v>
                </c:pt>
                <c:pt idx="130">
                  <c:v>-4.0240629571908508</c:v>
                </c:pt>
                <c:pt idx="131">
                  <c:v>-3.9834541596248871</c:v>
                </c:pt>
                <c:pt idx="132">
                  <c:v>-3.9431353273032244</c:v>
                </c:pt>
                <c:pt idx="133">
                  <c:v>-3.9031088769751041</c:v>
                </c:pt>
                <c:pt idx="134">
                  <c:v>-3.8633770080786771</c:v>
                </c:pt>
                <c:pt idx="135">
                  <c:v>-3.8239417115161554</c:v>
                </c:pt>
                <c:pt idx="136">
                  <c:v>-3.7848047781198804</c:v>
                </c:pt>
                <c:pt idx="137">
                  <c:v>-3.7459678068197388</c:v>
                </c:pt>
                <c:pt idx="138">
                  <c:v>-3.7074322125220367</c:v>
                </c:pt>
                <c:pt idx="139">
                  <c:v>-3.6691992337096417</c:v>
                </c:pt>
                <c:pt idx="140">
                  <c:v>-3.6312699397728032</c:v>
                </c:pt>
                <c:pt idx="141">
                  <c:v>-3.5936452380798158</c:v>
                </c:pt>
                <c:pt idx="142">
                  <c:v>-3.5563258807963547</c:v>
                </c:pt>
                <c:pt idx="143">
                  <c:v>-3.5193124714619728</c:v>
                </c:pt>
                <c:pt idx="144">
                  <c:v>-3.4826054713320853</c:v>
                </c:pt>
                <c:pt idx="145">
                  <c:v>-3.4462052054933321</c:v>
                </c:pt>
                <c:pt idx="146">
                  <c:v>-3.4101118687600942</c:v>
                </c:pt>
                <c:pt idx="147">
                  <c:v>-3.3743255313595499</c:v>
                </c:pt>
                <c:pt idx="148">
                  <c:v>-3.3388461444125195</c:v>
                </c:pt>
                <c:pt idx="149">
                  <c:v>-3.3036735452170207</c:v>
                </c:pt>
                <c:pt idx="150">
                  <c:v>-3.2688074623412868</c:v>
                </c:pt>
                <c:pt idx="151">
                  <c:v>-3.2342475205327204</c:v>
                </c:pt>
                <c:pt idx="152">
                  <c:v>-3.1999932454490834</c:v>
                </c:pt>
                <c:pt idx="153">
                  <c:v>-3.1660440682179729</c:v>
                </c:pt>
                <c:pt idx="154">
                  <c:v>-3.1323993298304846</c:v>
                </c:pt>
                <c:pt idx="155">
                  <c:v>-3.0990582853747037</c:v>
                </c:pt>
                <c:pt idx="156">
                  <c:v>-3.0660201081145053</c:v>
                </c:pt>
                <c:pt idx="157">
                  <c:v>-3.0332838934189859</c:v>
                </c:pt>
                <c:pt idx="158">
                  <c:v>-3.0008486625476074</c:v>
                </c:pt>
                <c:pt idx="159">
                  <c:v>-2.9687133662960412</c:v>
                </c:pt>
                <c:pt idx="160">
                  <c:v>-2.9368768885074616</c:v>
                </c:pt>
                <c:pt idx="161">
                  <c:v>-2.9053380494539276</c:v>
                </c:pt>
                <c:pt idx="162">
                  <c:v>-2.8740956090923038</c:v>
                </c:pt>
                <c:pt idx="163">
                  <c:v>-2.8431482701990487</c:v>
                </c:pt>
                <c:pt idx="164">
                  <c:v>-2.8124946813880358</c:v>
                </c:pt>
                <c:pt idx="165">
                  <c:v>-2.7821334400154445</c:v>
                </c:pt>
                <c:pt idx="166">
                  <c:v>-2.7520630949755933</c:v>
                </c:pt>
                <c:pt idx="167">
                  <c:v>-2.7222821493915097</c:v>
                </c:pt>
                <c:pt idx="168">
                  <c:v>-2.6927890632038429</c:v>
                </c:pt>
                <c:pt idx="169">
                  <c:v>-2.6635822556616748</c:v>
                </c:pt>
                <c:pt idx="170">
                  <c:v>-2.6346601077185743</c:v>
                </c:pt>
                <c:pt idx="171">
                  <c:v>-2.6060209643372256</c:v>
                </c:pt>
                <c:pt idx="172">
                  <c:v>-2.5776631367057594</c:v>
                </c:pt>
                <c:pt idx="173">
                  <c:v>-2.5495849043688947</c:v>
                </c:pt>
                <c:pt idx="174">
                  <c:v>-2.5217845172768163</c:v>
                </c:pt>
                <c:pt idx="175">
                  <c:v>-2.4942601977546719</c:v>
                </c:pt>
                <c:pt idx="176">
                  <c:v>-2.4670101423954387</c:v>
                </c:pt>
                <c:pt idx="177">
                  <c:v>-2.4400325238788461</c:v>
                </c:pt>
                <c:pt idx="178">
                  <c:v>-2.4133254927189225</c:v>
                </c:pt>
                <c:pt idx="179">
                  <c:v>-2.3868871789426773</c:v>
                </c:pt>
                <c:pt idx="180">
                  <c:v>-2.3607156937023119</c:v>
                </c:pt>
                <c:pt idx="181">
                  <c:v>-2.3348091308232886</c:v>
                </c:pt>
                <c:pt idx="182">
                  <c:v>-2.3091655682905268</c:v>
                </c:pt>
                <c:pt idx="183">
                  <c:v>-2.283783069674882</c:v>
                </c:pt>
                <c:pt idx="184">
                  <c:v>-2.2586596855020131</c:v>
                </c:pt>
                <c:pt idx="185">
                  <c:v>-2.2337934545656686</c:v>
                </c:pt>
                <c:pt idx="186">
                  <c:v>-2.2091824051873545</c:v>
                </c:pt>
                <c:pt idx="187">
                  <c:v>-2.1848245564242754</c:v>
                </c:pt>
                <c:pt idx="188">
                  <c:v>-2.160717919227372</c:v>
                </c:pt>
                <c:pt idx="189">
                  <c:v>-2.1368604975512491</c:v>
                </c:pt>
                <c:pt idx="190">
                  <c:v>-2.1132502894176564</c:v>
                </c:pt>
                <c:pt idx="191">
                  <c:v>-2.0898852879342296</c:v>
                </c:pt>
                <c:pt idx="192">
                  <c:v>-2.0667634822700256</c:v>
                </c:pt>
                <c:pt idx="193">
                  <c:v>-2.0438828585894524</c:v>
                </c:pt>
                <c:pt idx="194">
                  <c:v>-2.0212414009460193</c:v>
                </c:pt>
                <c:pt idx="195">
                  <c:v>-1.9988370921374097</c:v>
                </c:pt>
                <c:pt idx="196">
                  <c:v>-1.976667914523198</c:v>
                </c:pt>
                <c:pt idx="197">
                  <c:v>-1.9547318508066052</c:v>
                </c:pt>
                <c:pt idx="198">
                  <c:v>-1.9330268847815657</c:v>
                </c:pt>
                <c:pt idx="199">
                  <c:v>-1.9115510020463535</c:v>
                </c:pt>
                <c:pt idx="200">
                  <c:v>-1.8903021906849735</c:v>
                </c:pt>
                <c:pt idx="201">
                  <c:v>-1.8692784419175097</c:v>
                </c:pt>
                <c:pt idx="202">
                  <c:v>-1.8484777507205314</c:v>
                </c:pt>
                <c:pt idx="203">
                  <c:v>-1.8278981164186494</c:v>
                </c:pt>
                <c:pt idx="204">
                  <c:v>-1.8075375432482936</c:v>
                </c:pt>
                <c:pt idx="205">
                  <c:v>-1.7873940408946929</c:v>
                </c:pt>
                <c:pt idx="206">
                  <c:v>-1.767465625003082</c:v>
                </c:pt>
                <c:pt idx="207">
                  <c:v>-1.7477503176650404</c:v>
                </c:pt>
                <c:pt idx="208">
                  <c:v>-1.7282461478809099</c:v>
                </c:pt>
                <c:pt idx="209">
                  <c:v>-1.7089511519991496</c:v>
                </c:pt>
                <c:pt idx="210">
                  <c:v>-1.6898633741335001</c:v>
                </c:pt>
                <c:pt idx="211">
                  <c:v>-1.6709808665587633</c:v>
                </c:pt>
                <c:pt idx="212">
                  <c:v>-1.652301690086031</c:v>
                </c:pt>
                <c:pt idx="213">
                  <c:v>-1.6338239144180544</c:v>
                </c:pt>
                <c:pt idx="214">
                  <c:v>-1.6155456184855899</c:v>
                </c:pt>
                <c:pt idx="215">
                  <c:v>-1.5974648907653575</c:v>
                </c:pt>
                <c:pt idx="216">
                  <c:v>-1.579579829580366</c:v>
                </c:pt>
                <c:pt idx="217">
                  <c:v>-1.5618885433832099</c:v>
                </c:pt>
                <c:pt idx="218">
                  <c:v>-1.5443891510230439</c:v>
                </c:pt>
                <c:pt idx="219">
                  <c:v>-1.5270797819968096</c:v>
                </c:pt>
                <c:pt idx="220">
                  <c:v>-1.5099585766853374</c:v>
                </c:pt>
                <c:pt idx="221">
                  <c:v>-1.4930236865749114</c:v>
                </c:pt>
                <c:pt idx="222">
                  <c:v>-1.4762732744648215</c:v>
                </c:pt>
                <c:pt idx="223">
                  <c:v>-1.4597055146614841</c:v>
                </c:pt>
                <c:pt idx="224">
                  <c:v>-1.4433185931596257</c:v>
                </c:pt>
                <c:pt idx="225">
                  <c:v>-1.4271107078110445</c:v>
                </c:pt>
                <c:pt idx="226">
                  <c:v>-1.4110800684814253</c:v>
                </c:pt>
                <c:pt idx="227">
                  <c:v>-1.3952248971956915</c:v>
                </c:pt>
                <c:pt idx="228">
                  <c:v>-1.3795434282723349</c:v>
                </c:pt>
                <c:pt idx="229">
                  <c:v>-1.3640339084471502</c:v>
                </c:pt>
                <c:pt idx="230">
                  <c:v>-1.3486945969868296</c:v>
                </c:pt>
                <c:pt idx="231">
                  <c:v>-1.3335237657927839</c:v>
                </c:pt>
                <c:pt idx="232">
                  <c:v>-1.3185196994956063</c:v>
                </c:pt>
                <c:pt idx="233">
                  <c:v>-1.3036806955405529</c:v>
                </c:pt>
                <c:pt idx="234">
                  <c:v>-1.2890050642643933</c:v>
                </c:pt>
                <c:pt idx="235">
                  <c:v>-1.274491128964004</c:v>
                </c:pt>
                <c:pt idx="236">
                  <c:v>-1.2601372259570269</c:v>
                </c:pt>
                <c:pt idx="237">
                  <c:v>-1.2459417046349288</c:v>
                </c:pt>
                <c:pt idx="238">
                  <c:v>-1.2319029275087683</c:v>
                </c:pt>
                <c:pt idx="239">
                  <c:v>-1.2180192702479913</c:v>
                </c:pt>
                <c:pt idx="240">
                  <c:v>-1.2042891217125329</c:v>
                </c:pt>
                <c:pt idx="241">
                  <c:v>-1.1907108839785276</c:v>
                </c:pt>
                <c:pt idx="242">
                  <c:v>-1.1772829723578684</c:v>
                </c:pt>
                <c:pt idx="243">
                  <c:v>-1.1640038154119194</c:v>
                </c:pt>
                <c:pt idx="244">
                  <c:v>-1.1508718549596046</c:v>
                </c:pt>
                <c:pt idx="245">
                  <c:v>-1.13788554608014</c:v>
                </c:pt>
                <c:pt idx="246">
                  <c:v>-1.1250433571106195</c:v>
                </c:pt>
                <c:pt idx="247">
                  <c:v>-1.1123437696387117</c:v>
                </c:pt>
                <c:pt idx="248">
                  <c:v>-1.0997852784906668</c:v>
                </c:pt>
                <c:pt idx="249">
                  <c:v>-1.0873663917148455</c:v>
                </c:pt>
                <c:pt idx="250">
                  <c:v>-1.0750856305609979</c:v>
                </c:pt>
                <c:pt idx="251">
                  <c:v>-1.0629415294554476</c:v>
                </c:pt>
                <c:pt idx="252">
                  <c:v>-1.0509326359724089</c:v>
                </c:pt>
                <c:pt idx="253">
                  <c:v>-1.0390575108015998</c:v>
                </c:pt>
                <c:pt idx="254">
                  <c:v>-1.0273147277123289</c:v>
                </c:pt>
                <c:pt idx="255">
                  <c:v>-1.0157028735142308</c:v>
                </c:pt>
                <c:pt idx="256">
                  <c:v>-1.0042205480148061</c:v>
                </c:pt>
                <c:pt idx="257">
                  <c:v>-0.99286636397393069</c:v>
                </c:pt>
                <c:pt idx="258">
                  <c:v>-0.98163894705548005</c:v>
                </c:pt>
                <c:pt idx="259">
                  <c:v>-0.97053693577620725</c:v>
                </c:pt>
                <c:pt idx="260">
                  <c:v>-0.9595589814520683</c:v>
                </c:pt>
                <c:pt idx="261">
                  <c:v>-0.94870374814198166</c:v>
                </c:pt>
                <c:pt idx="262">
                  <c:v>-0.93796991258939189</c:v>
                </c:pt>
                <c:pt idx="263">
                  <c:v>-0.92735616416151812</c:v>
                </c:pt>
                <c:pt idx="264">
                  <c:v>-0.91686120478658839</c:v>
                </c:pt>
                <c:pt idx="265">
                  <c:v>-0.90648374888902328</c:v>
                </c:pt>
                <c:pt idx="266">
                  <c:v>-0.89622252332285746</c:v>
                </c:pt>
                <c:pt idx="267">
                  <c:v>-0.88607626730333333</c:v>
                </c:pt>
                <c:pt idx="268">
                  <c:v>-0.87604373233690314</c:v>
                </c:pt>
                <c:pt idx="269">
                  <c:v>-0.86612368214960433</c:v>
                </c:pt>
                <c:pt idx="270">
                  <c:v>-0.85631489261408056</c:v>
                </c:pt>
                <c:pt idx="271">
                  <c:v>-0.84661615167516258</c:v>
                </c:pt>
                <c:pt idx="272">
                  <c:v>-0.83702625927422925</c:v>
                </c:pt>
                <c:pt idx="273">
                  <c:v>-0.82754402727231902</c:v>
                </c:pt>
                <c:pt idx="274">
                  <c:v>-0.81816827937220638</c:v>
                </c:pt>
                <c:pt idx="275">
                  <c:v>-0.80889785103939493</c:v>
                </c:pt>
                <c:pt idx="276">
                  <c:v>-0.79973158942220157</c:v>
                </c:pt>
                <c:pt idx="277">
                  <c:v>-0.79066835327088958</c:v>
                </c:pt>
                <c:pt idx="278">
                  <c:v>-0.78170701285608468</c:v>
                </c:pt>
                <c:pt idx="279">
                  <c:v>-0.77284644988637163</c:v>
                </c:pt>
                <c:pt idx="280">
                  <c:v>-0.76408555742525819</c:v>
                </c:pt>
                <c:pt idx="281">
                  <c:v>-0.75542323980746151</c:v>
                </c:pt>
                <c:pt idx="282">
                  <c:v>-0.74685841255470964</c:v>
                </c:pt>
                <c:pt idx="283">
                  <c:v>-0.7383900022909905</c:v>
                </c:pt>
                <c:pt idx="284">
                  <c:v>-0.73001694665735228</c:v>
                </c:pt>
                <c:pt idx="285">
                  <c:v>-0.7217381942263319</c:v>
                </c:pt>
                <c:pt idx="286">
                  <c:v>-0.71355270441599561</c:v>
                </c:pt>
                <c:pt idx="287">
                  <c:v>-0.70545944740375266</c:v>
                </c:pt>
                <c:pt idx="288">
                  <c:v>-0.69745740403982293</c:v>
                </c:pt>
                <c:pt idx="289">
                  <c:v>-0.68954556576056492</c:v>
                </c:pt>
                <c:pt idx="290">
                  <c:v>-0.68172293450159338</c:v>
                </c:pt>
                <c:pt idx="291">
                  <c:v>-0.67398852261081854</c:v>
                </c:pt>
                <c:pt idx="292">
                  <c:v>-0.6663413527613361</c:v>
                </c:pt>
                <c:pt idx="293">
                  <c:v>-0.65878045786430872</c:v>
                </c:pt>
                <c:pt idx="294">
                  <c:v>-0.65130488098180206</c:v>
                </c:pt>
                <c:pt idx="295">
                  <c:v>-0.64391367523968279</c:v>
                </c:pt>
                <c:pt idx="296">
                  <c:v>-0.63660590374050097</c:v>
                </c:pt>
                <c:pt idx="297">
                  <c:v>-0.62938063947650835</c:v>
                </c:pt>
                <c:pt idx="298">
                  <c:v>-0.62223696524273964</c:v>
                </c:pt>
                <c:pt idx="299">
                  <c:v>-0.61517397355029146</c:v>
                </c:pt>
                <c:pt idx="300">
                  <c:v>-0.60819076653969484</c:v>
                </c:pt>
                <c:pt idx="301">
                  <c:v>-0.60128645589452545</c:v>
                </c:pt>
                <c:pt idx="302">
                  <c:v>-0.59446016275519897</c:v>
                </c:pt>
                <c:pt idx="303">
                  <c:v>-0.58771101763304534</c:v>
                </c:pt>
                <c:pt idx="304">
                  <c:v>-0.58103816032458</c:v>
                </c:pt>
                <c:pt idx="305">
                  <c:v>-0.57444073982610944</c:v>
                </c:pt>
                <c:pt idx="306">
                  <c:v>-0.56791791424859139</c:v>
                </c:pt>
                <c:pt idx="307">
                  <c:v>-0.56146885073287411</c:v>
                </c:pt>
                <c:pt idx="308">
                  <c:v>-0.55509272536519749</c:v>
                </c:pt>
                <c:pt idx="309">
                  <c:v>-0.54878872309310123</c:v>
                </c:pt>
                <c:pt idx="310">
                  <c:v>-0.54255603764168692</c:v>
                </c:pt>
                <c:pt idx="311">
                  <c:v>-0.53639387143025907</c:v>
                </c:pt>
                <c:pt idx="312">
                  <c:v>-0.53030143548937425</c:v>
                </c:pt>
                <c:pt idx="313">
                  <c:v>-0.52427794937829919</c:v>
                </c:pt>
                <c:pt idx="314">
                  <c:v>-0.51832264110289394</c:v>
                </c:pt>
                <c:pt idx="315">
                  <c:v>-0.51243474703393777</c:v>
                </c:pt>
                <c:pt idx="316">
                  <c:v>-0.50661351182589875</c:v>
                </c:pt>
                <c:pt idx="317">
                  <c:v>-0.50085818833616969</c:v>
                </c:pt>
                <c:pt idx="318">
                  <c:v>-0.49516803754476885</c:v>
                </c:pt>
                <c:pt idx="319">
                  <c:v>-0.48954232847452972</c:v>
                </c:pt>
                <c:pt idx="320">
                  <c:v>-0.48398033811176766</c:v>
                </c:pt>
                <c:pt idx="321">
                  <c:v>-0.47848135132745578</c:v>
                </c:pt>
                <c:pt idx="322">
                  <c:v>-0.47304466079889945</c:v>
                </c:pt>
                <c:pt idx="323">
                  <c:v>-0.46766956693192552</c:v>
                </c:pt>
                <c:pt idx="324">
                  <c:v>-0.46235537778358859</c:v>
                </c:pt>
                <c:pt idx="325">
                  <c:v>-0.45710140898540724</c:v>
                </c:pt>
                <c:pt idx="326">
                  <c:v>-0.45190698366712767</c:v>
                </c:pt>
                <c:pt idx="327">
                  <c:v>-0.4467714323810259</c:v>
                </c:pt>
                <c:pt idx="328">
                  <c:v>-0.44169409302674989</c:v>
                </c:pt>
                <c:pt idx="329">
                  <c:v>-0.43667431077670987</c:v>
                </c:pt>
                <c:pt idx="330">
                  <c:v>-0.431711438002017</c:v>
                </c:pt>
                <c:pt idx="331">
                  <c:v>-0.42680483419897636</c:v>
                </c:pt>
                <c:pt idx="332">
                  <c:v>-0.42195386591613776</c:v>
                </c:pt>
                <c:pt idx="333">
                  <c:v>-0.41715790668190511</c:v>
                </c:pt>
                <c:pt idx="334">
                  <c:v>-0.41241633693270779</c:v>
                </c:pt>
                <c:pt idx="335">
                  <c:v>-0.40772854394174018</c:v>
                </c:pt>
                <c:pt idx="336">
                  <c:v>-0.40309392174826414</c:v>
                </c:pt>
                <c:pt idx="337">
                  <c:v>-0.39851187108748304</c:v>
                </c:pt>
                <c:pt idx="338">
                  <c:v>-0.3939817993209821</c:v>
                </c:pt>
                <c:pt idx="339">
                  <c:v>-0.38950312036774326</c:v>
                </c:pt>
                <c:pt idx="340">
                  <c:v>-0.38507525463573139</c:v>
                </c:pt>
                <c:pt idx="341">
                  <c:v>-0.38069762895404941</c:v>
                </c:pt>
                <c:pt idx="342">
                  <c:v>-0.3763696765056696</c:v>
                </c:pt>
                <c:pt idx="343">
                  <c:v>-0.3720908367607364</c:v>
                </c:pt>
                <c:pt idx="344">
                  <c:v>-0.36786055541044255</c:v>
                </c:pt>
                <c:pt idx="345">
                  <c:v>-0.36367828430147431</c:v>
                </c:pt>
                <c:pt idx="346">
                  <c:v>-0.3595434813710352</c:v>
                </c:pt>
                <c:pt idx="347">
                  <c:v>-0.3554556105824333</c:v>
                </c:pt>
                <c:pt idx="348">
                  <c:v>-0.35141414186124459</c:v>
                </c:pt>
                <c:pt idx="349">
                  <c:v>-0.34741855103204033</c:v>
                </c:pt>
                <c:pt idx="350">
                  <c:v>-0.3434683197556872</c:v>
                </c:pt>
                <c:pt idx="351">
                  <c:v>-0.33956293546721111</c:v>
                </c:pt>
                <c:pt idx="352">
                  <c:v>-0.33570189131422523</c:v>
                </c:pt>
                <c:pt idx="353">
                  <c:v>-0.33188468609592309</c:v>
                </c:pt>
                <c:pt idx="354">
                  <c:v>-0.32811082420263227</c:v>
                </c:pt>
                <c:pt idx="355">
                  <c:v>-0.32437981555592632</c:v>
                </c:pt>
                <c:pt idx="356">
                  <c:v>-0.32069117554929666</c:v>
                </c:pt>
                <c:pt idx="357">
                  <c:v>-0.31704442498937674</c:v>
                </c:pt>
                <c:pt idx="358">
                  <c:v>-0.31343909003772041</c:v>
                </c:pt>
                <c:pt idx="359">
                  <c:v>-0.3098747021531289</c:v>
                </c:pt>
                <c:pt idx="360">
                  <c:v>-0.30635079803452875</c:v>
                </c:pt>
                <c:pt idx="361">
                  <c:v>-0.30286691956439205</c:v>
                </c:pt>
                <c:pt idx="362">
                  <c:v>-0.29942261375269985</c:v>
                </c:pt>
                <c:pt idx="363">
                  <c:v>-0.29601743268144487</c:v>
                </c:pt>
                <c:pt idx="364">
                  <c:v>-0.29265093344967197</c:v>
                </c:pt>
                <c:pt idx="365">
                  <c:v>-0.28932267811905199</c:v>
                </c:pt>
                <c:pt idx="366">
                  <c:v>-0.28603223365998459</c:v>
                </c:pt>
                <c:pt idx="367">
                  <c:v>-0.28277917189823298</c:v>
                </c:pt>
                <c:pt idx="368">
                  <c:v>-0.27956306946207654</c:v>
                </c:pt>
                <c:pt idx="369">
                  <c:v>-0.27638350772999237</c:v>
                </c:pt>
                <c:pt idx="370">
                  <c:v>-0.27324007277884743</c:v>
                </c:pt>
                <c:pt idx="371">
                  <c:v>-0.27013235533261243</c:v>
                </c:pt>
                <c:pt idx="372">
                  <c:v>-0.26705995071157995</c:v>
                </c:pt>
                <c:pt idx="373">
                  <c:v>-0.2640224587820969</c:v>
                </c:pt>
                <c:pt idx="374">
                  <c:v>-0.26101948390679652</c:v>
                </c:pt>
                <c:pt idx="375">
                  <c:v>-0.25805063489533403</c:v>
                </c:pt>
                <c:pt idx="376">
                  <c:v>-0.25511552495561862</c:v>
                </c:pt>
                <c:pt idx="377">
                  <c:v>-0.25221377164554093</c:v>
                </c:pt>
                <c:pt idx="378">
                  <c:v>-0.24934499682518671</c:v>
                </c:pt>
                <c:pt idx="379">
                  <c:v>-0.24650882660954226</c:v>
                </c:pt>
                <c:pt idx="380">
                  <c:v>-0.24370489132167972</c:v>
                </c:pt>
                <c:pt idx="381">
                  <c:v>-0.24093282544642181</c:v>
                </c:pt>
                <c:pt idx="382">
                  <c:v>-0.23819226758448392</c:v>
                </c:pt>
                <c:pt idx="383">
                  <c:v>-0.23548286040708646</c:v>
                </c:pt>
                <c:pt idx="384">
                  <c:v>-0.23280425061103552</c:v>
                </c:pt>
                <c:pt idx="385">
                  <c:v>-0.23015608887427</c:v>
                </c:pt>
                <c:pt idx="386">
                  <c:v>-0.2275380298118666</c:v>
                </c:pt>
                <c:pt idx="387">
                  <c:v>-0.22494973193250586</c:v>
                </c:pt>
                <c:pt idx="388">
                  <c:v>-0.22239085759538502</c:v>
                </c:pt>
                <c:pt idx="389">
                  <c:v>-0.21986107296758847</c:v>
                </c:pt>
                <c:pt idx="390">
                  <c:v>-0.21736004798189795</c:v>
                </c:pt>
                <c:pt idx="391">
                  <c:v>-0.21488745629504619</c:v>
                </c:pt>
                <c:pt idx="392">
                  <c:v>-0.21244297524641134</c:v>
                </c:pt>
                <c:pt idx="393">
                  <c:v>-0.21002628581714075</c:v>
                </c:pt>
                <c:pt idx="394">
                  <c:v>-0.20763707258971267</c:v>
                </c:pt>
                <c:pt idx="395">
                  <c:v>-0.20527502370791631</c:v>
                </c:pt>
                <c:pt idx="396">
                  <c:v>-0.20293983083726355</c:v>
                </c:pt>
                <c:pt idx="397">
                  <c:v>-0.20063118912581338</c:v>
                </c:pt>
                <c:pt idx="398">
                  <c:v>-0.19834879716541645</c:v>
                </c:pt>
                <c:pt idx="399">
                  <c:v>-0.19609235695336932</c:v>
                </c:pt>
                <c:pt idx="400">
                  <c:v>-0.19386157385447747</c:v>
                </c:pt>
                <c:pt idx="401">
                  <c:v>-0.19165615656352331</c:v>
                </c:pt>
                <c:pt idx="402">
                  <c:v>-0.18947581706813543</c:v>
                </c:pt>
                <c:pt idx="403">
                  <c:v>-0.18732027061205242</c:v>
                </c:pt>
                <c:pt idx="404">
                  <c:v>-0.18518923565878451</c:v>
                </c:pt>
                <c:pt idx="405">
                  <c:v>-0.18308243385566031</c:v>
                </c:pt>
                <c:pt idx="406">
                  <c:v>-0.18099958999826393</c:v>
                </c:pt>
                <c:pt idx="407">
                  <c:v>-0.17894043199525198</c:v>
                </c:pt>
                <c:pt idx="408">
                  <c:v>-0.17690469083354984</c:v>
                </c:pt>
                <c:pt idx="409">
                  <c:v>-0.17489210054392412</c:v>
                </c:pt>
                <c:pt idx="410">
                  <c:v>-0.17290239816692685</c:v>
                </c:pt>
                <c:pt idx="411">
                  <c:v>-0.17093532371920606</c:v>
                </c:pt>
                <c:pt idx="412">
                  <c:v>-0.16899062016018451</c:v>
                </c:pt>
                <c:pt idx="413">
                  <c:v>-0.1670680333590947</c:v>
                </c:pt>
                <c:pt idx="414">
                  <c:v>-0.16516731206237653</c:v>
                </c:pt>
                <c:pt idx="415">
                  <c:v>-0.16328820786142559</c:v>
                </c:pt>
                <c:pt idx="416">
                  <c:v>-0.1614304751606932</c:v>
                </c:pt>
                <c:pt idx="417">
                  <c:v>-0.15959387114613399</c:v>
                </c:pt>
                <c:pt idx="418">
                  <c:v>-0.15777815575399648</c:v>
                </c:pt>
                <c:pt idx="419">
                  <c:v>-0.15598309163995544</c:v>
                </c:pt>
                <c:pt idx="420">
                  <c:v>-0.15420844414857887</c:v>
                </c:pt>
                <c:pt idx="421">
                  <c:v>-0.1524539812831312</c:v>
                </c:pt>
                <c:pt idx="422">
                  <c:v>-0.15071947367570457</c:v>
                </c:pt>
                <c:pt idx="423">
                  <c:v>-0.14900469455767956</c:v>
                </c:pt>
                <c:pt idx="424">
                  <c:v>-0.14730941973050635</c:v>
                </c:pt>
                <c:pt idx="425">
                  <c:v>-0.14563342753680952</c:v>
                </c:pt>
                <c:pt idx="426">
                  <c:v>-0.14397649883180821</c:v>
                </c:pt>
                <c:pt idx="427">
                  <c:v>-0.14233841695505028</c:v>
                </c:pt>
                <c:pt idx="428">
                  <c:v>-0.14071896770245806</c:v>
                </c:pt>
                <c:pt idx="429">
                  <c:v>-0.13911793929868047</c:v>
                </c:pt>
                <c:pt idx="430">
                  <c:v>-0.13753512236975127</c:v>
                </c:pt>
                <c:pt idx="431">
                  <c:v>-0.13597030991604728</c:v>
                </c:pt>
                <c:pt idx="432">
                  <c:v>-0.13442329728554428</c:v>
                </c:pt>
                <c:pt idx="433">
                  <c:v>-0.13289388214737041</c:v>
                </c:pt>
                <c:pt idx="434">
                  <c:v>-0.13138186446564876</c:v>
                </c:pt>
                <c:pt idx="435">
                  <c:v>-0.12988704647363142</c:v>
                </c:pt>
                <c:pt idx="436">
                  <c:v>-0.12840923264811824</c:v>
                </c:pt>
                <c:pt idx="437">
                  <c:v>-0.12694822968415839</c:v>
                </c:pt>
                <c:pt idx="438">
                  <c:v>-0.12550384647003368</c:v>
                </c:pt>
                <c:pt idx="439">
                  <c:v>-0.12407589406251714</c:v>
                </c:pt>
                <c:pt idx="440">
                  <c:v>-0.12266418566240689</c:v>
                </c:pt>
                <c:pt idx="441">
                  <c:v>-0.12126853659033136</c:v>
                </c:pt>
                <c:pt idx="442">
                  <c:v>-0.11988876426282306</c:v>
                </c:pt>
                <c:pt idx="443">
                  <c:v>-0.11852468816865755</c:v>
                </c:pt>
                <c:pt idx="444">
                  <c:v>-0.11717612984545621</c:v>
                </c:pt>
                <c:pt idx="445">
                  <c:v>-0.11584291285654834</c:v>
                </c:pt>
                <c:pt idx="446">
                  <c:v>-0.11452486276809094</c:v>
                </c:pt>
                <c:pt idx="447">
                  <c:v>-0.113221807126443</c:v>
                </c:pt>
                <c:pt idx="448">
                  <c:v>-0.11193357543579224</c:v>
                </c:pt>
                <c:pt idx="449">
                  <c:v>-0.11065999913603042</c:v>
                </c:pt>
                <c:pt idx="450">
                  <c:v>-0.10940091158087531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fit_1NN_SC!$D$19:$D$469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fit_1NN_SC!$E$19:$E$469</c:f>
              <c:numCache>
                <c:formatCode>0.0000E+00</c:formatCode>
                <c:ptCount val="451"/>
                <c:pt idx="0">
                  <c:v>1.2853038329667981E-2</c:v>
                </c:pt>
                <c:pt idx="1">
                  <c:v>-4.1431488137915549E-2</c:v>
                </c:pt>
                <c:pt idx="2">
                  <c:v>-9.3542197902659635E-2</c:v>
                </c:pt>
                <c:pt idx="3">
                  <c:v>-0.14354505146336358</c:v>
                </c:pt>
                <c:pt idx="4">
                  <c:v>-0.19150421504719545</c:v>
                </c:pt>
                <c:pt idx="5">
                  <c:v>-0.23748210671393322</c:v>
                </c:pt>
                <c:pt idx="6">
                  <c:v>-0.28153944131536451</c:v>
                </c:pt>
                <c:pt idx="7">
                  <c:v>-0.32373527433764632</c:v>
                </c:pt>
                <c:pt idx="8">
                  <c:v>-0.36412704465375323</c:v>
                </c:pt>
                <c:pt idx="9">
                  <c:v>-0.40277061621249999</c:v>
                </c:pt>
                <c:pt idx="10">
                  <c:v>-0.43972031868998696</c:v>
                </c:pt>
                <c:pt idx="11">
                  <c:v>-0.47502898712870306</c:v>
                </c:pt>
                <c:pt idx="12">
                  <c:v>-0.5087480005889109</c:v>
                </c:pt>
                <c:pt idx="13">
                  <c:v>-0.54092731983635711</c:v>
                </c:pt>
                <c:pt idx="14">
                  <c:v>-0.57161552408976835</c:v>
                </c:pt>
                <c:pt idx="15">
                  <c:v>-0.60085984685103466</c:v>
                </c:pt>
                <c:pt idx="16">
                  <c:v>-0.62870621084043588</c:v>
                </c:pt>
                <c:pt idx="17">
                  <c:v>-0.65519926205872414</c:v>
                </c:pt>
                <c:pt idx="18">
                  <c:v>-0.6803824029973603</c:v>
                </c:pt>
                <c:pt idx="19">
                  <c:v>-0.7042978250176859</c:v>
                </c:pt>
                <c:pt idx="20">
                  <c:v>-0.72698653991931794</c:v>
                </c:pt>
                <c:pt idx="21">
                  <c:v>-0.74848841071756289</c:v>
                </c:pt>
                <c:pt idx="22">
                  <c:v>-0.76884218164917428</c:v>
                </c:pt>
                <c:pt idx="23">
                  <c:v>-0.78808550742531558</c:v>
                </c:pt>
                <c:pt idx="24">
                  <c:v>-0.80625498175013022</c:v>
                </c:pt>
                <c:pt idx="25">
                  <c:v>-0.82338616512288842</c:v>
                </c:pt>
                <c:pt idx="26">
                  <c:v>-0.83951361194124119</c:v>
                </c:pt>
                <c:pt idx="27">
                  <c:v>-0.85467089692269249</c:v>
                </c:pt>
                <c:pt idx="28">
                  <c:v>-0.86889064086098999</c:v>
                </c:pt>
                <c:pt idx="29">
                  <c:v>-0.88220453573373603</c:v>
                </c:pt>
                <c:pt idx="30">
                  <c:v>-0.89464336917711573</c:v>
                </c:pt>
                <c:pt idx="31">
                  <c:v>-0.90623704834328067</c:v>
                </c:pt>
                <c:pt idx="32">
                  <c:v>-0.91701462315552096</c:v>
                </c:pt>
                <c:pt idx="33">
                  <c:v>-0.92700430897602304</c:v>
                </c:pt>
                <c:pt idx="34">
                  <c:v>-0.93623350870063538</c:v>
                </c:pt>
                <c:pt idx="35">
                  <c:v>-0.94472883429472609</c:v>
                </c:pt>
                <c:pt idx="36">
                  <c:v>-0.95251612778387029</c:v>
                </c:pt>
                <c:pt idx="37">
                  <c:v>-0.95962048171278291</c:v>
                </c:pt>
                <c:pt idx="38">
                  <c:v>-0.96606625908557597</c:v>
                </c:pt>
                <c:pt idx="39">
                  <c:v>-0.9718771128001169</c:v>
                </c:pt>
                <c:pt idx="40">
                  <c:v>-0.97707600458894861</c:v>
                </c:pt>
                <c:pt idx="41">
                  <c:v>-0.98168522347893217</c:v>
                </c:pt>
                <c:pt idx="42">
                  <c:v>-0.98572640378147813</c:v>
                </c:pt>
                <c:pt idx="43">
                  <c:v>-0.98922054262495107</c:v>
                </c:pt>
                <c:pt idx="44">
                  <c:v>-0.99218801704054627</c:v>
                </c:pt>
                <c:pt idx="45">
                  <c:v>-0.9946486006126628</c:v>
                </c:pt>
                <c:pt idx="46">
                  <c:v>-0.99662147970454085</c:v>
                </c:pt>
                <c:pt idx="47">
                  <c:v>-0.99812526926965739</c:v>
                </c:pt>
                <c:pt idx="48">
                  <c:v>-0.99917802825912849</c:v>
                </c:pt>
                <c:pt idx="49">
                  <c:v>-0.99979727463511725</c:v>
                </c:pt>
                <c:pt idx="50">
                  <c:v>-1</c:v>
                </c:pt>
                <c:pt idx="51">
                  <c:v>-0.99980268385081505</c:v>
                </c:pt>
                <c:pt idx="52">
                  <c:v>-0.99922130746827698</c:v>
                </c:pt>
                <c:pt idx="53">
                  <c:v>-0.99827136744942246</c:v>
                </c:pt>
                <c:pt idx="54">
                  <c:v>-0.99696788889273213</c:v>
                </c:pt>
                <c:pt idx="55">
                  <c:v>-0.99532543824435316</c:v>
                </c:pt>
                <c:pt idx="56">
                  <c:v>-0.99335813581384524</c:v>
                </c:pt>
                <c:pt idx="57">
                  <c:v>-0.99107966796766322</c:v>
                </c:pt>
                <c:pt idx="58">
                  <c:v>-0.98850329900839018</c:v>
                </c:pt>
                <c:pt idx="59">
                  <c:v>-0.98564188274754361</c:v>
                </c:pt>
                <c:pt idx="60">
                  <c:v>-0.98250787377958126</c:v>
                </c:pt>
                <c:pt idx="61">
                  <c:v>-0.9791133384645534</c:v>
                </c:pt>
                <c:pt idx="62">
                  <c:v>-0.97546996562666444</c:v>
                </c:pt>
                <c:pt idx="63">
                  <c:v>-0.97158907697582708</c:v>
                </c:pt>
                <c:pt idx="64">
                  <c:v>-0.9674816372591285</c:v>
                </c:pt>
                <c:pt idx="65">
                  <c:v>-0.96315826414894512</c:v>
                </c:pt>
                <c:pt idx="66">
                  <c:v>-0.95862923787429566</c:v>
                </c:pt>
                <c:pt idx="67">
                  <c:v>-0.95390451060184522</c:v>
                </c:pt>
                <c:pt idx="68">
                  <c:v>-0.94899371557282908</c:v>
                </c:pt>
                <c:pt idx="69">
                  <c:v>-0.94390617600200333</c:v>
                </c:pt>
                <c:pt idx="70">
                  <c:v>-0.93865091374458431</c:v>
                </c:pt>
                <c:pt idx="71">
                  <c:v>-0.93323665773699438</c:v>
                </c:pt>
                <c:pt idx="72">
                  <c:v>-0.92767185221708615</c:v>
                </c:pt>
                <c:pt idx="73">
                  <c:v>-0.92196466472937888</c:v>
                </c:pt>
                <c:pt idx="74">
                  <c:v>-0.91612299392070962</c:v>
                </c:pt>
                <c:pt idx="75">
                  <c:v>-0.91015447713156172</c:v>
                </c:pt>
                <c:pt idx="76">
                  <c:v>-0.90406649778821435</c:v>
                </c:pt>
                <c:pt idx="77">
                  <c:v>-0.89786619260072065</c:v>
                </c:pt>
                <c:pt idx="78">
                  <c:v>-0.89156045857160748</c:v>
                </c:pt>
                <c:pt idx="79">
                  <c:v>-0.88515595982006445</c:v>
                </c:pt>
                <c:pt idx="80">
                  <c:v>-0.87865913422627517</c:v>
                </c:pt>
                <c:pt idx="81">
                  <c:v>-0.87207619990043161</c:v>
                </c:pt>
                <c:pt idx="82">
                  <c:v>-0.8654131614808539</c:v>
                </c:pt>
                <c:pt idx="83">
                  <c:v>-0.8586758162655389</c:v>
                </c:pt>
                <c:pt idx="84">
                  <c:v>-0.85186976018134675</c:v>
                </c:pt>
                <c:pt idx="85">
                  <c:v>-0.84500039359493528</c:v>
                </c:pt>
                <c:pt idx="86">
                  <c:v>-0.83807292696944824</c:v>
                </c:pt>
                <c:pt idx="87">
                  <c:v>-0.83109238637086902</c:v>
                </c:pt>
                <c:pt idx="88">
                  <c:v>-0.82406361882785129</c:v>
                </c:pt>
                <c:pt idx="89">
                  <c:v>-0.81699129754874278</c:v>
                </c:pt>
                <c:pt idx="90">
                  <c:v>-0.80987992699943456</c:v>
                </c:pt>
                <c:pt idx="91">
                  <c:v>-0.80273384784556923</c:v>
                </c:pt>
                <c:pt idx="92">
                  <c:v>-0.7955572417625596</c:v>
                </c:pt>
                <c:pt idx="93">
                  <c:v>-0.78835413611678473</c:v>
                </c:pt>
                <c:pt idx="94">
                  <c:v>-0.7811284085212431</c:v>
                </c:pt>
                <c:pt idx="95">
                  <c:v>-0.77388379126886486</c:v>
                </c:pt>
                <c:pt idx="96">
                  <c:v>-0.76662387564660639</c:v>
                </c:pt>
                <c:pt idx="97">
                  <c:v>-0.75935211613337028</c:v>
                </c:pt>
                <c:pt idx="98">
                  <c:v>-0.75207183448471915</c:v>
                </c:pt>
                <c:pt idx="99">
                  <c:v>-0.74478622370728342</c:v>
                </c:pt>
                <c:pt idx="100">
                  <c:v>-0.73749835192568136</c:v>
                </c:pt>
                <c:pt idx="101">
                  <c:v>-0.73021116614471071</c:v>
                </c:pt>
                <c:pt idx="102">
                  <c:v>-0.72292749590949423</c:v>
                </c:pt>
                <c:pt idx="103">
                  <c:v>-0.71565005686619931</c:v>
                </c:pt>
                <c:pt idx="104">
                  <c:v>-0.70838145422588694</c:v>
                </c:pt>
                <c:pt idx="105">
                  <c:v>-0.70112418613397942</c:v>
                </c:pt>
                <c:pt idx="106">
                  <c:v>-0.6938806469477754</c:v>
                </c:pt>
                <c:pt idx="107">
                  <c:v>-0.68665313042438247</c:v>
                </c:pt>
                <c:pt idx="108">
                  <c:v>-0.67944383282137399</c:v>
                </c:pt>
                <c:pt idx="109">
                  <c:v>-0.67225485591242484</c:v>
                </c:pt>
                <c:pt idx="110">
                  <c:v>-0.66508820992012108</c:v>
                </c:pt>
                <c:pt idx="111">
                  <c:v>-0.65794581636808136</c:v>
                </c:pt>
                <c:pt idx="112">
                  <c:v>-0.65082951085448604</c:v>
                </c:pt>
                <c:pt idx="113">
                  <c:v>-0.64374104574903923</c:v>
                </c:pt>
                <c:pt idx="114">
                  <c:v>-0.63668209281535681</c:v>
                </c:pt>
                <c:pt idx="115">
                  <c:v>-0.62965424576071138</c:v>
                </c:pt>
                <c:pt idx="116">
                  <c:v>-0.62265902271502316</c:v>
                </c:pt>
                <c:pt idx="117">
                  <c:v>-0.61569786864093401</c:v>
                </c:pt>
                <c:pt idx="118">
                  <c:v>-0.60877215767676118</c:v>
                </c:pt>
                <c:pt idx="119">
                  <c:v>-0.60188319541407664</c:v>
                </c:pt>
                <c:pt idx="120">
                  <c:v>-0.5950322211116198</c:v>
                </c:pt>
                <c:pt idx="121">
                  <c:v>-0.58822040984720148</c:v>
                </c:pt>
                <c:pt idx="122">
                  <c:v>-0.58144887460922523</c:v>
                </c:pt>
                <c:pt idx="123">
                  <c:v>-0.57471866832940011</c:v>
                </c:pt>
                <c:pt idx="124">
                  <c:v>-0.56803078585818789</c:v>
                </c:pt>
                <c:pt idx="125">
                  <c:v>-0.56138616588448709</c:v>
                </c:pt>
                <c:pt idx="126">
                  <c:v>-0.5547856928010132</c:v>
                </c:pt>
                <c:pt idx="127">
                  <c:v>-0.54823019851680632</c:v>
                </c:pt>
                <c:pt idx="128">
                  <c:v>-0.54172046421825371</c:v>
                </c:pt>
                <c:pt idx="129">
                  <c:v>-0.5352572220799855</c:v>
                </c:pt>
                <c:pt idx="130">
                  <c:v>-0.5288411569269621</c:v>
                </c:pt>
                <c:pt idx="131">
                  <c:v>-0.52247290784904366</c:v>
                </c:pt>
                <c:pt idx="132">
                  <c:v>-0.51615306976929742</c:v>
                </c:pt>
                <c:pt idx="133">
                  <c:v>-0.50988219496726439</c:v>
                </c:pt>
                <c:pt idx="134">
                  <c:v>-0.50366079455838009</c:v>
                </c:pt>
                <c:pt idx="135">
                  <c:v>-0.49748933993071343</c:v>
                </c:pt>
                <c:pt idx="136">
                  <c:v>-0.49136826414015161</c:v>
                </c:pt>
                <c:pt idx="137">
                  <c:v>-0.48529796326514302</c:v>
                </c:pt>
                <c:pt idx="138">
                  <c:v>-0.47927879772206738</c:v>
                </c:pt>
                <c:pt idx="139">
                  <c:v>-0.47331109354228817</c:v>
                </c:pt>
                <c:pt idx="140">
                  <c:v>-0.4673951436119046</c:v>
                </c:pt>
                <c:pt idx="141">
                  <c:v>-0.46153120887520538</c:v>
                </c:pt>
                <c:pt idx="142">
                  <c:v>-0.45571951950278861</c:v>
                </c:pt>
                <c:pt idx="143">
                  <c:v>-0.4499602760253012</c:v>
                </c:pt>
                <c:pt idx="144">
                  <c:v>-0.4442536504337139</c:v>
                </c:pt>
                <c:pt idx="145">
                  <c:v>-0.43859978724703563</c:v>
                </c:pt>
                <c:pt idx="146">
                  <c:v>-0.43299880454833933</c:v>
                </c:pt>
                <c:pt idx="147">
                  <c:v>-0.42745079498995464</c:v>
                </c:pt>
                <c:pt idx="148">
                  <c:v>-0.42195582676865862</c:v>
                </c:pt>
                <c:pt idx="149">
                  <c:v>-0.41651394457167479</c:v>
                </c:pt>
                <c:pt idx="150">
                  <c:v>-0.41112517049426978</c:v>
                </c:pt>
                <c:pt idx="151">
                  <c:v>-0.40578950492971694</c:v>
                </c:pt>
                <c:pt idx="152">
                  <c:v>-0.4005069274323777</c:v>
                </c:pt>
                <c:pt idx="153">
                  <c:v>-0.39527739755462904</c:v>
                </c:pt>
                <c:pt idx="154">
                  <c:v>-0.39010085565834979</c:v>
                </c:pt>
                <c:pt idx="155">
                  <c:v>-0.38497722370165954</c:v>
                </c:pt>
                <c:pt idx="156">
                  <c:v>-0.37990640600158421</c:v>
                </c:pt>
                <c:pt idx="157">
                  <c:v>-0.37488828997330759</c:v>
                </c:pt>
                <c:pt idx="158">
                  <c:v>-0.36992274684664905</c:v>
                </c:pt>
                <c:pt idx="159">
                  <c:v>-0.36500963236039219</c:v>
                </c:pt>
                <c:pt idx="160">
                  <c:v>-0.36014878743507317</c:v>
                </c:pt>
                <c:pt idx="161">
                  <c:v>-0.35534003882482096</c:v>
                </c:pt>
                <c:pt idx="162">
                  <c:v>-0.35058319974882657</c:v>
                </c:pt>
                <c:pt idx="163">
                  <c:v>-0.34587807050300445</c:v>
                </c:pt>
                <c:pt idx="164">
                  <c:v>-0.3412244390523928</c:v>
                </c:pt>
                <c:pt idx="165">
                  <c:v>-0.33662208160482743</c:v>
                </c:pt>
                <c:pt idx="166">
                  <c:v>-0.33207076316640793</c:v>
                </c:pt>
                <c:pt idx="167">
                  <c:v>-0.32757023807926228</c:v>
                </c:pt>
                <c:pt idx="168">
                  <c:v>-0.32312025054210441</c:v>
                </c:pt>
                <c:pt idx="169">
                  <c:v>-0.31872053511406234</c:v>
                </c:pt>
                <c:pt idx="170">
                  <c:v>-0.31437081720224691</c:v>
                </c:pt>
                <c:pt idx="171">
                  <c:v>-0.31007081353351512</c:v>
                </c:pt>
                <c:pt idx="172">
                  <c:v>-0.30582023261087166</c:v>
                </c:pt>
                <c:pt idx="173">
                  <c:v>-0.30161877515494162</c:v>
                </c:pt>
                <c:pt idx="174">
                  <c:v>-0.29746613453093307</c:v>
                </c:pt>
                <c:pt idx="175">
                  <c:v>-0.29336199716150113</c:v>
                </c:pt>
                <c:pt idx="176">
                  <c:v>-0.28930604292591083</c:v>
                </c:pt>
                <c:pt idx="177">
                  <c:v>-0.28529794554588772</c:v>
                </c:pt>
                <c:pt idx="178">
                  <c:v>-0.28133737295853406</c:v>
                </c:pt>
                <c:pt idx="179">
                  <c:v>-0.27742398767667942</c:v>
                </c:pt>
                <c:pt idx="180">
                  <c:v>-0.27355744713702279</c:v>
                </c:pt>
                <c:pt idx="181">
                  <c:v>-0.26973740403641666</c:v>
                </c:pt>
                <c:pt idx="182">
                  <c:v>-0.26596350665663204</c:v>
                </c:pt>
                <c:pt idx="183">
                  <c:v>-0.26223539917793492</c:v>
                </c:pt>
                <c:pt idx="184">
                  <c:v>-0.25855272198179696</c:v>
                </c:pt>
                <c:pt idx="185">
                  <c:v>-0.25491511194305316</c:v>
                </c:pt>
                <c:pt idx="186">
                  <c:v>-0.25132220271181227</c:v>
                </c:pt>
                <c:pt idx="187">
                  <c:v>-0.24777362498541619</c:v>
                </c:pt>
                <c:pt idx="188">
                  <c:v>-0.24426900677073854</c:v>
                </c:pt>
                <c:pt idx="189">
                  <c:v>-0.24080797363710224</c:v>
                </c:pt>
                <c:pt idx="190">
                  <c:v>-0.23739014896009217</c:v>
                </c:pt>
                <c:pt idx="191">
                  <c:v>-0.23401515415652716</c:v>
                </c:pt>
                <c:pt idx="192">
                  <c:v>-0.23068260891085257</c:v>
                </c:pt>
                <c:pt idx="193">
                  <c:v>-0.22739213139320499</c:v>
                </c:pt>
                <c:pt idx="194">
                  <c:v>-0.22414333846939496</c:v>
                </c:pt>
                <c:pt idx="195">
                  <c:v>-0.22093584590304727</c:v>
                </c:pt>
                <c:pt idx="196">
                  <c:v>-0.21776926855013065</c:v>
                </c:pt>
                <c:pt idx="197">
                  <c:v>-0.21464322054610449</c:v>
                </c:pt>
                <c:pt idx="198">
                  <c:v>-0.21155731548590134</c:v>
                </c:pt>
                <c:pt idx="199">
                  <c:v>-0.20851116659696139</c:v>
                </c:pt>
                <c:pt idx="200">
                  <c:v>-0.20550438690552572</c:v>
                </c:pt>
                <c:pt idx="201">
                  <c:v>-0.20253658939639252</c:v>
                </c:pt>
                <c:pt idx="202">
                  <c:v>-0.19960738716633303</c:v>
                </c:pt>
                <c:pt idx="203">
                  <c:v>-0.1967163935713595</c:v>
                </c:pt>
                <c:pt idx="204">
                  <c:v>-0.19386322236803163</c:v>
                </c:pt>
                <c:pt idx="205">
                  <c:v>-0.1910474878489842</c:v>
                </c:pt>
                <c:pt idx="206">
                  <c:v>-0.18826880497285109</c:v>
                </c:pt>
                <c:pt idx="207">
                  <c:v>-0.185526789488759</c:v>
                </c:pt>
                <c:pt idx="208">
                  <c:v>-0.18282105805555757</c:v>
                </c:pt>
                <c:pt idx="209">
                  <c:v>-0.1801512283559483</c:v>
                </c:pt>
                <c:pt idx="210">
                  <c:v>-0.1775169192056712</c:v>
                </c:pt>
                <c:pt idx="211">
                  <c:v>-0.17491775065790149</c:v>
                </c:pt>
                <c:pt idx="212">
                  <c:v>-0.17235334410300848</c:v>
                </c:pt>
                <c:pt idx="213">
                  <c:v>-0.16982332236381889</c:v>
                </c:pt>
                <c:pt idx="214">
                  <c:v>-0.16732730978652863</c:v>
                </c:pt>
                <c:pt idx="215">
                  <c:v>-0.16486493232739965</c:v>
                </c:pt>
                <c:pt idx="216">
                  <c:v>-0.16243581763537493</c:v>
                </c:pt>
                <c:pt idx="217">
                  <c:v>-0.16003959513074262</c:v>
                </c:pt>
                <c:pt idx="218">
                  <c:v>-0.15767589607997515</c:v>
                </c:pt>
                <c:pt idx="219">
                  <c:v>-0.15534435366686597</c:v>
                </c:pt>
                <c:pt idx="220">
                  <c:v>-0.15304460306008388</c:v>
                </c:pt>
                <c:pt idx="221">
                  <c:v>-0.15077628147726049</c:v>
                </c:pt>
                <c:pt idx="222">
                  <c:v>-0.14853902824572396</c:v>
                </c:pt>
                <c:pt idx="223">
                  <c:v>-0.1463324848599884</c:v>
                </c:pt>
                <c:pt idx="224">
                  <c:v>-0.1441562950361055</c:v>
                </c:pt>
                <c:pt idx="225">
                  <c:v>-0.14201010476298209</c:v>
                </c:pt>
                <c:pt idx="226">
                  <c:v>-0.13989356235076425</c:v>
                </c:pt>
                <c:pt idx="227">
                  <c:v>-0.13780631847638525</c:v>
                </c:pt>
                <c:pt idx="228">
                  <c:v>-0.13574802622637286</c:v>
                </c:pt>
                <c:pt idx="229">
                  <c:v>-0.1337183411370082</c:v>
                </c:pt>
                <c:pt idx="230">
                  <c:v>-0.13171692123192538</c:v>
                </c:pt>
                <c:pt idx="231">
                  <c:v>-0.12974342705723946</c:v>
                </c:pt>
                <c:pt idx="232">
                  <c:v>-0.12779752171428707</c:v>
                </c:pt>
                <c:pt idx="233">
                  <c:v>-0.125878870890062</c:v>
                </c:pt>
                <c:pt idx="234">
                  <c:v>-0.12398714288542532</c:v>
                </c:pt>
                <c:pt idx="235">
                  <c:v>-0.12212200864116772</c:v>
                </c:pt>
                <c:pt idx="236">
                  <c:v>-0.12028314176199924</c:v>
                </c:pt>
                <c:pt idx="237">
                  <c:v>-0.11847021853853958</c:v>
                </c:pt>
                <c:pt idx="238">
                  <c:v>-0.11668291796737973</c:v>
                </c:pt>
                <c:pt idx="239">
                  <c:v>-0.11492092176928367</c:v>
                </c:pt>
                <c:pt idx="240">
                  <c:v>-0.11318391440559797</c:v>
                </c:pt>
                <c:pt idx="241">
                  <c:v>-0.11147158309293247</c:v>
                </c:pt>
                <c:pt idx="242">
                  <c:v>-0.10978361781617679</c:v>
                </c:pt>
                <c:pt idx="243">
                  <c:v>-0.10811971133991281</c:v>
                </c:pt>
                <c:pt idx="244">
                  <c:v>-0.10647955921828281</c:v>
                </c:pt>
                <c:pt idx="245">
                  <c:v>-0.10486285980337048</c:v>
                </c:pt>
                <c:pt idx="246">
                  <c:v>-0.1032693142521515</c:v>
                </c:pt>
                <c:pt idx="247">
                  <c:v>-0.10169862653206709</c:v>
                </c:pt>
                <c:pt idx="248">
                  <c:v>-0.10015050342527332</c:v>
                </c:pt>
                <c:pt idx="249">
                  <c:v>-9.8624654531617728E-2</c:v>
                </c:pt>
                <c:pt idx="250">
                  <c:v>-9.712079227039197E-2</c:v>
                </c:pt>
                <c:pt idx="251">
                  <c:v>-9.5638631880909278E-2</c:v>
                </c:pt>
                <c:pt idx="252">
                  <c:v>-9.4177891421952264E-2</c:v>
                </c:pt>
                <c:pt idx="253">
                  <c:v>-9.2738291770137926E-2</c:v>
                </c:pt>
                <c:pt idx="254">
                  <c:v>-9.1319556617241268E-2</c:v>
                </c:pt>
                <c:pt idx="255">
                  <c:v>-8.9921412466522507E-2</c:v>
                </c:pt>
                <c:pt idx="256">
                  <c:v>-8.8543588628096692E-2</c:v>
                </c:pt>
                <c:pt idx="257">
                  <c:v>-8.7185817213387889E-2</c:v>
                </c:pt>
                <c:pt idx="258">
                  <c:v>-8.5847833128704101E-2</c:v>
                </c:pt>
                <c:pt idx="259">
                  <c:v>-8.452937406797234E-2</c:v>
                </c:pt>
                <c:pt idx="260">
                  <c:v>-8.323018050467243E-2</c:v>
                </c:pt>
                <c:pt idx="261">
                  <c:v>-8.1949995682992618E-2</c:v>
                </c:pt>
                <c:pt idx="262">
                  <c:v>-8.0688565608262888E-2</c:v>
                </c:pt>
                <c:pt idx="263">
                  <c:v>-7.9445639036676563E-2</c:v>
                </c:pt>
                <c:pt idx="264">
                  <c:v>-7.822096746434859E-2</c:v>
                </c:pt>
                <c:pt idx="265">
                  <c:v>-7.7014305115726142E-2</c:v>
                </c:pt>
                <c:pt idx="266">
                  <c:v>-7.5825408931401217E-2</c:v>
                </c:pt>
                <c:pt idx="267">
                  <c:v>-7.4654038555334756E-2</c:v>
                </c:pt>
                <c:pt idx="268">
                  <c:v>-7.3499956321534735E-2</c:v>
                </c:pt>
                <c:pt idx="269">
                  <c:v>-7.236292724020145E-2</c:v>
                </c:pt>
                <c:pt idx="270">
                  <c:v>-7.1242718983384981E-2</c:v>
                </c:pt>
                <c:pt idx="271">
                  <c:v>-7.0139101870161369E-2</c:v>
                </c:pt>
                <c:pt idx="272">
                  <c:v>-6.9051848851366379E-2</c:v>
                </c:pt>
                <c:pt idx="273">
                  <c:v>-6.7980735493897076E-2</c:v>
                </c:pt>
                <c:pt idx="274">
                  <c:v>-6.6925539964621847E-2</c:v>
                </c:pt>
                <c:pt idx="275">
                  <c:v>-6.5886043013903647E-2</c:v>
                </c:pt>
                <c:pt idx="276">
                  <c:v>-6.4862027958771024E-2</c:v>
                </c:pt>
                <c:pt idx="277">
                  <c:v>-6.385328066574511E-2</c:v>
                </c:pt>
                <c:pt idx="278">
                  <c:v>-6.2859589533359864E-2</c:v>
                </c:pt>
                <c:pt idx="279">
                  <c:v>-6.188074547437674E-2</c:v>
                </c:pt>
                <c:pt idx="280">
                  <c:v>-6.0916541897727751E-2</c:v>
                </c:pt>
                <c:pt idx="281">
                  <c:v>-5.9966774690189836E-2</c:v>
                </c:pt>
                <c:pt idx="282">
                  <c:v>-5.9031242197826468E-2</c:v>
                </c:pt>
                <c:pt idx="283">
                  <c:v>-5.810974520719827E-2</c:v>
                </c:pt>
                <c:pt idx="284">
                  <c:v>-5.7202086926362555E-2</c:v>
                </c:pt>
                <c:pt idx="285">
                  <c:v>-5.6308072965684366E-2</c:v>
                </c:pt>
                <c:pt idx="286">
                  <c:v>-5.5427511318463685E-2</c:v>
                </c:pt>
                <c:pt idx="287">
                  <c:v>-5.4560212341406587E-2</c:v>
                </c:pt>
                <c:pt idx="288">
                  <c:v>-5.3705988734937787E-2</c:v>
                </c:pt>
                <c:pt idx="289">
                  <c:v>-5.2864655523384728E-2</c:v>
                </c:pt>
                <c:pt idx="290">
                  <c:v>-5.2036030035033952E-2</c:v>
                </c:pt>
                <c:pt idx="291">
                  <c:v>-5.1219931882083881E-2</c:v>
                </c:pt>
                <c:pt idx="292">
                  <c:v>-5.0416182940492278E-2</c:v>
                </c:pt>
                <c:pt idx="293">
                  <c:v>-4.9624607329743838E-2</c:v>
                </c:pt>
                <c:pt idx="294">
                  <c:v>-4.8845031392539096E-2</c:v>
                </c:pt>
                <c:pt idx="295">
                  <c:v>-4.807728367442534E-2</c:v>
                </c:pt>
                <c:pt idx="296">
                  <c:v>-4.7321194903367433E-2</c:v>
                </c:pt>
                <c:pt idx="297">
                  <c:v>-4.6576597969281264E-2</c:v>
                </c:pt>
                <c:pt idx="298">
                  <c:v>-4.5843327903530053E-2</c:v>
                </c:pt>
                <c:pt idx="299">
                  <c:v>-4.5121221858402193E-2</c:v>
                </c:pt>
                <c:pt idx="300">
                  <c:v>-4.4410119086567536E-2</c:v>
                </c:pt>
                <c:pt idx="301">
                  <c:v>-4.3709860920532778E-2</c:v>
                </c:pt>
                <c:pt idx="302">
                  <c:v>-4.3020290752095104E-2</c:v>
                </c:pt>
                <c:pt idx="303">
                  <c:v>-4.2341254011811415E-2</c:v>
                </c:pt>
                <c:pt idx="304">
                  <c:v>-4.1672598148478367E-2</c:v>
                </c:pt>
                <c:pt idx="305">
                  <c:v>-4.1014172608642895E-2</c:v>
                </c:pt>
                <c:pt idx="306">
                  <c:v>-4.0365828816141147E-2</c:v>
                </c:pt>
                <c:pt idx="307">
                  <c:v>-3.9727420151681334E-2</c:v>
                </c:pt>
                <c:pt idx="308">
                  <c:v>-3.9098801932465545E-2</c:v>
                </c:pt>
                <c:pt idx="309">
                  <c:v>-3.8479831391867704E-2</c:v>
                </c:pt>
                <c:pt idx="310">
                  <c:v>-3.7870367659167577E-2</c:v>
                </c:pt>
                <c:pt idx="311">
                  <c:v>-3.727027173934757E-2</c:v>
                </c:pt>
                <c:pt idx="312">
                  <c:v>-3.6679406492958665E-2</c:v>
                </c:pt>
                <c:pt idx="313">
                  <c:v>-3.6097636616059608E-2</c:v>
                </c:pt>
                <c:pt idx="314">
                  <c:v>-3.5524828620234969E-2</c:v>
                </c:pt>
                <c:pt idx="315">
                  <c:v>-3.4960850812696585E-2</c:v>
                </c:pt>
                <c:pt idx="316">
                  <c:v>-3.4405573276472597E-2</c:v>
                </c:pt>
                <c:pt idx="317">
                  <c:v>-3.3858867850688923E-2</c:v>
                </c:pt>
                <c:pt idx="318">
                  <c:v>-3.3320608110946545E-2</c:v>
                </c:pt>
                <c:pt idx="319">
                  <c:v>-3.2790669349799247E-2</c:v>
                </c:pt>
                <c:pt idx="320">
                  <c:v>-3.2268928557334632E-2</c:v>
                </c:pt>
                <c:pt idx="321">
                  <c:v>-3.1755264401862791E-2</c:v>
                </c:pt>
                <c:pt idx="322">
                  <c:v>-3.1249557210715064E-2</c:v>
                </c:pt>
                <c:pt idx="323">
                  <c:v>-3.0751688951156861E-2</c:v>
                </c:pt>
                <c:pt idx="324">
                  <c:v>-3.0261543211416657E-2</c:v>
                </c:pt>
                <c:pt idx="325">
                  <c:v>-2.9779005181834853E-2</c:v>
                </c:pt>
                <c:pt idx="326">
                  <c:v>-2.9303961636134253E-2</c:v>
                </c:pt>
                <c:pt idx="327">
                  <c:v>-2.8836300912815437E-2</c:v>
                </c:pt>
                <c:pt idx="328">
                  <c:v>-2.8375912896678724E-2</c:v>
                </c:pt>
                <c:pt idx="329">
                  <c:v>-2.7922689000475471E-2</c:v>
                </c:pt>
                <c:pt idx="330">
                  <c:v>-2.7476522146690212E-2</c:v>
                </c:pt>
                <c:pt idx="331">
                  <c:v>-2.7037306749456189E-2</c:v>
                </c:pt>
                <c:pt idx="332">
                  <c:v>-2.6604938696605372E-2</c:v>
                </c:pt>
                <c:pt idx="333">
                  <c:v>-2.6179315331855368E-2</c:v>
                </c:pt>
                <c:pt idx="334">
                  <c:v>-2.5760335437134067E-2</c:v>
                </c:pt>
                <c:pt idx="335">
                  <c:v>-2.5347899215044125E-2</c:v>
                </c:pt>
                <c:pt idx="336">
                  <c:v>-2.4941908271467941E-2</c:v>
                </c:pt>
                <c:pt idx="337">
                  <c:v>-2.4542265598315061E-2</c:v>
                </c:pt>
                <c:pt idx="338">
                  <c:v>-2.4148875556412375E-2</c:v>
                </c:pt>
                <c:pt idx="339">
                  <c:v>-2.3761643858538746E-2</c:v>
                </c:pt>
                <c:pt idx="340">
                  <c:v>-2.3380477552604709E-2</c:v>
                </c:pt>
                <c:pt idx="341">
                  <c:v>-2.3005285004977876E-2</c:v>
                </c:pt>
                <c:pt idx="342">
                  <c:v>-2.263597588395528E-2</c:v>
                </c:pt>
                <c:pt idx="343">
                  <c:v>-2.2272461143382705E-2</c:v>
                </c:pt>
                <c:pt idx="344">
                  <c:v>-2.1914653006422168E-2</c:v>
                </c:pt>
                <c:pt idx="345">
                  <c:v>-2.1562464949467414E-2</c:v>
                </c:pt>
                <c:pt idx="346">
                  <c:v>-2.1215811686208445E-2</c:v>
                </c:pt>
                <c:pt idx="347">
                  <c:v>-2.0874609151844851E-2</c:v>
                </c:pt>
                <c:pt idx="348">
                  <c:v>-2.0538774487448671E-2</c:v>
                </c:pt>
                <c:pt idx="349">
                  <c:v>-2.020822602447658E-2</c:v>
                </c:pt>
                <c:pt idx="350">
                  <c:v>-1.9882883269431866E-2</c:v>
                </c:pt>
                <c:pt idx="351">
                  <c:v>-1.9562666888675952E-2</c:v>
                </c:pt>
                <c:pt idx="352">
                  <c:v>-1.9247498693389736E-2</c:v>
                </c:pt>
                <c:pt idx="353">
                  <c:v>-1.8937301624684415E-2</c:v>
                </c:pt>
                <c:pt idx="354">
                  <c:v>-1.8631999738861982E-2</c:v>
                </c:pt>
                <c:pt idx="355">
                  <c:v>-1.8331518192824869E-2</c:v>
                </c:pt>
                <c:pt idx="356">
                  <c:v>-1.8035783229634905E-2</c:v>
                </c:pt>
                <c:pt idx="357">
                  <c:v>-1.7744722164220919E-2</c:v>
                </c:pt>
                <c:pt idx="358">
                  <c:v>-1.7458263369235054E-2</c:v>
                </c:pt>
                <c:pt idx="359">
                  <c:v>-1.7176336261057031E-2</c:v>
                </c:pt>
                <c:pt idx="360">
                  <c:v>-1.6898871285946387E-2</c:v>
                </c:pt>
                <c:pt idx="361">
                  <c:v>-1.6625799906341786E-2</c:v>
                </c:pt>
                <c:pt idx="362">
                  <c:v>-1.635705458730732E-2</c:v>
                </c:pt>
                <c:pt idx="363">
                  <c:v>-1.6092568783124934E-2</c:v>
                </c:pt>
                <c:pt idx="364">
                  <c:v>-1.5832276924032666E-2</c:v>
                </c:pt>
                <c:pt idx="365">
                  <c:v>-1.5576114403107983E-2</c:v>
                </c:pt>
                <c:pt idx="366">
                  <c:v>-1.5324017563295525E-2</c:v>
                </c:pt>
                <c:pt idx="367">
                  <c:v>-1.507592368457877E-2</c:v>
                </c:pt>
                <c:pt idx="368">
                  <c:v>-1.4831770971294685E-2</c:v>
                </c:pt>
                <c:pt idx="369">
                  <c:v>-1.4591498539590941E-2</c:v>
                </c:pt>
                <c:pt idx="370">
                  <c:v>-1.4355046405024587E-2</c:v>
                </c:pt>
                <c:pt idx="371">
                  <c:v>-1.4122355470301785E-2</c:v>
                </c:pt>
                <c:pt idx="372">
                  <c:v>-1.3893367513157433E-2</c:v>
                </c:pt>
                <c:pt idx="373">
                  <c:v>-1.3668025174374208E-2</c:v>
                </c:pt>
                <c:pt idx="374">
                  <c:v>-1.3446271945939848E-2</c:v>
                </c:pt>
                <c:pt idx="375">
                  <c:v>-1.3228052159342149E-2</c:v>
                </c:pt>
                <c:pt idx="376">
                  <c:v>-1.3013310974000407E-2</c:v>
                </c:pt>
                <c:pt idx="377">
                  <c:v>-1.2801994365832842E-2</c:v>
                </c:pt>
                <c:pt idx="378">
                  <c:v>-1.2594049115958614E-2</c:v>
                </c:pt>
                <c:pt idx="379">
                  <c:v>-1.2389422799533954E-2</c:v>
                </c:pt>
                <c:pt idx="380">
                  <c:v>-1.2188063774721029E-2</c:v>
                </c:pt>
                <c:pt idx="381">
                  <c:v>-1.1989921171788981E-2</c:v>
                </c:pt>
                <c:pt idx="382">
                  <c:v>-1.1794944882345755E-2</c:v>
                </c:pt>
                <c:pt idx="383">
                  <c:v>-1.1603085548700128E-2</c:v>
                </c:pt>
                <c:pt idx="384">
                  <c:v>-1.1414294553352555E-2</c:v>
                </c:pt>
                <c:pt idx="385">
                  <c:v>-1.1228524008614155E-2</c:v>
                </c:pt>
                <c:pt idx="386">
                  <c:v>-1.1045726746352532E-2</c:v>
                </c:pt>
                <c:pt idx="387">
                  <c:v>-1.0865856307863625E-2</c:v>
                </c:pt>
                <c:pt idx="388">
                  <c:v>-1.0688866933868356E-2</c:v>
                </c:pt>
                <c:pt idx="389">
                  <c:v>-1.0514713554633156E-2</c:v>
                </c:pt>
                <c:pt idx="390">
                  <c:v>-1.0343351780213322E-2</c:v>
                </c:pt>
                <c:pt idx="391">
                  <c:v>-1.0174737890817971E-2</c:v>
                </c:pt>
                <c:pt idx="392">
                  <c:v>-1.000882882729579E-2</c:v>
                </c:pt>
                <c:pt idx="393">
                  <c:v>-9.8455821817402169E-3</c:v>
                </c:pt>
                <c:pt idx="394">
                  <c:v>-9.6849561882132885E-3</c:v>
                </c:pt>
                <c:pt idx="395">
                  <c:v>-9.5269097135867505E-3</c:v>
                </c:pt>
                <c:pt idx="396">
                  <c:v>-9.3714022484996471E-3</c:v>
                </c:pt>
                <c:pt idx="397">
                  <c:v>-9.2183938984310518E-3</c:v>
                </c:pt>
                <c:pt idx="398">
                  <c:v>-9.0678453748870777E-3</c:v>
                </c:pt>
                <c:pt idx="399">
                  <c:v>-8.9197179867008519E-3</c:v>
                </c:pt>
                <c:pt idx="400">
                  <c:v>-8.7739736314445902E-3</c:v>
                </c:pt>
                <c:pt idx="401">
                  <c:v>-8.6305747869524704E-3</c:v>
                </c:pt>
                <c:pt idx="402">
                  <c:v>-8.4894845029534084E-3</c:v>
                </c:pt>
                <c:pt idx="403">
                  <c:v>-8.3506663928124593E-3</c:v>
                </c:pt>
                <c:pt idx="404">
                  <c:v>-8.2140846253799509E-3</c:v>
                </c:pt>
                <c:pt idx="405">
                  <c:v>-8.0797039169470432E-3</c:v>
                </c:pt>
                <c:pt idx="406">
                  <c:v>-7.9474895233068478E-3</c:v>
                </c:pt>
                <c:pt idx="407">
                  <c:v>-7.8174072319198411E-3</c:v>
                </c:pt>
                <c:pt idx="408">
                  <c:v>-7.6894233541826146E-3</c:v>
                </c:pt>
                <c:pt idx="409">
                  <c:v>-7.5635047177987896E-3</c:v>
                </c:pt>
                <c:pt idx="410">
                  <c:v>-7.4396186592511132E-3</c:v>
                </c:pt>
                <c:pt idx="411">
                  <c:v>-7.3177330163735439E-3</c:v>
                </c:pt>
                <c:pt idx="412">
                  <c:v>-7.1978161210223971E-3</c:v>
                </c:pt>
                <c:pt idx="413">
                  <c:v>-7.079836791845347E-3</c:v>
                </c:pt>
                <c:pt idx="414">
                  <c:v>-6.9637643271473143E-3</c:v>
                </c:pt>
                <c:pt idx="415">
                  <c:v>-6.849568497852173E-3</c:v>
                </c:pt>
                <c:pt idx="416">
                  <c:v>-6.7372195405591495E-3</c:v>
                </c:pt>
                <c:pt idx="417">
                  <c:v>-6.6266881506929776E-3</c:v>
                </c:pt>
                <c:pt idx="418">
                  <c:v>-6.5179454757466485E-3</c:v>
                </c:pt>
                <c:pt idx="419">
                  <c:v>-6.4109631086158355E-3</c:v>
                </c:pt>
                <c:pt idx="420">
                  <c:v>-6.3057130810238388E-3</c:v>
                </c:pt>
                <c:pt idx="421">
                  <c:v>-6.2021678570361484E-3</c:v>
                </c:pt>
                <c:pt idx="422">
                  <c:v>-6.1003003266634631E-3</c:v>
                </c:pt>
                <c:pt idx="423">
                  <c:v>-6.0000837995523165E-3</c:v>
                </c:pt>
                <c:pt idx="424">
                  <c:v>-5.9014919987621156E-3</c:v>
                </c:pt>
                <c:pt idx="425">
                  <c:v>-5.8044990546277687E-3</c:v>
                </c:pt>
                <c:pt idx="426">
                  <c:v>-5.7090794987067414E-3</c:v>
                </c:pt>
                <c:pt idx="427">
                  <c:v>-5.6152082578097137E-3</c:v>
                </c:pt>
                <c:pt idx="428">
                  <c:v>-5.5228606481136713E-3</c:v>
                </c:pt>
                <c:pt idx="429">
                  <c:v>-5.4320123693566572E-3</c:v>
                </c:pt>
                <c:pt idx="430">
                  <c:v>-5.3426394991130059E-3</c:v>
                </c:pt>
                <c:pt idx="431">
                  <c:v>-5.254718487148302E-3</c:v>
                </c:pt>
                <c:pt idx="432">
                  <c:v>-5.1682261498529058E-3</c:v>
                </c:pt>
                <c:pt idx="433">
                  <c:v>-5.0831396647532893E-3</c:v>
                </c:pt>
                <c:pt idx="434">
                  <c:v>-4.9994365651000721E-3</c:v>
                </c:pt>
                <c:pt idx="435">
                  <c:v>-4.9170947345319625E-3</c:v>
                </c:pt>
                <c:pt idx="436">
                  <c:v>-4.8360924018145627E-3</c:v>
                </c:pt>
                <c:pt idx="437">
                  <c:v>-4.7564081356532197E-3</c:v>
                </c:pt>
                <c:pt idx="438">
                  <c:v>-4.6780208395789148E-3</c:v>
                </c:pt>
                <c:pt idx="439">
                  <c:v>-4.6009097469063729E-3</c:v>
                </c:pt>
                <c:pt idx="440">
                  <c:v>-4.525054415763452E-3</c:v>
                </c:pt>
                <c:pt idx="441">
                  <c:v>-4.4504347241908987E-3</c:v>
                </c:pt>
                <c:pt idx="442">
                  <c:v>-4.3770308653116726E-3</c:v>
                </c:pt>
                <c:pt idx="443">
                  <c:v>-4.3048233425688606E-3</c:v>
                </c:pt>
                <c:pt idx="444">
                  <c:v>-4.2337929650314247E-3</c:v>
                </c:pt>
                <c:pt idx="445">
                  <c:v>-4.1639208427668162E-3</c:v>
                </c:pt>
                <c:pt idx="446">
                  <c:v>-4.0951883822797188E-3</c:v>
                </c:pt>
                <c:pt idx="447">
                  <c:v>-4.0275772820159705E-3</c:v>
                </c:pt>
                <c:pt idx="448">
                  <c:v>-3.9610695279309336E-3</c:v>
                </c:pt>
                <c:pt idx="449">
                  <c:v>-3.8956473891213869E-3</c:v>
                </c:pt>
                <c:pt idx="450">
                  <c:v>-3.8312934135202219E-3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27-42D0-B11B-85CEAA222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fit_1NN_SC!$H$18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fit_1NN_SC!$G$19:$G$469</c:f>
              <c:numCache>
                <c:formatCode>General</c:formatCode>
                <c:ptCount val="451"/>
                <c:pt idx="0">
                  <c:v>1.7978314775407993</c:v>
                </c:pt>
                <c:pt idx="1">
                  <c:v>1.7994338829697827</c:v>
                </c:pt>
                <c:pt idx="2">
                  <c:v>1.8010362883987663</c:v>
                </c:pt>
                <c:pt idx="3">
                  <c:v>1.8026386938277499</c:v>
                </c:pt>
                <c:pt idx="4">
                  <c:v>1.8042410992567333</c:v>
                </c:pt>
                <c:pt idx="5">
                  <c:v>1.8058435046857166</c:v>
                </c:pt>
                <c:pt idx="6">
                  <c:v>1.8074459101147002</c:v>
                </c:pt>
                <c:pt idx="7">
                  <c:v>1.8090483155436836</c:v>
                </c:pt>
                <c:pt idx="8">
                  <c:v>1.8106507209726672</c:v>
                </c:pt>
                <c:pt idx="9">
                  <c:v>1.8122531264016506</c:v>
                </c:pt>
                <c:pt idx="10">
                  <c:v>1.8138555318306342</c:v>
                </c:pt>
                <c:pt idx="11">
                  <c:v>1.8154579372596176</c:v>
                </c:pt>
                <c:pt idx="12">
                  <c:v>1.8170603426886009</c:v>
                </c:pt>
                <c:pt idx="13">
                  <c:v>1.8186627481175845</c:v>
                </c:pt>
                <c:pt idx="14">
                  <c:v>1.8202651535465681</c:v>
                </c:pt>
                <c:pt idx="15">
                  <c:v>1.8218675589755515</c:v>
                </c:pt>
                <c:pt idx="16">
                  <c:v>1.8234699644045349</c:v>
                </c:pt>
                <c:pt idx="17">
                  <c:v>1.8250723698335185</c:v>
                </c:pt>
                <c:pt idx="18">
                  <c:v>1.8266747752625019</c:v>
                </c:pt>
                <c:pt idx="19">
                  <c:v>1.8282771806914855</c:v>
                </c:pt>
                <c:pt idx="20">
                  <c:v>1.8298795861204689</c:v>
                </c:pt>
                <c:pt idx="21">
                  <c:v>1.8314819915494525</c:v>
                </c:pt>
                <c:pt idx="22">
                  <c:v>1.8330843969784358</c:v>
                </c:pt>
                <c:pt idx="23">
                  <c:v>1.8346868024074192</c:v>
                </c:pt>
                <c:pt idx="24">
                  <c:v>1.8362892078364028</c:v>
                </c:pt>
                <c:pt idx="25">
                  <c:v>1.8378916132653864</c:v>
                </c:pt>
                <c:pt idx="26">
                  <c:v>1.8394940186943698</c:v>
                </c:pt>
                <c:pt idx="27">
                  <c:v>1.8410964241233532</c:v>
                </c:pt>
                <c:pt idx="28">
                  <c:v>1.8426988295523368</c:v>
                </c:pt>
                <c:pt idx="29">
                  <c:v>1.8443012349813204</c:v>
                </c:pt>
                <c:pt idx="30">
                  <c:v>1.8459036404103037</c:v>
                </c:pt>
                <c:pt idx="31">
                  <c:v>1.8475060458392871</c:v>
                </c:pt>
                <c:pt idx="32">
                  <c:v>1.8491084512682707</c:v>
                </c:pt>
                <c:pt idx="33">
                  <c:v>1.8507108566972543</c:v>
                </c:pt>
                <c:pt idx="34">
                  <c:v>1.8523132621262377</c:v>
                </c:pt>
                <c:pt idx="35">
                  <c:v>1.8539156675552211</c:v>
                </c:pt>
                <c:pt idx="36">
                  <c:v>1.8555180729842047</c:v>
                </c:pt>
                <c:pt idx="37">
                  <c:v>1.8571204784131883</c:v>
                </c:pt>
                <c:pt idx="38">
                  <c:v>1.8587228838421717</c:v>
                </c:pt>
                <c:pt idx="39">
                  <c:v>1.860325289271155</c:v>
                </c:pt>
                <c:pt idx="40">
                  <c:v>1.8619276947001386</c:v>
                </c:pt>
                <c:pt idx="41">
                  <c:v>1.863530100129122</c:v>
                </c:pt>
                <c:pt idx="42">
                  <c:v>1.8651325055581056</c:v>
                </c:pt>
                <c:pt idx="43">
                  <c:v>1.866734910987089</c:v>
                </c:pt>
                <c:pt idx="44">
                  <c:v>1.8683373164160726</c:v>
                </c:pt>
                <c:pt idx="45">
                  <c:v>1.869939721845056</c:v>
                </c:pt>
                <c:pt idx="46">
                  <c:v>1.8715421272740393</c:v>
                </c:pt>
                <c:pt idx="47">
                  <c:v>1.8731445327030229</c:v>
                </c:pt>
                <c:pt idx="48">
                  <c:v>1.8747469381320065</c:v>
                </c:pt>
                <c:pt idx="49">
                  <c:v>1.8763493435609899</c:v>
                </c:pt>
                <c:pt idx="50">
                  <c:v>1.8779517489899733</c:v>
                </c:pt>
                <c:pt idx="51">
                  <c:v>1.8795541544189567</c:v>
                </c:pt>
                <c:pt idx="52">
                  <c:v>1.8811565598479403</c:v>
                </c:pt>
                <c:pt idx="53">
                  <c:v>1.8827589652769237</c:v>
                </c:pt>
                <c:pt idx="54">
                  <c:v>1.884361370705907</c:v>
                </c:pt>
                <c:pt idx="55">
                  <c:v>1.8859637761348909</c:v>
                </c:pt>
                <c:pt idx="56">
                  <c:v>1.887566181563874</c:v>
                </c:pt>
                <c:pt idx="57">
                  <c:v>1.8891685869928578</c:v>
                </c:pt>
                <c:pt idx="58">
                  <c:v>1.8907709924218412</c:v>
                </c:pt>
                <c:pt idx="59">
                  <c:v>1.8923733978508246</c:v>
                </c:pt>
                <c:pt idx="60">
                  <c:v>1.8939758032798082</c:v>
                </c:pt>
                <c:pt idx="61">
                  <c:v>1.8955782087087916</c:v>
                </c:pt>
                <c:pt idx="62">
                  <c:v>1.8971806141377749</c:v>
                </c:pt>
                <c:pt idx="63">
                  <c:v>1.8987830195667585</c:v>
                </c:pt>
                <c:pt idx="64">
                  <c:v>1.9003854249957419</c:v>
                </c:pt>
                <c:pt idx="65">
                  <c:v>1.9019878304247253</c:v>
                </c:pt>
                <c:pt idx="66">
                  <c:v>1.9035902358537091</c:v>
                </c:pt>
                <c:pt idx="67">
                  <c:v>1.9051926412826923</c:v>
                </c:pt>
                <c:pt idx="68">
                  <c:v>1.9067950467116761</c:v>
                </c:pt>
                <c:pt idx="69">
                  <c:v>1.9083974521406595</c:v>
                </c:pt>
                <c:pt idx="70">
                  <c:v>1.9099998575696429</c:v>
                </c:pt>
                <c:pt idx="71">
                  <c:v>1.9116022629986265</c:v>
                </c:pt>
                <c:pt idx="72">
                  <c:v>1.9132046684276098</c:v>
                </c:pt>
                <c:pt idx="73">
                  <c:v>1.9148070738565932</c:v>
                </c:pt>
                <c:pt idx="74">
                  <c:v>1.9164094792855768</c:v>
                </c:pt>
                <c:pt idx="75">
                  <c:v>1.9180118847145602</c:v>
                </c:pt>
                <c:pt idx="76">
                  <c:v>1.919614290143544</c:v>
                </c:pt>
                <c:pt idx="77">
                  <c:v>1.9212166955725274</c:v>
                </c:pt>
                <c:pt idx="78">
                  <c:v>1.9228191010015105</c:v>
                </c:pt>
                <c:pt idx="79">
                  <c:v>1.9244215064304944</c:v>
                </c:pt>
                <c:pt idx="80">
                  <c:v>1.9260239118594777</c:v>
                </c:pt>
                <c:pt idx="81">
                  <c:v>1.9276263172884611</c:v>
                </c:pt>
                <c:pt idx="82">
                  <c:v>1.9292287227174447</c:v>
                </c:pt>
                <c:pt idx="83">
                  <c:v>1.9308311281464281</c:v>
                </c:pt>
                <c:pt idx="84">
                  <c:v>1.9324335335754115</c:v>
                </c:pt>
                <c:pt idx="85">
                  <c:v>1.9340359390043951</c:v>
                </c:pt>
                <c:pt idx="86">
                  <c:v>1.9356383444333785</c:v>
                </c:pt>
                <c:pt idx="87">
                  <c:v>1.9372407498623623</c:v>
                </c:pt>
                <c:pt idx="88">
                  <c:v>1.9388431552913457</c:v>
                </c:pt>
                <c:pt idx="89">
                  <c:v>1.9404455607203288</c:v>
                </c:pt>
                <c:pt idx="90">
                  <c:v>1.9420479661493126</c:v>
                </c:pt>
                <c:pt idx="91">
                  <c:v>1.943650371578296</c:v>
                </c:pt>
                <c:pt idx="92">
                  <c:v>1.9452527770072792</c:v>
                </c:pt>
                <c:pt idx="93">
                  <c:v>1.946855182436263</c:v>
                </c:pt>
                <c:pt idx="94">
                  <c:v>1.9484575878652464</c:v>
                </c:pt>
                <c:pt idx="95">
                  <c:v>1.9500599932942302</c:v>
                </c:pt>
                <c:pt idx="96">
                  <c:v>1.9516623987232133</c:v>
                </c:pt>
                <c:pt idx="97">
                  <c:v>1.9532648041521967</c:v>
                </c:pt>
                <c:pt idx="98">
                  <c:v>1.9548672095811805</c:v>
                </c:pt>
                <c:pt idx="99">
                  <c:v>1.9564696150101639</c:v>
                </c:pt>
                <c:pt idx="100">
                  <c:v>1.9580720204391471</c:v>
                </c:pt>
                <c:pt idx="101">
                  <c:v>1.9596744258681309</c:v>
                </c:pt>
                <c:pt idx="102">
                  <c:v>1.9612768312971143</c:v>
                </c:pt>
                <c:pt idx="103">
                  <c:v>1.9628792367260974</c:v>
                </c:pt>
                <c:pt idx="104">
                  <c:v>1.9644816421550813</c:v>
                </c:pt>
                <c:pt idx="105">
                  <c:v>1.9660840475840646</c:v>
                </c:pt>
                <c:pt idx="106">
                  <c:v>1.9676864530130485</c:v>
                </c:pt>
                <c:pt idx="107">
                  <c:v>1.9692888584420316</c:v>
                </c:pt>
                <c:pt idx="108">
                  <c:v>1.970891263871015</c:v>
                </c:pt>
                <c:pt idx="109">
                  <c:v>1.9724936692999988</c:v>
                </c:pt>
                <c:pt idx="110">
                  <c:v>1.974096074728982</c:v>
                </c:pt>
                <c:pt idx="111">
                  <c:v>1.9756984801579653</c:v>
                </c:pt>
                <c:pt idx="112">
                  <c:v>1.9773008855869492</c:v>
                </c:pt>
                <c:pt idx="113">
                  <c:v>1.9789032910159325</c:v>
                </c:pt>
                <c:pt idx="114">
                  <c:v>1.9805056964449161</c:v>
                </c:pt>
                <c:pt idx="115">
                  <c:v>1.9821081018738995</c:v>
                </c:pt>
                <c:pt idx="116">
                  <c:v>1.9837105073028829</c:v>
                </c:pt>
                <c:pt idx="117">
                  <c:v>1.9853129127318667</c:v>
                </c:pt>
                <c:pt idx="118">
                  <c:v>1.9869153181608499</c:v>
                </c:pt>
                <c:pt idx="119">
                  <c:v>1.9885177235898333</c:v>
                </c:pt>
                <c:pt idx="120">
                  <c:v>1.9901201290188171</c:v>
                </c:pt>
                <c:pt idx="121">
                  <c:v>1.9917225344478002</c:v>
                </c:pt>
                <c:pt idx="122">
                  <c:v>1.9933249398767836</c:v>
                </c:pt>
                <c:pt idx="123">
                  <c:v>1.9949273453057674</c:v>
                </c:pt>
                <c:pt idx="124">
                  <c:v>1.9965297507347508</c:v>
                </c:pt>
                <c:pt idx="125">
                  <c:v>1.998132156163734</c:v>
                </c:pt>
                <c:pt idx="126">
                  <c:v>1.9997345615927178</c:v>
                </c:pt>
                <c:pt idx="127">
                  <c:v>2.0013369670217012</c:v>
                </c:pt>
                <c:pt idx="128">
                  <c:v>2.002939372450685</c:v>
                </c:pt>
                <c:pt idx="129">
                  <c:v>2.0045417778796684</c:v>
                </c:pt>
                <c:pt idx="130">
                  <c:v>2.0061441833086517</c:v>
                </c:pt>
                <c:pt idx="131">
                  <c:v>2.0077465887376351</c:v>
                </c:pt>
                <c:pt idx="132">
                  <c:v>2.0093489941666185</c:v>
                </c:pt>
                <c:pt idx="133">
                  <c:v>2.0109513995956019</c:v>
                </c:pt>
                <c:pt idx="134">
                  <c:v>2.0125538050245857</c:v>
                </c:pt>
                <c:pt idx="135">
                  <c:v>2.0141562104535691</c:v>
                </c:pt>
                <c:pt idx="136">
                  <c:v>2.0157586158825529</c:v>
                </c:pt>
                <c:pt idx="137">
                  <c:v>2.0173610213115363</c:v>
                </c:pt>
                <c:pt idx="138">
                  <c:v>2.0189634267405192</c:v>
                </c:pt>
                <c:pt idx="139">
                  <c:v>2.020565832169503</c:v>
                </c:pt>
                <c:pt idx="140">
                  <c:v>2.0221682375984864</c:v>
                </c:pt>
                <c:pt idx="141">
                  <c:v>2.0237706430274698</c:v>
                </c:pt>
                <c:pt idx="142">
                  <c:v>2.0253730484564536</c:v>
                </c:pt>
                <c:pt idx="143">
                  <c:v>2.026975453885437</c:v>
                </c:pt>
                <c:pt idx="144">
                  <c:v>2.0285778593144204</c:v>
                </c:pt>
                <c:pt idx="145">
                  <c:v>2.0301802647434037</c:v>
                </c:pt>
                <c:pt idx="146">
                  <c:v>2.0317826701723871</c:v>
                </c:pt>
                <c:pt idx="147">
                  <c:v>2.0333850756013709</c:v>
                </c:pt>
                <c:pt idx="148">
                  <c:v>2.0349874810303543</c:v>
                </c:pt>
                <c:pt idx="149">
                  <c:v>2.0365898864593377</c:v>
                </c:pt>
                <c:pt idx="150">
                  <c:v>2.0381922918883215</c:v>
                </c:pt>
                <c:pt idx="151">
                  <c:v>2.0397946973173049</c:v>
                </c:pt>
                <c:pt idx="152">
                  <c:v>2.0413971027462878</c:v>
                </c:pt>
                <c:pt idx="153">
                  <c:v>2.0429995081752717</c:v>
                </c:pt>
                <c:pt idx="154">
                  <c:v>2.044601913604255</c:v>
                </c:pt>
                <c:pt idx="155">
                  <c:v>2.0462043190332388</c:v>
                </c:pt>
                <c:pt idx="156">
                  <c:v>2.0478067244622222</c:v>
                </c:pt>
                <c:pt idx="157">
                  <c:v>2.0494091298912056</c:v>
                </c:pt>
                <c:pt idx="158">
                  <c:v>2.0510115353201894</c:v>
                </c:pt>
                <c:pt idx="159">
                  <c:v>2.0526139407491728</c:v>
                </c:pt>
                <c:pt idx="160">
                  <c:v>2.0542163461781557</c:v>
                </c:pt>
                <c:pt idx="161">
                  <c:v>2.0558187516071396</c:v>
                </c:pt>
                <c:pt idx="162">
                  <c:v>2.0574211570361229</c:v>
                </c:pt>
                <c:pt idx="163">
                  <c:v>2.0590235624651063</c:v>
                </c:pt>
                <c:pt idx="164">
                  <c:v>2.0606259678940901</c:v>
                </c:pt>
                <c:pt idx="165">
                  <c:v>2.0622283733230735</c:v>
                </c:pt>
                <c:pt idx="166">
                  <c:v>2.0638307787520569</c:v>
                </c:pt>
                <c:pt idx="167">
                  <c:v>2.0654331841810403</c:v>
                </c:pt>
                <c:pt idx="168">
                  <c:v>2.0670355896100236</c:v>
                </c:pt>
                <c:pt idx="169">
                  <c:v>2.0686379950390075</c:v>
                </c:pt>
                <c:pt idx="170">
                  <c:v>2.0702404004679908</c:v>
                </c:pt>
                <c:pt idx="171">
                  <c:v>2.0718428058969742</c:v>
                </c:pt>
                <c:pt idx="172">
                  <c:v>2.073445211325958</c:v>
                </c:pt>
                <c:pt idx="173">
                  <c:v>2.0750476167549414</c:v>
                </c:pt>
                <c:pt idx="174">
                  <c:v>2.0766500221839248</c:v>
                </c:pt>
                <c:pt idx="175">
                  <c:v>2.0782524276129082</c:v>
                </c:pt>
                <c:pt idx="176">
                  <c:v>2.0798548330418916</c:v>
                </c:pt>
                <c:pt idx="177">
                  <c:v>2.0814572384708754</c:v>
                </c:pt>
                <c:pt idx="178">
                  <c:v>2.0830596438998588</c:v>
                </c:pt>
                <c:pt idx="179">
                  <c:v>2.0846620493288421</c:v>
                </c:pt>
                <c:pt idx="180">
                  <c:v>2.086264454757826</c:v>
                </c:pt>
                <c:pt idx="181">
                  <c:v>2.0878668601868089</c:v>
                </c:pt>
                <c:pt idx="182">
                  <c:v>2.0894692656157923</c:v>
                </c:pt>
                <c:pt idx="183">
                  <c:v>2.0910716710447761</c:v>
                </c:pt>
                <c:pt idx="184">
                  <c:v>2.0926740764737595</c:v>
                </c:pt>
                <c:pt idx="185">
                  <c:v>2.0942764819027433</c:v>
                </c:pt>
                <c:pt idx="186">
                  <c:v>2.0958788873317267</c:v>
                </c:pt>
                <c:pt idx="187">
                  <c:v>2.09748129276071</c:v>
                </c:pt>
                <c:pt idx="188">
                  <c:v>2.0990836981896934</c:v>
                </c:pt>
                <c:pt idx="189">
                  <c:v>2.1006861036186768</c:v>
                </c:pt>
                <c:pt idx="190">
                  <c:v>2.1022885090476602</c:v>
                </c:pt>
                <c:pt idx="191">
                  <c:v>2.103890914476644</c:v>
                </c:pt>
                <c:pt idx="192">
                  <c:v>2.1054933199056274</c:v>
                </c:pt>
                <c:pt idx="193">
                  <c:v>2.1070957253346108</c:v>
                </c:pt>
                <c:pt idx="194">
                  <c:v>2.1086981307635946</c:v>
                </c:pt>
                <c:pt idx="195">
                  <c:v>2.110300536192578</c:v>
                </c:pt>
                <c:pt idx="196">
                  <c:v>2.1119029416215613</c:v>
                </c:pt>
                <c:pt idx="197">
                  <c:v>2.1135053470505447</c:v>
                </c:pt>
                <c:pt idx="198">
                  <c:v>2.1151077524795281</c:v>
                </c:pt>
                <c:pt idx="199">
                  <c:v>2.1167101579085119</c:v>
                </c:pt>
                <c:pt idx="200">
                  <c:v>2.1183125633374953</c:v>
                </c:pt>
                <c:pt idx="201">
                  <c:v>2.1199149687664787</c:v>
                </c:pt>
                <c:pt idx="202">
                  <c:v>2.1215173741954625</c:v>
                </c:pt>
                <c:pt idx="203">
                  <c:v>2.1231197796244454</c:v>
                </c:pt>
                <c:pt idx="204">
                  <c:v>2.1247221850534288</c:v>
                </c:pt>
                <c:pt idx="205">
                  <c:v>2.1263245904824126</c:v>
                </c:pt>
                <c:pt idx="206">
                  <c:v>2.127926995911396</c:v>
                </c:pt>
                <c:pt idx="207">
                  <c:v>2.1295294013403798</c:v>
                </c:pt>
                <c:pt idx="208">
                  <c:v>2.1311318067693632</c:v>
                </c:pt>
                <c:pt idx="209">
                  <c:v>2.1327342121983466</c:v>
                </c:pt>
                <c:pt idx="210">
                  <c:v>2.13433661762733</c:v>
                </c:pt>
                <c:pt idx="211">
                  <c:v>2.1359390230563133</c:v>
                </c:pt>
                <c:pt idx="212">
                  <c:v>2.1375414284852972</c:v>
                </c:pt>
                <c:pt idx="213">
                  <c:v>2.1391438339142805</c:v>
                </c:pt>
                <c:pt idx="214">
                  <c:v>2.1407462393432639</c:v>
                </c:pt>
                <c:pt idx="215">
                  <c:v>2.1423486447722477</c:v>
                </c:pt>
                <c:pt idx="216">
                  <c:v>2.1439510502012311</c:v>
                </c:pt>
                <c:pt idx="217">
                  <c:v>2.1455534556302145</c:v>
                </c:pt>
                <c:pt idx="218">
                  <c:v>2.1471558610591979</c:v>
                </c:pt>
                <c:pt idx="219">
                  <c:v>2.1487582664881812</c:v>
                </c:pt>
                <c:pt idx="220">
                  <c:v>2.1503606719171646</c:v>
                </c:pt>
                <c:pt idx="221">
                  <c:v>2.1519630773461484</c:v>
                </c:pt>
                <c:pt idx="222">
                  <c:v>2.1535654827751318</c:v>
                </c:pt>
                <c:pt idx="223">
                  <c:v>2.1551678882041152</c:v>
                </c:pt>
                <c:pt idx="224">
                  <c:v>2.156770293633099</c:v>
                </c:pt>
                <c:pt idx="225">
                  <c:v>2.158372699062082</c:v>
                </c:pt>
                <c:pt idx="226">
                  <c:v>2.1599751044910658</c:v>
                </c:pt>
                <c:pt idx="227">
                  <c:v>2.1615775099200492</c:v>
                </c:pt>
                <c:pt idx="228">
                  <c:v>2.1631799153490325</c:v>
                </c:pt>
                <c:pt idx="229">
                  <c:v>2.1647823207780164</c:v>
                </c:pt>
                <c:pt idx="230">
                  <c:v>2.1663847262069997</c:v>
                </c:pt>
                <c:pt idx="231">
                  <c:v>2.1679871316359831</c:v>
                </c:pt>
                <c:pt idx="232">
                  <c:v>2.1695895370649665</c:v>
                </c:pt>
                <c:pt idx="233">
                  <c:v>2.1711919424939499</c:v>
                </c:pt>
                <c:pt idx="234">
                  <c:v>2.1727943479229337</c:v>
                </c:pt>
                <c:pt idx="235">
                  <c:v>2.1743967533519171</c:v>
                </c:pt>
                <c:pt idx="236">
                  <c:v>2.1759991587809004</c:v>
                </c:pt>
                <c:pt idx="237">
                  <c:v>2.1776015642098843</c:v>
                </c:pt>
                <c:pt idx="238">
                  <c:v>2.1792039696388676</c:v>
                </c:pt>
                <c:pt idx="239">
                  <c:v>2.180806375067851</c:v>
                </c:pt>
                <c:pt idx="240">
                  <c:v>2.1824087804968344</c:v>
                </c:pt>
                <c:pt idx="241">
                  <c:v>2.1840111859258178</c:v>
                </c:pt>
                <c:pt idx="242">
                  <c:v>2.1856135913548012</c:v>
                </c:pt>
                <c:pt idx="243">
                  <c:v>2.187215996783785</c:v>
                </c:pt>
                <c:pt idx="244">
                  <c:v>2.1888184022127684</c:v>
                </c:pt>
                <c:pt idx="245">
                  <c:v>2.1904208076417517</c:v>
                </c:pt>
                <c:pt idx="246">
                  <c:v>2.1920232130707356</c:v>
                </c:pt>
                <c:pt idx="247">
                  <c:v>2.1936256184997185</c:v>
                </c:pt>
                <c:pt idx="248">
                  <c:v>2.1952280239287023</c:v>
                </c:pt>
                <c:pt idx="249">
                  <c:v>2.1968304293576857</c:v>
                </c:pt>
                <c:pt idx="250">
                  <c:v>2.1984328347866691</c:v>
                </c:pt>
                <c:pt idx="251">
                  <c:v>2.2000352402156529</c:v>
                </c:pt>
                <c:pt idx="252">
                  <c:v>2.2016376456446363</c:v>
                </c:pt>
                <c:pt idx="253">
                  <c:v>2.2032400510736196</c:v>
                </c:pt>
                <c:pt idx="254">
                  <c:v>2.204842456502603</c:v>
                </c:pt>
                <c:pt idx="255">
                  <c:v>2.2064448619315864</c:v>
                </c:pt>
                <c:pt idx="256">
                  <c:v>2.2080472673605702</c:v>
                </c:pt>
                <c:pt idx="257">
                  <c:v>2.2096496727895536</c:v>
                </c:pt>
                <c:pt idx="258">
                  <c:v>2.211252078218537</c:v>
                </c:pt>
                <c:pt idx="259">
                  <c:v>2.2128544836475217</c:v>
                </c:pt>
                <c:pt idx="260">
                  <c:v>2.2144568890765042</c:v>
                </c:pt>
                <c:pt idx="261">
                  <c:v>2.2160592945054876</c:v>
                </c:pt>
                <c:pt idx="262">
                  <c:v>2.2176616999344709</c:v>
                </c:pt>
                <c:pt idx="263">
                  <c:v>2.2192641053634552</c:v>
                </c:pt>
                <c:pt idx="264">
                  <c:v>2.2208665107924377</c:v>
                </c:pt>
                <c:pt idx="265">
                  <c:v>2.2224689162214215</c:v>
                </c:pt>
                <c:pt idx="266">
                  <c:v>2.2240713216504049</c:v>
                </c:pt>
                <c:pt idx="267">
                  <c:v>2.2256737270793892</c:v>
                </c:pt>
                <c:pt idx="268">
                  <c:v>2.2272761325083721</c:v>
                </c:pt>
                <c:pt idx="269">
                  <c:v>2.228878537937355</c:v>
                </c:pt>
                <c:pt idx="270">
                  <c:v>2.2304809433663388</c:v>
                </c:pt>
                <c:pt idx="271">
                  <c:v>2.2320833487953231</c:v>
                </c:pt>
                <c:pt idx="272">
                  <c:v>2.233685754224306</c:v>
                </c:pt>
                <c:pt idx="273">
                  <c:v>2.2352881596532894</c:v>
                </c:pt>
                <c:pt idx="274">
                  <c:v>2.2368905650822728</c:v>
                </c:pt>
                <c:pt idx="275">
                  <c:v>2.2384929705112566</c:v>
                </c:pt>
                <c:pt idx="276">
                  <c:v>2.2400953759402396</c:v>
                </c:pt>
                <c:pt idx="277">
                  <c:v>2.2416977813692229</c:v>
                </c:pt>
                <c:pt idx="278">
                  <c:v>2.2433001867982068</c:v>
                </c:pt>
                <c:pt idx="279">
                  <c:v>2.244902592227191</c:v>
                </c:pt>
                <c:pt idx="280">
                  <c:v>2.2465049976561735</c:v>
                </c:pt>
                <c:pt idx="281">
                  <c:v>2.2481074030851573</c:v>
                </c:pt>
                <c:pt idx="282">
                  <c:v>2.2497098085141412</c:v>
                </c:pt>
                <c:pt idx="283">
                  <c:v>2.2513122139431245</c:v>
                </c:pt>
                <c:pt idx="284">
                  <c:v>2.2529146193721084</c:v>
                </c:pt>
                <c:pt idx="285">
                  <c:v>2.2545170248010908</c:v>
                </c:pt>
                <c:pt idx="286">
                  <c:v>2.2561194302300756</c:v>
                </c:pt>
                <c:pt idx="287">
                  <c:v>2.2577218356590589</c:v>
                </c:pt>
                <c:pt idx="288">
                  <c:v>2.2593242410880423</c:v>
                </c:pt>
                <c:pt idx="289">
                  <c:v>2.2609266465170252</c:v>
                </c:pt>
                <c:pt idx="290">
                  <c:v>2.2625290519460091</c:v>
                </c:pt>
                <c:pt idx="291">
                  <c:v>2.2641314573749924</c:v>
                </c:pt>
                <c:pt idx="292">
                  <c:v>2.2657338628039763</c:v>
                </c:pt>
                <c:pt idx="293">
                  <c:v>2.2673362682329588</c:v>
                </c:pt>
                <c:pt idx="294">
                  <c:v>2.268938673661943</c:v>
                </c:pt>
                <c:pt idx="295">
                  <c:v>2.2705410790909268</c:v>
                </c:pt>
                <c:pt idx="296">
                  <c:v>2.2721434845199102</c:v>
                </c:pt>
                <c:pt idx="297">
                  <c:v>2.2737458899488932</c:v>
                </c:pt>
                <c:pt idx="298">
                  <c:v>2.275348295377877</c:v>
                </c:pt>
                <c:pt idx="299">
                  <c:v>2.2769507008068604</c:v>
                </c:pt>
                <c:pt idx="300">
                  <c:v>2.2785531062358442</c:v>
                </c:pt>
                <c:pt idx="301">
                  <c:v>2.2801555116648267</c:v>
                </c:pt>
                <c:pt idx="302">
                  <c:v>2.2817579170938109</c:v>
                </c:pt>
                <c:pt idx="303">
                  <c:v>2.2833603225227947</c:v>
                </c:pt>
                <c:pt idx="304">
                  <c:v>2.2849627279517777</c:v>
                </c:pt>
                <c:pt idx="305">
                  <c:v>2.2865651333807602</c:v>
                </c:pt>
                <c:pt idx="306">
                  <c:v>2.2881675388097449</c:v>
                </c:pt>
                <c:pt idx="307">
                  <c:v>2.2897699442387283</c:v>
                </c:pt>
                <c:pt idx="308">
                  <c:v>2.2913723496677116</c:v>
                </c:pt>
                <c:pt idx="309">
                  <c:v>2.2929747550966955</c:v>
                </c:pt>
                <c:pt idx="310">
                  <c:v>2.2945771605256788</c:v>
                </c:pt>
                <c:pt idx="311">
                  <c:v>2.2961795659546622</c:v>
                </c:pt>
                <c:pt idx="312">
                  <c:v>2.2977819713836456</c:v>
                </c:pt>
                <c:pt idx="313">
                  <c:v>2.299384376812629</c:v>
                </c:pt>
                <c:pt idx="314">
                  <c:v>2.3009867822416128</c:v>
                </c:pt>
                <c:pt idx="315">
                  <c:v>2.3025891876705962</c:v>
                </c:pt>
                <c:pt idx="316">
                  <c:v>2.30419159309958</c:v>
                </c:pt>
                <c:pt idx="317">
                  <c:v>2.3057939985285634</c:v>
                </c:pt>
                <c:pt idx="318">
                  <c:v>2.3073964039575467</c:v>
                </c:pt>
                <c:pt idx="319">
                  <c:v>2.3089988093865301</c:v>
                </c:pt>
                <c:pt idx="320">
                  <c:v>2.3106012148155135</c:v>
                </c:pt>
                <c:pt idx="321">
                  <c:v>2.3122036202444969</c:v>
                </c:pt>
                <c:pt idx="322">
                  <c:v>2.3138060256734807</c:v>
                </c:pt>
                <c:pt idx="323">
                  <c:v>2.3154084311024641</c:v>
                </c:pt>
                <c:pt idx="324">
                  <c:v>2.3170108365314475</c:v>
                </c:pt>
                <c:pt idx="325">
                  <c:v>2.3186132419604313</c:v>
                </c:pt>
                <c:pt idx="326">
                  <c:v>2.3202156473894142</c:v>
                </c:pt>
                <c:pt idx="327">
                  <c:v>2.3218180528183976</c:v>
                </c:pt>
                <c:pt idx="328">
                  <c:v>2.3234204582473814</c:v>
                </c:pt>
                <c:pt idx="329">
                  <c:v>2.3250228636763648</c:v>
                </c:pt>
                <c:pt idx="330">
                  <c:v>2.3266252691053486</c:v>
                </c:pt>
                <c:pt idx="331">
                  <c:v>2.328227674534332</c:v>
                </c:pt>
                <c:pt idx="332">
                  <c:v>2.3298300799633158</c:v>
                </c:pt>
                <c:pt idx="333">
                  <c:v>2.3314324853922987</c:v>
                </c:pt>
                <c:pt idx="334">
                  <c:v>2.3330348908212821</c:v>
                </c:pt>
                <c:pt idx="335">
                  <c:v>2.3346372962502659</c:v>
                </c:pt>
                <c:pt idx="336">
                  <c:v>2.3362397016792493</c:v>
                </c:pt>
                <c:pt idx="337">
                  <c:v>2.3378421071082327</c:v>
                </c:pt>
                <c:pt idx="338">
                  <c:v>2.3394445125372165</c:v>
                </c:pt>
                <c:pt idx="339">
                  <c:v>2.3410469179661999</c:v>
                </c:pt>
                <c:pt idx="340">
                  <c:v>2.3426493233951833</c:v>
                </c:pt>
                <c:pt idx="341">
                  <c:v>2.3442517288241667</c:v>
                </c:pt>
                <c:pt idx="342">
                  <c:v>2.34585413425315</c:v>
                </c:pt>
                <c:pt idx="343">
                  <c:v>2.3474565396821334</c:v>
                </c:pt>
                <c:pt idx="344">
                  <c:v>2.3490589451111172</c:v>
                </c:pt>
                <c:pt idx="345">
                  <c:v>2.3506613505401006</c:v>
                </c:pt>
                <c:pt idx="346">
                  <c:v>2.352263755969084</c:v>
                </c:pt>
                <c:pt idx="347">
                  <c:v>2.3538661613980678</c:v>
                </c:pt>
                <c:pt idx="348">
                  <c:v>2.3554685668270507</c:v>
                </c:pt>
                <c:pt idx="349">
                  <c:v>2.3570709722560346</c:v>
                </c:pt>
                <c:pt idx="350">
                  <c:v>2.3586733776850179</c:v>
                </c:pt>
                <c:pt idx="351">
                  <c:v>2.3602757831140018</c:v>
                </c:pt>
                <c:pt idx="352">
                  <c:v>2.3618781885429851</c:v>
                </c:pt>
                <c:pt idx="353">
                  <c:v>2.3634805939719685</c:v>
                </c:pt>
                <c:pt idx="354">
                  <c:v>2.3650829994009523</c:v>
                </c:pt>
                <c:pt idx="355">
                  <c:v>2.3666854048299353</c:v>
                </c:pt>
                <c:pt idx="356">
                  <c:v>2.3682878102589187</c:v>
                </c:pt>
                <c:pt idx="357">
                  <c:v>2.3698902156879025</c:v>
                </c:pt>
                <c:pt idx="358">
                  <c:v>2.3714926211168859</c:v>
                </c:pt>
                <c:pt idx="359">
                  <c:v>2.3730950265458692</c:v>
                </c:pt>
                <c:pt idx="360">
                  <c:v>2.3746974319748531</c:v>
                </c:pt>
                <c:pt idx="361">
                  <c:v>2.3762998374038364</c:v>
                </c:pt>
                <c:pt idx="362">
                  <c:v>2.3779022428328194</c:v>
                </c:pt>
                <c:pt idx="363">
                  <c:v>2.3795046482618032</c:v>
                </c:pt>
                <c:pt idx="364">
                  <c:v>2.3811070536907866</c:v>
                </c:pt>
                <c:pt idx="365">
                  <c:v>2.3827094591197699</c:v>
                </c:pt>
                <c:pt idx="366">
                  <c:v>2.3843118645487538</c:v>
                </c:pt>
                <c:pt idx="367">
                  <c:v>2.3859142699777371</c:v>
                </c:pt>
                <c:pt idx="368">
                  <c:v>2.3875166754067205</c:v>
                </c:pt>
                <c:pt idx="369">
                  <c:v>2.3891190808357043</c:v>
                </c:pt>
                <c:pt idx="370">
                  <c:v>2.3907214862646873</c:v>
                </c:pt>
                <c:pt idx="371">
                  <c:v>2.3923238916936711</c:v>
                </c:pt>
                <c:pt idx="372">
                  <c:v>2.3939262971226545</c:v>
                </c:pt>
                <c:pt idx="373">
                  <c:v>2.3955287025516379</c:v>
                </c:pt>
                <c:pt idx="374">
                  <c:v>2.3971311079806217</c:v>
                </c:pt>
                <c:pt idx="375">
                  <c:v>2.3987335134096051</c:v>
                </c:pt>
                <c:pt idx="376">
                  <c:v>2.4003359188385889</c:v>
                </c:pt>
                <c:pt idx="377">
                  <c:v>2.4019383242675718</c:v>
                </c:pt>
                <c:pt idx="378">
                  <c:v>2.4035407296965552</c:v>
                </c:pt>
                <c:pt idx="379">
                  <c:v>2.405143135125539</c:v>
                </c:pt>
                <c:pt idx="380">
                  <c:v>2.4067455405545224</c:v>
                </c:pt>
                <c:pt idx="381">
                  <c:v>2.4083479459835058</c:v>
                </c:pt>
                <c:pt idx="382">
                  <c:v>2.4099503514124896</c:v>
                </c:pt>
                <c:pt idx="383">
                  <c:v>2.411552756841473</c:v>
                </c:pt>
                <c:pt idx="384">
                  <c:v>2.4131551622704559</c:v>
                </c:pt>
                <c:pt idx="385">
                  <c:v>2.4147575676994397</c:v>
                </c:pt>
                <c:pt idx="386">
                  <c:v>2.4163599731284231</c:v>
                </c:pt>
                <c:pt idx="387">
                  <c:v>2.4179623785574065</c:v>
                </c:pt>
                <c:pt idx="388">
                  <c:v>2.4195647839863903</c:v>
                </c:pt>
                <c:pt idx="389">
                  <c:v>2.4211671894153737</c:v>
                </c:pt>
                <c:pt idx="390">
                  <c:v>2.4227695948443571</c:v>
                </c:pt>
                <c:pt idx="391">
                  <c:v>2.4243720002733404</c:v>
                </c:pt>
                <c:pt idx="392">
                  <c:v>2.4259744057023238</c:v>
                </c:pt>
                <c:pt idx="393">
                  <c:v>2.4275768111313076</c:v>
                </c:pt>
                <c:pt idx="394">
                  <c:v>2.429179216560291</c:v>
                </c:pt>
                <c:pt idx="395">
                  <c:v>2.4307816219892748</c:v>
                </c:pt>
                <c:pt idx="396">
                  <c:v>2.4323840274182582</c:v>
                </c:pt>
                <c:pt idx="397">
                  <c:v>2.4339864328472416</c:v>
                </c:pt>
                <c:pt idx="398">
                  <c:v>2.435588838276225</c:v>
                </c:pt>
                <c:pt idx="399">
                  <c:v>2.4371912437052083</c:v>
                </c:pt>
                <c:pt idx="400">
                  <c:v>2.4387936491341917</c:v>
                </c:pt>
                <c:pt idx="401">
                  <c:v>2.4403960545631755</c:v>
                </c:pt>
                <c:pt idx="402">
                  <c:v>2.4419984599921589</c:v>
                </c:pt>
                <c:pt idx="403">
                  <c:v>2.4436008654211423</c:v>
                </c:pt>
                <c:pt idx="404">
                  <c:v>2.4452032708501261</c:v>
                </c:pt>
                <c:pt idx="405">
                  <c:v>2.4468056762791095</c:v>
                </c:pt>
                <c:pt idx="406">
                  <c:v>2.4484080817080924</c:v>
                </c:pt>
                <c:pt idx="407">
                  <c:v>2.4500104871370763</c:v>
                </c:pt>
                <c:pt idx="408">
                  <c:v>2.4516128925660596</c:v>
                </c:pt>
                <c:pt idx="409">
                  <c:v>2.4532152979950435</c:v>
                </c:pt>
                <c:pt idx="410">
                  <c:v>2.4548177034240268</c:v>
                </c:pt>
                <c:pt idx="411">
                  <c:v>2.4564201088530107</c:v>
                </c:pt>
                <c:pt idx="412">
                  <c:v>2.458022514281994</c:v>
                </c:pt>
                <c:pt idx="413">
                  <c:v>2.459624919710977</c:v>
                </c:pt>
                <c:pt idx="414">
                  <c:v>2.4612273251399608</c:v>
                </c:pt>
                <c:pt idx="415">
                  <c:v>2.4628297305689442</c:v>
                </c:pt>
                <c:pt idx="416">
                  <c:v>2.4644321359979275</c:v>
                </c:pt>
                <c:pt idx="417">
                  <c:v>2.4660345414269114</c:v>
                </c:pt>
                <c:pt idx="418">
                  <c:v>2.4676369468558947</c:v>
                </c:pt>
                <c:pt idx="419">
                  <c:v>2.4692393522848781</c:v>
                </c:pt>
                <c:pt idx="420">
                  <c:v>2.4708417577138615</c:v>
                </c:pt>
                <c:pt idx="421">
                  <c:v>2.4724441631428449</c:v>
                </c:pt>
                <c:pt idx="422">
                  <c:v>2.4740465685718283</c:v>
                </c:pt>
                <c:pt idx="423">
                  <c:v>2.4756489740008121</c:v>
                </c:pt>
                <c:pt idx="424">
                  <c:v>2.4772513794297955</c:v>
                </c:pt>
                <c:pt idx="425">
                  <c:v>2.4788537848587788</c:v>
                </c:pt>
                <c:pt idx="426">
                  <c:v>2.4804561902877627</c:v>
                </c:pt>
                <c:pt idx="427">
                  <c:v>2.482058595716746</c:v>
                </c:pt>
                <c:pt idx="428">
                  <c:v>2.4836610011457294</c:v>
                </c:pt>
                <c:pt idx="429">
                  <c:v>2.4852634065747128</c:v>
                </c:pt>
                <c:pt idx="430">
                  <c:v>2.4868658120036966</c:v>
                </c:pt>
                <c:pt idx="431">
                  <c:v>2.48846821743268</c:v>
                </c:pt>
                <c:pt idx="432">
                  <c:v>2.4900706228616634</c:v>
                </c:pt>
                <c:pt idx="433">
                  <c:v>2.4916730282906472</c:v>
                </c:pt>
                <c:pt idx="434">
                  <c:v>2.4932754337196306</c:v>
                </c:pt>
                <c:pt idx="435">
                  <c:v>2.4948778391486135</c:v>
                </c:pt>
                <c:pt idx="436">
                  <c:v>2.4964802445775973</c:v>
                </c:pt>
                <c:pt idx="437">
                  <c:v>2.4980826500065807</c:v>
                </c:pt>
                <c:pt idx="438">
                  <c:v>2.4996850554355641</c:v>
                </c:pt>
                <c:pt idx="439">
                  <c:v>2.5012874608645479</c:v>
                </c:pt>
                <c:pt idx="440">
                  <c:v>2.5028898662935313</c:v>
                </c:pt>
                <c:pt idx="441">
                  <c:v>2.5044922717225147</c:v>
                </c:pt>
                <c:pt idx="442">
                  <c:v>2.506094677151498</c:v>
                </c:pt>
                <c:pt idx="443">
                  <c:v>2.5076970825804814</c:v>
                </c:pt>
                <c:pt idx="444">
                  <c:v>2.5092994880094648</c:v>
                </c:pt>
                <c:pt idx="445">
                  <c:v>2.5109018934384486</c:v>
                </c:pt>
                <c:pt idx="446">
                  <c:v>2.512504298867432</c:v>
                </c:pt>
                <c:pt idx="447">
                  <c:v>2.5141067042964154</c:v>
                </c:pt>
                <c:pt idx="448">
                  <c:v>2.5157091097253992</c:v>
                </c:pt>
                <c:pt idx="449">
                  <c:v>2.5173115151543826</c:v>
                </c:pt>
                <c:pt idx="450">
                  <c:v>2.5189139205833659</c:v>
                </c:pt>
              </c:numCache>
            </c:numRef>
          </c:xVal>
          <c:yVal>
            <c:numRef>
              <c:f>fit_1NN_SC!$H$19:$H$469</c:f>
              <c:numCache>
                <c:formatCode>0.0000</c:formatCode>
                <c:ptCount val="451"/>
                <c:pt idx="0">
                  <c:v>2.012259084915256E-3</c:v>
                </c:pt>
                <c:pt idx="1">
                  <c:v>-6.4864731800136832E-3</c:v>
                </c:pt>
                <c:pt idx="2">
                  <c:v>-1.4644874832286447E-2</c:v>
                </c:pt>
                <c:pt idx="3">
                  <c:v>-2.2473272582953768E-2</c:v>
                </c:pt>
                <c:pt idx="4">
                  <c:v>-2.9981712233658173E-2</c:v>
                </c:pt>
                <c:pt idx="5">
                  <c:v>-3.7179965894668807E-2</c:v>
                </c:pt>
                <c:pt idx="6">
                  <c:v>-4.407753902368098E-2</c:v>
                </c:pt>
                <c:pt idx="7">
                  <c:v>-5.0683677289733053E-2</c:v>
                </c:pt>
                <c:pt idx="8">
                  <c:v>-5.7007373266487839E-2</c:v>
                </c:pt>
                <c:pt idx="9">
                  <c:v>-6.305737295902511E-2</c:v>
                </c:pt>
                <c:pt idx="10">
                  <c:v>-6.8842182168192045E-2</c:v>
                </c:pt>
                <c:pt idx="11">
                  <c:v>-7.4370072696462355E-2</c:v>
                </c:pt>
                <c:pt idx="12">
                  <c:v>-7.9649088399159296E-2</c:v>
                </c:pt>
                <c:pt idx="13">
                  <c:v>-8.4687051084806633E-2</c:v>
                </c:pt>
                <c:pt idx="14">
                  <c:v>-8.9491566268280517E-2</c:v>
                </c:pt>
                <c:pt idx="15">
                  <c:v>-9.4070028780348078E-2</c:v>
                </c:pt>
                <c:pt idx="16">
                  <c:v>-9.8429628237092004E-2</c:v>
                </c:pt>
                <c:pt idx="17">
                  <c:v>-0.10257735437263703</c:v>
                </c:pt>
                <c:pt idx="18">
                  <c:v>-0.10652000223851178</c:v>
                </c:pt>
                <c:pt idx="19">
                  <c:v>-0.11026417727290039</c:v>
                </c:pt>
                <c:pt idx="20">
                  <c:v>-0.1138163002429593</c:v>
                </c:pt>
                <c:pt idx="21">
                  <c:v>-0.11718261206329915</c:v>
                </c:pt>
                <c:pt idx="22">
                  <c:v>-0.12036917849365672</c:v>
                </c:pt>
                <c:pt idx="23">
                  <c:v>-0.12338189471871014</c:v>
                </c:pt>
                <c:pt idx="24">
                  <c:v>-0.12622648981291826</c:v>
                </c:pt>
                <c:pt idx="25">
                  <c:v>-0.12890853109319758</c:v>
                </c:pt>
                <c:pt idx="26">
                  <c:v>-0.13143342836218103</c:v>
                </c:pt>
                <c:pt idx="27">
                  <c:v>-0.13380643804473774</c:v>
                </c:pt>
                <c:pt idx="28">
                  <c:v>-0.13603266722036855</c:v>
                </c:pt>
                <c:pt idx="29">
                  <c:v>-0.13811707755402869</c:v>
                </c:pt>
                <c:pt idx="30">
                  <c:v>-0.14006448912786743</c:v>
                </c:pt>
                <c:pt idx="31">
                  <c:v>-0.14187958417631663</c:v>
                </c:pt>
                <c:pt idx="32">
                  <c:v>-0.14356691072689767</c:v>
                </c:pt>
                <c:pt idx="33">
                  <c:v>-0.14513088614906336</c:v>
                </c:pt>
                <c:pt idx="34">
                  <c:v>-0.14657580061333295</c:v>
                </c:pt>
                <c:pt idx="35">
                  <c:v>-0.14790582046292469</c:v>
                </c:pt>
                <c:pt idx="36">
                  <c:v>-0.1491249915000375</c:v>
                </c:pt>
                <c:pt idx="37">
                  <c:v>-0.15023724218888121</c:v>
                </c:pt>
                <c:pt idx="38">
                  <c:v>-0.15124638677750388</c:v>
                </c:pt>
                <c:pt idx="39">
                  <c:v>-0.15215612834041575</c:v>
                </c:pt>
                <c:pt idx="40">
                  <c:v>-0.1529700617439613</c:v>
                </c:pt>
                <c:pt idx="41">
                  <c:v>-0.15369167653634261</c:v>
                </c:pt>
                <c:pt idx="42">
                  <c:v>-0.15432435976415251</c:v>
                </c:pt>
                <c:pt idx="43">
                  <c:v>-0.15487139871723057</c:v>
                </c:pt>
                <c:pt idx="44">
                  <c:v>-0.15533598360361123</c:v>
                </c:pt>
                <c:pt idx="45">
                  <c:v>-0.15572121015628987</c:v>
                </c:pt>
                <c:pt idx="46">
                  <c:v>-0.15603008217349282</c:v>
                </c:pt>
                <c:pt idx="47">
                  <c:v>-0.15626551399409369</c:v>
                </c:pt>
                <c:pt idx="48">
                  <c:v>-0.15643033290978145</c:v>
                </c:pt>
                <c:pt idx="49">
                  <c:v>-0.15652728151554482</c:v>
                </c:pt>
                <c:pt idx="50">
                  <c:v>-0.15655901999999999</c:v>
                </c:pt>
                <c:pt idx="51">
                  <c:v>-0.15652812837705343</c:v>
                </c:pt>
                <c:pt idx="52">
                  <c:v>-0.15643710866035213</c:v>
                </c:pt>
                <c:pt idx="53">
                  <c:v>-0.15628838698194147</c:v>
                </c:pt>
                <c:pt idx="54">
                  <c:v>-0.15608431565651504</c:v>
                </c:pt>
                <c:pt idx="55">
                  <c:v>-0.15582717519260644</c:v>
                </c:pt>
                <c:pt idx="56">
                  <c:v>-0.15551917625204251</c:v>
                </c:pt>
                <c:pt idx="57">
                  <c:v>-0.15516246155894275</c:v>
                </c:pt>
                <c:pt idx="58">
                  <c:v>-0.15475910775952054</c:v>
                </c:pt>
                <c:pt idx="59">
                  <c:v>-0.15431112723391033</c:v>
                </c:pt>
                <c:pt idx="60">
                  <c:v>-0.15382046986121492</c:v>
                </c:pt>
                <c:pt idx="61">
                  <c:v>-0.15328902473893879</c:v>
                </c:pt>
                <c:pt idx="62">
                  <c:v>-0.15271862185794424</c:v>
                </c:pt>
                <c:pt idx="63">
                  <c:v>-0.15211103373404003</c:v>
                </c:pt>
                <c:pt idx="64">
                  <c:v>-0.15146797699728465</c:v>
                </c:pt>
                <c:pt idx="65">
                  <c:v>-0.15079111394005998</c:v>
                </c:pt>
                <c:pt idx="66">
                  <c:v>-0.15008205402494659</c:v>
                </c:pt>
                <c:pt idx="67">
                  <c:v>-0.14934235535340448</c:v>
                </c:pt>
                <c:pt idx="68">
                  <c:v>-0.14857352609624086</c:v>
                </c:pt>
                <c:pt idx="69">
                  <c:v>-0.14777702588682115</c:v>
                </c:pt>
                <c:pt idx="70">
                  <c:v>-0.14695426717795665</c:v>
                </c:pt>
                <c:pt idx="71">
                  <c:v>-0.14610661656337925</c:v>
                </c:pt>
                <c:pt idx="72">
                  <c:v>-0.14523539606469182</c:v>
                </c:pt>
                <c:pt idx="73">
                  <c:v>-0.14434188438466014</c:v>
                </c:pt>
                <c:pt idx="74">
                  <c:v>-0.14342731812769224</c:v>
                </c:pt>
                <c:pt idx="75">
                  <c:v>-0.14249289298832971</c:v>
                </c:pt>
                <c:pt idx="76">
                  <c:v>-0.14153976490855499</c:v>
                </c:pt>
                <c:pt idx="77">
                  <c:v>-0.14056905120470006</c:v>
                </c:pt>
                <c:pt idx="78">
                  <c:v>-0.13958183166472146</c:v>
                </c:pt>
                <c:pt idx="79">
                  <c:v>-0.13857914961658865</c:v>
                </c:pt>
                <c:pt idx="80">
                  <c:v>-0.13756201296851409</c:v>
                </c:pt>
                <c:pt idx="81">
                  <c:v>-0.13653139522173566</c:v>
                </c:pt>
                <c:pt idx="82">
                  <c:v>-0.13548823645654423</c:v>
                </c:pt>
                <c:pt idx="83">
                  <c:v>-0.13443344429223281</c:v>
                </c:pt>
                <c:pt idx="84">
                  <c:v>-0.13336789482162667</c:v>
                </c:pt>
                <c:pt idx="85">
                  <c:v>-0.13229243352083736</c:v>
                </c:pt>
                <c:pt idx="86">
                  <c:v>-0.1312078761348684</c:v>
                </c:pt>
                <c:pt idx="87">
                  <c:v>-0.13011500953968463</c:v>
                </c:pt>
                <c:pt idx="88">
                  <c:v>-0.12901459258134193</c:v>
                </c:pt>
                <c:pt idx="89">
                  <c:v>-0.12790735689275956</c:v>
                </c:pt>
                <c:pt idx="90">
                  <c:v>-0.12679400768870303</c:v>
                </c:pt>
                <c:pt idx="91">
                  <c:v>-0.12567522453953142</c:v>
                </c:pt>
                <c:pt idx="92">
                  <c:v>-0.1245516621242494</c:v>
                </c:pt>
                <c:pt idx="93">
                  <c:v>-0.12342395096339041</c:v>
                </c:pt>
                <c:pt idx="94">
                  <c:v>-0.12229269813224546</c:v>
                </c:pt>
                <c:pt idx="95">
                  <c:v>-0.12115848795493804</c:v>
                </c:pt>
                <c:pt idx="96">
                  <c:v>-0.12002188267983456</c:v>
                </c:pt>
                <c:pt idx="97">
                  <c:v>-0.11888342313676663</c:v>
                </c:pt>
                <c:pt idx="98">
                  <c:v>-0.11774362937652982</c:v>
                </c:pt>
                <c:pt idx="99">
                  <c:v>-0.11660300129311305</c:v>
                </c:pt>
                <c:pt idx="100">
                  <c:v>-0.11546201922909979</c:v>
                </c:pt>
                <c:pt idx="101">
                  <c:v>-0.11432114456467309</c:v>
                </c:pt>
                <c:pt idx="102">
                  <c:v>-0.11318082029064443</c:v>
                </c:pt>
                <c:pt idx="103">
                  <c:v>-0.11204147156591641</c:v>
                </c:pt>
                <c:pt idx="104">
                  <c:v>-0.11090350625977971</c:v>
                </c:pt>
                <c:pt idx="105">
                  <c:v>-0.1097673154794334</c:v>
                </c:pt>
                <c:pt idx="106">
                  <c:v>-0.1086332740831097</c:v>
                </c:pt>
                <c:pt idx="107">
                  <c:v>-0.10750174117917349</c:v>
                </c:pt>
                <c:pt idx="108">
                  <c:v>-0.10637306061155814</c:v>
                </c:pt>
                <c:pt idx="109">
                  <c:v>-0.10524756143189044</c:v>
                </c:pt>
                <c:pt idx="110">
                  <c:v>-0.10412555835864842</c:v>
                </c:pt>
                <c:pt idx="111">
                  <c:v>-0.10300735222368677</c:v>
                </c:pt>
                <c:pt idx="112">
                  <c:v>-0.1018932304064577</c:v>
                </c:pt>
                <c:pt idx="113">
                  <c:v>-0.10078346725624475</c:v>
                </c:pt>
                <c:pt idx="114">
                  <c:v>-9.9678324502721294E-2</c:v>
                </c:pt>
                <c:pt idx="115">
                  <c:v>-9.8578051655136112E-2</c:v>
                </c:pt>
                <c:pt idx="116">
                  <c:v>-9.7482886390421769E-2</c:v>
                </c:pt>
                <c:pt idx="117">
                  <c:v>-9.6393054930513367E-2</c:v>
                </c:pt>
                <c:pt idx="118">
                  <c:v>-9.5308772409159206E-2</c:v>
                </c:pt>
                <c:pt idx="119">
                  <c:v>-9.4230243228496338E-2</c:v>
                </c:pt>
                <c:pt idx="120">
                  <c:v>-9.3157661405658496E-2</c:v>
                </c:pt>
                <c:pt idx="121">
                  <c:v>-9.2091210909676202E-2</c:v>
                </c:pt>
                <c:pt idx="122">
                  <c:v>-9.1031065988923188E-2</c:v>
                </c:pt>
                <c:pt idx="123">
                  <c:v>-8.9977391489355907E-2</c:v>
                </c:pt>
                <c:pt idx="124">
                  <c:v>-8.8930343163787756E-2</c:v>
                </c:pt>
                <c:pt idx="125">
                  <c:v>-8.789006797243272E-2</c:v>
                </c:pt>
                <c:pt idx="126">
                  <c:v>-8.6856704374947677E-2</c:v>
                </c:pt>
                <c:pt idx="127">
                  <c:v>-8.5830382614196649E-2</c:v>
                </c:pt>
                <c:pt idx="128">
                  <c:v>-8.481122499195487E-2</c:v>
                </c:pt>
                <c:pt idx="129">
                  <c:v>-8.3799346136764902E-2</c:v>
                </c:pt>
                <c:pt idx="130">
                  <c:v>-8.2794853264151397E-2</c:v>
                </c:pt>
                <c:pt idx="131">
                  <c:v>-8.1797846429396581E-2</c:v>
                </c:pt>
                <c:pt idx="132">
                  <c:v>-8.0808418773072821E-2</c:v>
                </c:pt>
                <c:pt idx="133">
                  <c:v>-7.9826656759523842E-2</c:v>
                </c:pt>
                <c:pt idx="134">
                  <c:v>-7.885264040848132E-2</c:v>
                </c:pt>
                <c:pt idx="135">
                  <c:v>-7.7886443519999349E-2</c:v>
                </c:pt>
                <c:pt idx="136">
                  <c:v>-7.6928133892883277E-2</c:v>
                </c:pt>
                <c:pt idx="137">
                  <c:v>-7.5977773536786794E-2</c:v>
                </c:pt>
                <c:pt idx="138">
                  <c:v>-7.5035418878145105E-2</c:v>
                </c:pt>
                <c:pt idx="139">
                  <c:v>-7.4101120960108957E-2</c:v>
                </c:pt>
                <c:pt idx="140">
                  <c:v>-7.3174925636639035E-2</c:v>
                </c:pt>
                <c:pt idx="141">
                  <c:v>-7.2256873760917453E-2</c:v>
                </c:pt>
                <c:pt idx="142">
                  <c:v>-7.1347001368227456E-2</c:v>
                </c:pt>
                <c:pt idx="143">
                  <c:v>-7.0445339853450653E-2</c:v>
                </c:pt>
                <c:pt idx="144">
                  <c:v>-6.9551916143324816E-2</c:v>
                </c:pt>
                <c:pt idx="145">
                  <c:v>-6.8666752863604394E-2</c:v>
                </c:pt>
                <c:pt idx="146">
                  <c:v>-6.7789868501259537E-2</c:v>
                </c:pt>
                <c:pt idx="147">
                  <c:v>-6.6921277561848194E-2</c:v>
                </c:pt>
                <c:pt idx="148">
                  <c:v>-6.606099072219096E-2</c:v>
                </c:pt>
                <c:pt idx="149">
                  <c:v>-6.5209014978475727E-2</c:v>
                </c:pt>
                <c:pt idx="150">
                  <c:v>-6.4365353789915786E-2</c:v>
                </c:pt>
                <c:pt idx="151">
                  <c:v>-6.3530007218081649E-2</c:v>
                </c:pt>
                <c:pt idx="152">
                  <c:v>-6.2702972062024173E-2</c:v>
                </c:pt>
                <c:pt idx="153">
                  <c:v>-6.1884241989303118E-2</c:v>
                </c:pt>
                <c:pt idx="154">
                  <c:v>-6.1073807663032692E-2</c:v>
                </c:pt>
                <c:pt idx="155">
                  <c:v>-6.0271656865052585E-2</c:v>
                </c:pt>
                <c:pt idx="156">
                  <c:v>-5.9477774615330138E-2</c:v>
                </c:pt>
                <c:pt idx="157">
                  <c:v>-5.8692143287696862E-2</c:v>
                </c:pt>
                <c:pt idx="158">
                  <c:v>-5.7914742722019456E-2</c:v>
                </c:pt>
                <c:pt idx="159">
                  <c:v>-5.7145550332903285E-2</c:v>
                </c:pt>
                <c:pt idx="160">
                  <c:v>-5.638454121502337E-2</c:v>
                </c:pt>
                <c:pt idx="161">
                  <c:v>-5.5631688245175913E-2</c:v>
                </c:pt>
                <c:pt idx="162">
                  <c:v>-5.4886962181140524E-2</c:v>
                </c:pt>
                <c:pt idx="163">
                  <c:v>-5.4150331757441272E-2</c:v>
                </c:pt>
                <c:pt idx="164">
                  <c:v>-5.3421763778092345E-2</c:v>
                </c:pt>
                <c:pt idx="165">
                  <c:v>-5.2701223206411803E-2</c:v>
                </c:pt>
                <c:pt idx="166">
                  <c:v>-5.1988673251984918E-2</c:v>
                </c:pt>
                <c:pt idx="167">
                  <c:v>-5.1284075454855992E-2</c:v>
                </c:pt>
                <c:pt idx="168">
                  <c:v>-5.0587389767026328E-2</c:v>
                </c:pt>
                <c:pt idx="169">
                  <c:v>-4.9898574631333181E-2</c:v>
                </c:pt>
                <c:pt idx="170">
                  <c:v>-4.9217587057782917E-2</c:v>
                </c:pt>
                <c:pt idx="171">
                  <c:v>-4.8544382697409856E-2</c:v>
                </c:pt>
                <c:pt idx="172">
                  <c:v>-4.78789159137301E-2</c:v>
                </c:pt>
                <c:pt idx="173">
                  <c:v>-4.7221139851858003E-2</c:v>
                </c:pt>
                <c:pt idx="174">
                  <c:v>-4.6571006505351037E-2</c:v>
                </c:pt>
                <c:pt idx="175">
                  <c:v>-4.5928466780847395E-2</c:v>
                </c:pt>
                <c:pt idx="176">
                  <c:v>-4.5293470560558532E-2</c:v>
                </c:pt>
                <c:pt idx="177">
                  <c:v>-4.4665966762677548E-2</c:v>
                </c:pt>
                <c:pt idx="178">
                  <c:v>-4.4045903399762595E-2</c:v>
                </c:pt>
                <c:pt idx="179">
                  <c:v>-4.3433227635153011E-2</c:v>
                </c:pt>
                <c:pt idx="180">
                  <c:v>-4.2827885837474093E-2</c:v>
                </c:pt>
                <c:pt idx="181">
                  <c:v>-4.2229823633285438E-2</c:v>
                </c:pt>
                <c:pt idx="182">
                  <c:v>-4.1638985957925791E-2</c:v>
                </c:pt>
                <c:pt idx="183">
                  <c:v>-4.1055317104606297E-2</c:v>
                </c:pt>
                <c:pt idx="184">
                  <c:v>-4.047876077180259E-2</c:v>
                </c:pt>
                <c:pt idx="185">
                  <c:v>-3.990926010899469E-2</c:v>
                </c:pt>
                <c:pt idx="186">
                  <c:v>-3.9346757760802674E-2</c:v>
                </c:pt>
                <c:pt idx="187">
                  <c:v>-3.8791195909564272E-2</c:v>
                </c:pt>
                <c:pt idx="188">
                  <c:v>-3.8242516316400188E-2</c:v>
                </c:pt>
                <c:pt idx="189">
                  <c:v>-3.7700660360810559E-2</c:v>
                </c:pt>
                <c:pt idx="190">
                  <c:v>-3.7165569078846043E-2</c:v>
                </c:pt>
                <c:pt idx="191">
                  <c:v>-3.663718319989482E-2</c:v>
                </c:pt>
                <c:pt idx="192">
                  <c:v>-3.6115443182126346E-2</c:v>
                </c:pt>
                <c:pt idx="193">
                  <c:v>-3.560028924663141E-2</c:v>
                </c:pt>
                <c:pt idx="194">
                  <c:v>-3.5091661410296772E-2</c:v>
                </c:pt>
                <c:pt idx="195">
                  <c:v>-3.4589499517452091E-2</c:v>
                </c:pt>
                <c:pt idx="196">
                  <c:v>-3.4093743270325279E-2</c:v>
                </c:pt>
                <c:pt idx="197">
                  <c:v>-3.360433225834198E-2</c:v>
                </c:pt>
                <c:pt idx="198">
                  <c:v>-3.312120598630354E-2</c:v>
                </c:pt>
                <c:pt idx="199">
                  <c:v>-3.2644303901477011E-2</c:v>
                </c:pt>
                <c:pt idx="200">
                  <c:v>-3.2173565419629936E-2</c:v>
                </c:pt>
                <c:pt idx="201">
                  <c:v>-3.1708929950041605E-2</c:v>
                </c:pt>
                <c:pt idx="202">
                  <c:v>-3.1250336919521678E-2</c:v>
                </c:pt>
                <c:pt idx="203">
                  <c:v>-3.079772579546634E-2</c:v>
                </c:pt>
                <c:pt idx="204">
                  <c:v>-3.0351036107981108E-2</c:v>
                </c:pt>
                <c:pt idx="205">
                  <c:v>-2.9910207471098873E-2</c:v>
                </c:pt>
                <c:pt idx="206">
                  <c:v>-2.9475179603120689E-2</c:v>
                </c:pt>
                <c:pt idx="207">
                  <c:v>-2.9045892346106408E-2</c:v>
                </c:pt>
                <c:pt idx="208">
                  <c:v>-2.8622285684541202E-2</c:v>
                </c:pt>
                <c:pt idx="209">
                  <c:v>-2.8204299763203475E-2</c:v>
                </c:pt>
                <c:pt idx="210">
                  <c:v>-2.7791874904259058E-2</c:v>
                </c:pt>
                <c:pt idx="211">
                  <c:v>-2.7384951623605415E-2</c:v>
                </c:pt>
                <c:pt idx="212">
                  <c:v>-2.6983470646489784E-2</c:v>
                </c:pt>
                <c:pt idx="213">
                  <c:v>-2.658737292242357E-2</c:v>
                </c:pt>
                <c:pt idx="214">
                  <c:v>-2.6196599639415334E-2</c:v>
                </c:pt>
                <c:pt idx="215">
                  <c:v>-2.5811092237544006E-2</c:v>
                </c:pt>
                <c:pt idx="216">
                  <c:v>-2.5430792421893018E-2</c:v>
                </c:pt>
                <c:pt idx="217">
                  <c:v>-2.5055642174865833E-2</c:v>
                </c:pt>
                <c:pt idx="218">
                  <c:v>-2.4685583767902749E-2</c:v>
                </c:pt>
                <c:pt idx="219">
                  <c:v>-2.432055977261794E-2</c:v>
                </c:pt>
                <c:pt idx="220">
                  <c:v>-2.3960513071375731E-2</c:v>
                </c:pt>
                <c:pt idx="221">
                  <c:v>-2.3605386867324055E-2</c:v>
                </c:pt>
                <c:pt idx="222">
                  <c:v>-2.3255124693902861E-2</c:v>
                </c:pt>
                <c:pt idx="223">
                  <c:v>-2.2909670423844619E-2</c:v>
                </c:pt>
                <c:pt idx="224">
                  <c:v>-2.2568968277683541E-2</c:v>
                </c:pt>
                <c:pt idx="225">
                  <c:v>-2.2232962831789806E-2</c:v>
                </c:pt>
                <c:pt idx="226">
                  <c:v>-2.1901599025944546E-2</c:v>
                </c:pt>
                <c:pt idx="227">
                  <c:v>-2.157482217047077E-2</c:v>
                </c:pt>
                <c:pt idx="228">
                  <c:v>-2.1252577952935232E-2</c:v>
                </c:pt>
                <c:pt idx="229">
                  <c:v>-2.0934812444435687E-2</c:v>
                </c:pt>
                <c:pt idx="230">
                  <c:v>-2.0621472105487426E-2</c:v>
                </c:pt>
                <c:pt idx="231">
                  <c:v>-2.0312503791522891E-2</c:v>
                </c:pt>
                <c:pt idx="232">
                  <c:v>-2.0007854758017505E-2</c:v>
                </c:pt>
                <c:pt idx="233">
                  <c:v>-1.9707472665254636E-2</c:v>
                </c:pt>
                <c:pt idx="234">
                  <c:v>-1.941130558274216E-2</c:v>
                </c:pt>
                <c:pt idx="235">
                  <c:v>-1.9119301993292752E-2</c:v>
                </c:pt>
                <c:pt idx="236">
                  <c:v>-1.8831410796779673E-2</c:v>
                </c:pt>
                <c:pt idx="237">
                  <c:v>-1.8547581313579586E-2</c:v>
                </c:pt>
                <c:pt idx="238">
                  <c:v>-1.8267763287713363E-2</c:v>
                </c:pt>
                <c:pt idx="239">
                  <c:v>-1.7991906889695718E-2</c:v>
                </c:pt>
                <c:pt idx="240">
                  <c:v>-1.7719962719104299E-2</c:v>
                </c:pt>
                <c:pt idx="241">
                  <c:v>-1.7451881806878074E-2</c:v>
                </c:pt>
                <c:pt idx="242">
                  <c:v>-1.7187615617355177E-2</c:v>
                </c:pt>
                <c:pt idx="243">
                  <c:v>-1.6927116050059636E-2</c:v>
                </c:pt>
                <c:pt idx="244">
                  <c:v>-1.6670335441246322E-2</c:v>
                </c:pt>
                <c:pt idx="245">
                  <c:v>-1.6417226565213074E-2</c:v>
                </c:pt>
                <c:pt idx="246">
                  <c:v>-1.6167742635388872E-2</c:v>
                </c:pt>
                <c:pt idx="247">
                  <c:v>-1.592183730520642E-2</c:v>
                </c:pt>
                <c:pt idx="248">
                  <c:v>-1.5679464668767434E-2</c:v>
                </c:pt>
                <c:pt idx="249">
                  <c:v>-1.544057926130863E-2</c:v>
                </c:pt>
                <c:pt idx="250">
                  <c:v>-1.5205136059476144E-2</c:v>
                </c:pt>
                <c:pt idx="251">
                  <c:v>-1.497309048141591E-2</c:v>
                </c:pt>
                <c:pt idx="252">
                  <c:v>-1.4744398386687252E-2</c:v>
                </c:pt>
                <c:pt idx="253">
                  <c:v>-1.451901607600686E-2</c:v>
                </c:pt>
                <c:pt idx="254">
                  <c:v>-1.4296900290829809E-2</c:v>
                </c:pt>
                <c:pt idx="255">
                  <c:v>-1.4078008212774546E-2</c:v>
                </c:pt>
                <c:pt idx="256">
                  <c:v>-1.3862297462897962E-2</c:v>
                </c:pt>
                <c:pt idx="257">
                  <c:v>-1.3649726100827139E-2</c:v>
                </c:pt>
                <c:pt idx="258">
                  <c:v>-1.3440252623753448E-2</c:v>
                </c:pt>
                <c:pt idx="259">
                  <c:v>-1.3233835965295163E-2</c:v>
                </c:pt>
                <c:pt idx="260">
                  <c:v>-1.3030435494234622E-2</c:v>
                </c:pt>
                <c:pt idx="261">
                  <c:v>-1.2830011013133554E-2</c:v>
                </c:pt>
                <c:pt idx="262">
                  <c:v>-1.2632522756835341E-2</c:v>
                </c:pt>
                <c:pt idx="263">
                  <c:v>-1.2437931390855828E-2</c:v>
                </c:pt>
                <c:pt idx="264">
                  <c:v>-1.2246198009670301E-2</c:v>
                </c:pt>
                <c:pt idx="265">
                  <c:v>-1.2057284134899071E-2</c:v>
                </c:pt>
                <c:pt idx="266">
                  <c:v>-1.1871151713399421E-2</c:v>
                </c:pt>
                <c:pt idx="267">
                  <c:v>-1.1687763115265426E-2</c:v>
                </c:pt>
                <c:pt idx="268">
                  <c:v>-1.1507081131742281E-2</c:v>
                </c:pt>
                <c:pt idx="269">
                  <c:v>-1.1329068973057244E-2</c:v>
                </c:pt>
                <c:pt idx="270">
                  <c:v>-1.1153690266174148E-2</c:v>
                </c:pt>
                <c:pt idx="271">
                  <c:v>-1.0980909052472631E-2</c:v>
                </c:pt>
                <c:pt idx="272">
                  <c:v>-1.0810689785358046E-2</c:v>
                </c:pt>
                <c:pt idx="273">
                  <c:v>-1.0642997327803742E-2</c:v>
                </c:pt>
                <c:pt idx="274">
                  <c:v>-1.0477796949832032E-2</c:v>
                </c:pt>
                <c:pt idx="275">
                  <c:v>-1.0315054325934599E-2</c:v>
                </c:pt>
                <c:pt idx="276">
                  <c:v>-1.0154735532437792E-2</c:v>
                </c:pt>
                <c:pt idx="277">
                  <c:v>-9.9968070448140014E-3</c:v>
                </c:pt>
                <c:pt idx="278">
                  <c:v>-9.8412357349450773E-3</c:v>
                </c:pt>
                <c:pt idx="279">
                  <c:v>-9.687988868337858E-3</c:v>
                </c:pt>
                <c:pt idx="280">
                  <c:v>-9.5370341012971961E-3</c:v>
                </c:pt>
                <c:pt idx="281">
                  <c:v>-9.3883394780569247E-3</c:v>
                </c:pt>
                <c:pt idx="282">
                  <c:v>-9.2418734278743586E-3</c:v>
                </c:pt>
                <c:pt idx="283">
                  <c:v>-9.0976047620886583E-3</c:v>
                </c:pt>
                <c:pt idx="284">
                  <c:v>-8.9555026711461323E-3</c:v>
                </c:pt>
                <c:pt idx="285">
                  <c:v>-8.8155367215960369E-3</c:v>
                </c:pt>
                <c:pt idx="286">
                  <c:v>-8.6776768530575817E-3</c:v>
                </c:pt>
                <c:pt idx="287">
                  <c:v>-8.5418933751625209E-3</c:v>
                </c:pt>
                <c:pt idx="288">
                  <c:v>-8.4081569644728991E-3</c:v>
                </c:pt>
                <c:pt idx="289">
                  <c:v>-8.2764386613786989E-3</c:v>
                </c:pt>
                <c:pt idx="290">
                  <c:v>-8.1467098669754812E-3</c:v>
                </c:pt>
                <c:pt idx="291">
                  <c:v>-8.0189423399258074E-3</c:v>
                </c:pt>
                <c:pt idx="292">
                  <c:v>-7.8931081933041897E-3</c:v>
                </c:pt>
                <c:pt idx="293">
                  <c:v>-7.7691798914295111E-3</c:v>
                </c:pt>
                <c:pt idx="294">
                  <c:v>-7.6471302466851561E-3</c:v>
                </c:pt>
                <c:pt idx="295">
                  <c:v>-7.5269324163300295E-3</c:v>
                </c:pt>
                <c:pt idx="296">
                  <c:v>-7.4085598993002006E-3</c:v>
                </c:pt>
                <c:pt idx="297">
                  <c:v>-7.2919865330046633E-3</c:v>
                </c:pt>
                <c:pt idx="298">
                  <c:v>-7.1771864901153185E-3</c:v>
                </c:pt>
                <c:pt idx="299">
                  <c:v>-7.0641342753540266E-3</c:v>
                </c:pt>
                <c:pt idx="300">
                  <c:v>-6.9528047222763081E-3</c:v>
                </c:pt>
                <c:pt idx="301">
                  <c:v>-6.8431729900549085E-3</c:v>
                </c:pt>
                <c:pt idx="302">
                  <c:v>-6.7352145602630718E-3</c:v>
                </c:pt>
                <c:pt idx="303">
                  <c:v>-6.6289052336602631E-3</c:v>
                </c:pt>
                <c:pt idx="304">
                  <c:v>-6.5242211269795876E-3</c:v>
                </c:pt>
                <c:pt idx="305">
                  <c:v>-6.4211386697199746E-3</c:v>
                </c:pt>
                <c:pt idx="306">
                  <c:v>-6.3196346009428183E-3</c:v>
                </c:pt>
                <c:pt idx="307">
                  <c:v>-6.2196859660754809E-3</c:v>
                </c:pt>
                <c:pt idx="308">
                  <c:v>-6.121270113720911E-3</c:v>
                </c:pt>
                <c:pt idx="309">
                  <c:v>-6.0243646924760435E-3</c:v>
                </c:pt>
                <c:pt idx="310">
                  <c:v>-5.9289476477589701E-3</c:v>
                </c:pt>
                <c:pt idx="311">
                  <c:v>-5.8349972186459509E-3</c:v>
                </c:pt>
                <c:pt idx="312">
                  <c:v>-5.7424919347192462E-3</c:v>
                </c:pt>
                <c:pt idx="313">
                  <c:v>-5.6514106129264084E-3</c:v>
                </c:pt>
                <c:pt idx="314">
                  <c:v>-5.5617323544519389E-3</c:v>
                </c:pt>
                <c:pt idx="315">
                  <c:v>-5.4734365416019811E-3</c:v>
                </c:pt>
                <c:pt idx="316">
                  <c:v>-5.3865028347027388E-3</c:v>
                </c:pt>
                <c:pt idx="317">
                  <c:v>-5.3009111690133642E-3</c:v>
                </c:pt>
                <c:pt idx="318">
                  <c:v>-5.2166417516538426E-3</c:v>
                </c:pt>
                <c:pt idx="319">
                  <c:v>-5.1336750585486077E-3</c:v>
                </c:pt>
                <c:pt idx="320">
                  <c:v>-5.051991831386324E-3</c:v>
                </c:pt>
                <c:pt idx="321">
                  <c:v>-4.9715730745965251E-3</c:v>
                </c:pt>
                <c:pt idx="322">
                  <c:v>-4.8924000523434836E-3</c:v>
                </c:pt>
                <c:pt idx="323">
                  <c:v>-4.8144542855379458E-3</c:v>
                </c:pt>
                <c:pt idx="324">
                  <c:v>-4.7377175488670445E-3</c:v>
                </c:pt>
                <c:pt idx="325">
                  <c:v>-4.6621718678429864E-3</c:v>
                </c:pt>
                <c:pt idx="326">
                  <c:v>-4.587799515870775E-3</c:v>
                </c:pt>
                <c:pt idx="327">
                  <c:v>-4.5145830113354898E-3</c:v>
                </c:pt>
                <c:pt idx="328">
                  <c:v>-4.442505114709382E-3</c:v>
                </c:pt>
                <c:pt idx="329">
                  <c:v>-4.3715488256792188E-3</c:v>
                </c:pt>
                <c:pt idx="330">
                  <c:v>-4.3016973802941158E-3</c:v>
                </c:pt>
                <c:pt idx="331">
                  <c:v>-4.2329342481342465E-3</c:v>
                </c:pt>
                <c:pt idx="332">
                  <c:v>-4.1652431295006141E-3</c:v>
                </c:pt>
                <c:pt idx="333">
                  <c:v>-4.0986079526262511E-3</c:v>
                </c:pt>
                <c:pt idx="334">
                  <c:v>-4.0330128709089811E-3</c:v>
                </c:pt>
                <c:pt idx="335">
                  <c:v>-3.9684422601660779E-3</c:v>
                </c:pt>
                <c:pt idx="336">
                  <c:v>-3.9048807159109146E-3</c:v>
                </c:pt>
                <c:pt idx="337">
                  <c:v>-3.8423130506519188E-3</c:v>
                </c:pt>
                <c:pt idx="338">
                  <c:v>-3.7807242912138756E-3</c:v>
                </c:pt>
                <c:pt idx="339">
                  <c:v>-3.7200996760818447E-3</c:v>
                </c:pt>
                <c:pt idx="340">
                  <c:v>-3.6604246527677914E-3</c:v>
                </c:pt>
                <c:pt idx="341">
                  <c:v>-3.6016848752000309E-3</c:v>
                </c:pt>
                <c:pt idx="342">
                  <c:v>-3.5438662011356725E-3</c:v>
                </c:pt>
                <c:pt idx="343">
                  <c:v>-3.486954689596076E-3</c:v>
                </c:pt>
                <c:pt idx="344">
                  <c:v>-3.4309365983255079E-3</c:v>
                </c:pt>
                <c:pt idx="345">
                  <c:v>-3.3757983812729678E-3</c:v>
                </c:pt>
                <c:pt idx="346">
                  <c:v>-3.3215266860973417E-3</c:v>
                </c:pt>
                <c:pt idx="347">
                  <c:v>-3.2681083516958608E-3</c:v>
                </c:pt>
                <c:pt idx="348">
                  <c:v>-3.2155304057559665E-3</c:v>
                </c:pt>
                <c:pt idx="349">
                  <c:v>-3.1637800623305493E-3</c:v>
                </c:pt>
                <c:pt idx="350">
                  <c:v>-3.1128447194366492E-3</c:v>
                </c:pt>
                <c:pt idx="351">
                  <c:v>-3.0627119566775563E-3</c:v>
                </c:pt>
                <c:pt idx="352">
                  <c:v>-3.0133695328883776E-3</c:v>
                </c:pt>
                <c:pt idx="353">
                  <c:v>-2.964805383805E-3</c:v>
                </c:pt>
                <c:pt idx="354">
                  <c:v>-2.917007619756488E-3</c:v>
                </c:pt>
                <c:pt idx="355">
                  <c:v>-2.8699645233808322E-3</c:v>
                </c:pt>
                <c:pt idx="356">
                  <c:v>-2.823664547364076E-3</c:v>
                </c:pt>
                <c:pt idx="357">
                  <c:v>-2.7780963122027058E-3</c:v>
                </c:pt>
                <c:pt idx="358">
                  <c:v>-2.7332486039893379E-3</c:v>
                </c:pt>
                <c:pt idx="359">
                  <c:v>-2.6891103722215528E-3</c:v>
                </c:pt>
                <c:pt idx="360">
                  <c:v>-2.645670727633906E-3</c:v>
                </c:pt>
                <c:pt idx="361">
                  <c:v>-2.6029189400529618E-3</c:v>
                </c:pt>
                <c:pt idx="362">
                  <c:v>-2.5608444362753388E-3</c:v>
                </c:pt>
                <c:pt idx="363">
                  <c:v>-2.519436797968632E-3</c:v>
                </c:pt>
                <c:pt idx="364">
                  <c:v>-2.4786857595951685E-3</c:v>
                </c:pt>
                <c:pt idx="365">
                  <c:v>-2.4385812063584707E-3</c:v>
                </c:pt>
                <c:pt idx="366">
                  <c:v>-2.3991131721723354E-3</c:v>
                </c:pt>
                <c:pt idx="367">
                  <c:v>-2.3602718376524411E-3</c:v>
                </c:pt>
                <c:pt idx="368">
                  <c:v>-2.322047528130344E-3</c:v>
                </c:pt>
                <c:pt idx="369">
                  <c:v>-2.2844307116897888E-3</c:v>
                </c:pt>
                <c:pt idx="370">
                  <c:v>-2.2474119972251722E-3</c:v>
                </c:pt>
                <c:pt idx="371">
                  <c:v>-2.2109821325220864E-3</c:v>
                </c:pt>
                <c:pt idx="372">
                  <c:v>-2.1751320023597645E-3</c:v>
                </c:pt>
                <c:pt idx="373">
                  <c:v>-2.139852626635355E-3</c:v>
                </c:pt>
                <c:pt idx="374">
                  <c:v>-2.1051351585098352E-3</c:v>
                </c:pt>
                <c:pt idx="375">
                  <c:v>-2.0709708825754907E-3</c:v>
                </c:pt>
                <c:pt idx="376">
                  <c:v>-2.0373512130447491E-3</c:v>
                </c:pt>
                <c:pt idx="377">
                  <c:v>-2.0042676919603112E-3</c:v>
                </c:pt>
                <c:pt idx="378">
                  <c:v>-1.971711987426347E-3</c:v>
                </c:pt>
                <c:pt idx="379">
                  <c:v>-1.9396758918606921E-3</c:v>
                </c:pt>
                <c:pt idx="380">
                  <c:v>-1.9081513202678249E-3</c:v>
                </c:pt>
                <c:pt idx="381">
                  <c:v>-1.8771303085325344E-3</c:v>
                </c:pt>
                <c:pt idx="382">
                  <c:v>-1.8466050117340665E-3</c:v>
                </c:pt>
                <c:pt idx="383">
                  <c:v>-1.8165677024806544E-3</c:v>
                </c:pt>
                <c:pt idx="384">
                  <c:v>-1.7870107692642136E-3</c:v>
                </c:pt>
                <c:pt idx="385">
                  <c:v>-1.7579267148351036E-3</c:v>
                </c:pt>
                <c:pt idx="386">
                  <c:v>-1.7293081545967409E-3</c:v>
                </c:pt>
                <c:pt idx="387">
                  <c:v>-1.7011478150199474E-3</c:v>
                </c:pt>
                <c:pt idx="388">
                  <c:v>-1.6734385320768344E-3</c:v>
                </c:pt>
                <c:pt idx="389">
                  <c:v>-1.6461732496940835E-3</c:v>
                </c:pt>
                <c:pt idx="390">
                  <c:v>-1.6193450182254529E-3</c:v>
                </c:pt>
                <c:pt idx="391">
                  <c:v>-1.5929469929433287E-3</c:v>
                </c:pt>
                <c:pt idx="392">
                  <c:v>-1.5669724325491779E-3</c:v>
                </c:pt>
                <c:pt idx="393">
                  <c:v>-1.5414146977027101E-3</c:v>
                </c:pt>
                <c:pt idx="394">
                  <c:v>-1.516267249569608E-3</c:v>
                </c:pt>
                <c:pt idx="395">
                  <c:v>-1.4915236483876223E-3</c:v>
                </c:pt>
                <c:pt idx="396">
                  <c:v>-1.4671775520509012E-3</c:v>
                </c:pt>
                <c:pt idx="397">
                  <c:v>-1.4432227147123449E-3</c:v>
                </c:pt>
                <c:pt idx="398">
                  <c:v>-1.4196529854038533E-3</c:v>
                </c:pt>
                <c:pt idx="399">
                  <c:v>-1.3964623066742583E-3</c:v>
                </c:pt>
                <c:pt idx="400">
                  <c:v>-1.3736447132448061E-3</c:v>
                </c:pt>
                <c:pt idx="401">
                  <c:v>-1.3511943306819877E-3</c:v>
                </c:pt>
                <c:pt idx="402">
                  <c:v>-1.3291053740875727E-3</c:v>
                </c:pt>
                <c:pt idx="403">
                  <c:v>-1.3073721468056536E-3</c:v>
                </c:pt>
                <c:pt idx="404">
                  <c:v>-1.2859890391465523E-3</c:v>
                </c:pt>
                <c:pt idx="405">
                  <c:v>-1.2649505271273905E-3</c:v>
                </c:pt>
                <c:pt idx="406">
                  <c:v>-1.2442511712291871E-3</c:v>
                </c:pt>
                <c:pt idx="407">
                  <c:v>-1.2238856151702828E-3</c:v>
                </c:pt>
                <c:pt idx="408">
                  <c:v>-1.2038485846959431E-3</c:v>
                </c:pt>
                <c:pt idx="409">
                  <c:v>-1.184134886383955E-3</c:v>
                </c:pt>
                <c:pt idx="410">
                  <c:v>-1.1647394064660682E-3</c:v>
                </c:pt>
                <c:pt idx="411">
                  <c:v>-1.1456571096650858E-3</c:v>
                </c:pt>
                <c:pt idx="412">
                  <c:v>-1.1268830380474679E-3</c:v>
                </c:pt>
                <c:pt idx="413">
                  <c:v>-1.1084123098912516E-3</c:v>
                </c:pt>
                <c:pt idx="414">
                  <c:v>-1.0902401185691427E-3</c:v>
                </c:pt>
                <c:pt idx="415">
                  <c:v>-1.0723617314466083E-3</c:v>
                </c:pt>
                <c:pt idx="416">
                  <c:v>-1.0547724887947907E-3</c:v>
                </c:pt>
                <c:pt idx="417">
                  <c:v>-1.0374678027181047E-3</c:v>
                </c:pt>
                <c:pt idx="418">
                  <c:v>-1.020443156096329E-3</c:v>
                </c:pt>
                <c:pt idx="419">
                  <c:v>-1.0036941015410489E-3</c:v>
                </c:pt>
                <c:pt idx="420">
                  <c:v>-9.8721626036627277E-4</c:v>
                </c:pt>
                <c:pt idx="421">
                  <c:v>-9.7100532157307941E-4</c:v>
                </c:pt>
                <c:pt idx="422">
                  <c:v>-9.5505704084811161E-4</c:v>
                </c:pt>
                <c:pt idx="423">
                  <c:v>-9.3936723957578714E-4</c:v>
                </c:pt>
                <c:pt idx="424">
                  <c:v>-9.2393180386403807E-4</c:v>
                </c:pt>
                <c:pt idx="425">
                  <c:v>-9.0874668358344982E-4</c:v>
                </c:pt>
                <c:pt idx="426">
                  <c:v>-8.9380789141961861E-4</c:v>
                </c:pt>
                <c:pt idx="427">
                  <c:v>-8.7911150193859596E-4</c:v>
                </c:pt>
                <c:pt idx="428">
                  <c:v>-8.6465365066524115E-4</c:v>
                </c:pt>
                <c:pt idx="429">
                  <c:v>-8.5043053317435623E-4</c:v>
                </c:pt>
                <c:pt idx="430">
                  <c:v>-8.3643840419442305E-4</c:v>
                </c:pt>
                <c:pt idx="431">
                  <c:v>-8.2267357672382083E-4</c:v>
                </c:pt>
                <c:pt idx="432">
                  <c:v>-8.09132421159344E-4</c:v>
                </c:pt>
                <c:pt idx="433">
                  <c:v>-7.9581136443690351E-4</c:v>
                </c:pt>
                <c:pt idx="434">
                  <c:v>-7.8270688918423339E-4</c:v>
                </c:pt>
                <c:pt idx="435">
                  <c:v>-7.698155328854843E-4</c:v>
                </c:pt>
                <c:pt idx="436">
                  <c:v>-7.5713388705753409E-4</c:v>
                </c:pt>
                <c:pt idx="437">
                  <c:v>-7.446585964378951E-4</c:v>
                </c:pt>
                <c:pt idx="438">
                  <c:v>-7.323863581840521E-4</c:v>
                </c:pt>
                <c:pt idx="439">
                  <c:v>-7.2031392108410979E-4</c:v>
                </c:pt>
                <c:pt idx="440">
                  <c:v>-7.0843808477859867E-4</c:v>
                </c:pt>
                <c:pt idx="441">
                  <c:v>-6.9675569899329745E-4</c:v>
                </c:pt>
                <c:pt idx="442">
                  <c:v>-6.8526366278294753E-4</c:v>
                </c:pt>
                <c:pt idx="443">
                  <c:v>-6.7395892378570505E-4</c:v>
                </c:pt>
                <c:pt idx="444">
                  <c:v>-6.6283847748821413E-4</c:v>
                </c:pt>
                <c:pt idx="445">
                  <c:v>-6.5189936650114676E-4</c:v>
                </c:pt>
                <c:pt idx="446">
                  <c:v>-6.4113867984509805E-4</c:v>
                </c:pt>
                <c:pt idx="447">
                  <c:v>-6.3055355224668399E-4</c:v>
                </c:pt>
                <c:pt idx="448">
                  <c:v>-6.2014116344472948E-4</c:v>
                </c:pt>
                <c:pt idx="449">
                  <c:v>-6.0989873750640295E-4</c:v>
                </c:pt>
                <c:pt idx="450">
                  <c:v>-5.9982354215318062E-4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A9-42D2-8618-109B7F8C0C71}"/>
            </c:ext>
          </c:extLst>
        </c:ser>
        <c:ser>
          <c:idx val="1"/>
          <c:order val="1"/>
          <c:tx>
            <c:strRef>
              <c:f>fit_1NN_SC!$K$18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fit_1NN_SC!$G$19:$G$469</c:f>
              <c:numCache>
                <c:formatCode>General</c:formatCode>
                <c:ptCount val="451"/>
                <c:pt idx="0">
                  <c:v>1.7978314775407993</c:v>
                </c:pt>
                <c:pt idx="1">
                  <c:v>1.7994338829697827</c:v>
                </c:pt>
                <c:pt idx="2">
                  <c:v>1.8010362883987663</c:v>
                </c:pt>
                <c:pt idx="3">
                  <c:v>1.8026386938277499</c:v>
                </c:pt>
                <c:pt idx="4">
                  <c:v>1.8042410992567333</c:v>
                </c:pt>
                <c:pt idx="5">
                  <c:v>1.8058435046857166</c:v>
                </c:pt>
                <c:pt idx="6">
                  <c:v>1.8074459101147002</c:v>
                </c:pt>
                <c:pt idx="7">
                  <c:v>1.8090483155436836</c:v>
                </c:pt>
                <c:pt idx="8">
                  <c:v>1.8106507209726672</c:v>
                </c:pt>
                <c:pt idx="9">
                  <c:v>1.8122531264016506</c:v>
                </c:pt>
                <c:pt idx="10">
                  <c:v>1.8138555318306342</c:v>
                </c:pt>
                <c:pt idx="11">
                  <c:v>1.8154579372596176</c:v>
                </c:pt>
                <c:pt idx="12">
                  <c:v>1.8170603426886009</c:v>
                </c:pt>
                <c:pt idx="13">
                  <c:v>1.8186627481175845</c:v>
                </c:pt>
                <c:pt idx="14">
                  <c:v>1.8202651535465681</c:v>
                </c:pt>
                <c:pt idx="15">
                  <c:v>1.8218675589755515</c:v>
                </c:pt>
                <c:pt idx="16">
                  <c:v>1.8234699644045349</c:v>
                </c:pt>
                <c:pt idx="17">
                  <c:v>1.8250723698335185</c:v>
                </c:pt>
                <c:pt idx="18">
                  <c:v>1.8266747752625019</c:v>
                </c:pt>
                <c:pt idx="19">
                  <c:v>1.8282771806914855</c:v>
                </c:pt>
                <c:pt idx="20">
                  <c:v>1.8298795861204689</c:v>
                </c:pt>
                <c:pt idx="21">
                  <c:v>1.8314819915494525</c:v>
                </c:pt>
                <c:pt idx="22">
                  <c:v>1.8330843969784358</c:v>
                </c:pt>
                <c:pt idx="23">
                  <c:v>1.8346868024074192</c:v>
                </c:pt>
                <c:pt idx="24">
                  <c:v>1.8362892078364028</c:v>
                </c:pt>
                <c:pt idx="25">
                  <c:v>1.8378916132653864</c:v>
                </c:pt>
                <c:pt idx="26">
                  <c:v>1.8394940186943698</c:v>
                </c:pt>
                <c:pt idx="27">
                  <c:v>1.8410964241233532</c:v>
                </c:pt>
                <c:pt idx="28">
                  <c:v>1.8426988295523368</c:v>
                </c:pt>
                <c:pt idx="29">
                  <c:v>1.8443012349813204</c:v>
                </c:pt>
                <c:pt idx="30">
                  <c:v>1.8459036404103037</c:v>
                </c:pt>
                <c:pt idx="31">
                  <c:v>1.8475060458392871</c:v>
                </c:pt>
                <c:pt idx="32">
                  <c:v>1.8491084512682707</c:v>
                </c:pt>
                <c:pt idx="33">
                  <c:v>1.8507108566972543</c:v>
                </c:pt>
                <c:pt idx="34">
                  <c:v>1.8523132621262377</c:v>
                </c:pt>
                <c:pt idx="35">
                  <c:v>1.8539156675552211</c:v>
                </c:pt>
                <c:pt idx="36">
                  <c:v>1.8555180729842047</c:v>
                </c:pt>
                <c:pt idx="37">
                  <c:v>1.8571204784131883</c:v>
                </c:pt>
                <c:pt idx="38">
                  <c:v>1.8587228838421717</c:v>
                </c:pt>
                <c:pt idx="39">
                  <c:v>1.860325289271155</c:v>
                </c:pt>
                <c:pt idx="40">
                  <c:v>1.8619276947001386</c:v>
                </c:pt>
                <c:pt idx="41">
                  <c:v>1.863530100129122</c:v>
                </c:pt>
                <c:pt idx="42">
                  <c:v>1.8651325055581056</c:v>
                </c:pt>
                <c:pt idx="43">
                  <c:v>1.866734910987089</c:v>
                </c:pt>
                <c:pt idx="44">
                  <c:v>1.8683373164160726</c:v>
                </c:pt>
                <c:pt idx="45">
                  <c:v>1.869939721845056</c:v>
                </c:pt>
                <c:pt idx="46">
                  <c:v>1.8715421272740393</c:v>
                </c:pt>
                <c:pt idx="47">
                  <c:v>1.8731445327030229</c:v>
                </c:pt>
                <c:pt idx="48">
                  <c:v>1.8747469381320065</c:v>
                </c:pt>
                <c:pt idx="49">
                  <c:v>1.8763493435609899</c:v>
                </c:pt>
                <c:pt idx="50">
                  <c:v>1.8779517489899733</c:v>
                </c:pt>
                <c:pt idx="51">
                  <c:v>1.8795541544189567</c:v>
                </c:pt>
                <c:pt idx="52">
                  <c:v>1.8811565598479403</c:v>
                </c:pt>
                <c:pt idx="53">
                  <c:v>1.8827589652769237</c:v>
                </c:pt>
                <c:pt idx="54">
                  <c:v>1.884361370705907</c:v>
                </c:pt>
                <c:pt idx="55">
                  <c:v>1.8859637761348909</c:v>
                </c:pt>
                <c:pt idx="56">
                  <c:v>1.887566181563874</c:v>
                </c:pt>
                <c:pt idx="57">
                  <c:v>1.8891685869928578</c:v>
                </c:pt>
                <c:pt idx="58">
                  <c:v>1.8907709924218412</c:v>
                </c:pt>
                <c:pt idx="59">
                  <c:v>1.8923733978508246</c:v>
                </c:pt>
                <c:pt idx="60">
                  <c:v>1.8939758032798082</c:v>
                </c:pt>
                <c:pt idx="61">
                  <c:v>1.8955782087087916</c:v>
                </c:pt>
                <c:pt idx="62">
                  <c:v>1.8971806141377749</c:v>
                </c:pt>
                <c:pt idx="63">
                  <c:v>1.8987830195667585</c:v>
                </c:pt>
                <c:pt idx="64">
                  <c:v>1.9003854249957419</c:v>
                </c:pt>
                <c:pt idx="65">
                  <c:v>1.9019878304247253</c:v>
                </c:pt>
                <c:pt idx="66">
                  <c:v>1.9035902358537091</c:v>
                </c:pt>
                <c:pt idx="67">
                  <c:v>1.9051926412826923</c:v>
                </c:pt>
                <c:pt idx="68">
                  <c:v>1.9067950467116761</c:v>
                </c:pt>
                <c:pt idx="69">
                  <c:v>1.9083974521406595</c:v>
                </c:pt>
                <c:pt idx="70">
                  <c:v>1.9099998575696429</c:v>
                </c:pt>
                <c:pt idx="71">
                  <c:v>1.9116022629986265</c:v>
                </c:pt>
                <c:pt idx="72">
                  <c:v>1.9132046684276098</c:v>
                </c:pt>
                <c:pt idx="73">
                  <c:v>1.9148070738565932</c:v>
                </c:pt>
                <c:pt idx="74">
                  <c:v>1.9164094792855768</c:v>
                </c:pt>
                <c:pt idx="75">
                  <c:v>1.9180118847145602</c:v>
                </c:pt>
                <c:pt idx="76">
                  <c:v>1.919614290143544</c:v>
                </c:pt>
                <c:pt idx="77">
                  <c:v>1.9212166955725274</c:v>
                </c:pt>
                <c:pt idx="78">
                  <c:v>1.9228191010015105</c:v>
                </c:pt>
                <c:pt idx="79">
                  <c:v>1.9244215064304944</c:v>
                </c:pt>
                <c:pt idx="80">
                  <c:v>1.9260239118594777</c:v>
                </c:pt>
                <c:pt idx="81">
                  <c:v>1.9276263172884611</c:v>
                </c:pt>
                <c:pt idx="82">
                  <c:v>1.9292287227174447</c:v>
                </c:pt>
                <c:pt idx="83">
                  <c:v>1.9308311281464281</c:v>
                </c:pt>
                <c:pt idx="84">
                  <c:v>1.9324335335754115</c:v>
                </c:pt>
                <c:pt idx="85">
                  <c:v>1.9340359390043951</c:v>
                </c:pt>
                <c:pt idx="86">
                  <c:v>1.9356383444333785</c:v>
                </c:pt>
                <c:pt idx="87">
                  <c:v>1.9372407498623623</c:v>
                </c:pt>
                <c:pt idx="88">
                  <c:v>1.9388431552913457</c:v>
                </c:pt>
                <c:pt idx="89">
                  <c:v>1.9404455607203288</c:v>
                </c:pt>
                <c:pt idx="90">
                  <c:v>1.9420479661493126</c:v>
                </c:pt>
                <c:pt idx="91">
                  <c:v>1.943650371578296</c:v>
                </c:pt>
                <c:pt idx="92">
                  <c:v>1.9452527770072792</c:v>
                </c:pt>
                <c:pt idx="93">
                  <c:v>1.946855182436263</c:v>
                </c:pt>
                <c:pt idx="94">
                  <c:v>1.9484575878652464</c:v>
                </c:pt>
                <c:pt idx="95">
                  <c:v>1.9500599932942302</c:v>
                </c:pt>
                <c:pt idx="96">
                  <c:v>1.9516623987232133</c:v>
                </c:pt>
                <c:pt idx="97">
                  <c:v>1.9532648041521967</c:v>
                </c:pt>
                <c:pt idx="98">
                  <c:v>1.9548672095811805</c:v>
                </c:pt>
                <c:pt idx="99">
                  <c:v>1.9564696150101639</c:v>
                </c:pt>
                <c:pt idx="100">
                  <c:v>1.9580720204391471</c:v>
                </c:pt>
                <c:pt idx="101">
                  <c:v>1.9596744258681309</c:v>
                </c:pt>
                <c:pt idx="102">
                  <c:v>1.9612768312971143</c:v>
                </c:pt>
                <c:pt idx="103">
                  <c:v>1.9628792367260974</c:v>
                </c:pt>
                <c:pt idx="104">
                  <c:v>1.9644816421550813</c:v>
                </c:pt>
                <c:pt idx="105">
                  <c:v>1.9660840475840646</c:v>
                </c:pt>
                <c:pt idx="106">
                  <c:v>1.9676864530130485</c:v>
                </c:pt>
                <c:pt idx="107">
                  <c:v>1.9692888584420316</c:v>
                </c:pt>
                <c:pt idx="108">
                  <c:v>1.970891263871015</c:v>
                </c:pt>
                <c:pt idx="109">
                  <c:v>1.9724936692999988</c:v>
                </c:pt>
                <c:pt idx="110">
                  <c:v>1.974096074728982</c:v>
                </c:pt>
                <c:pt idx="111">
                  <c:v>1.9756984801579653</c:v>
                </c:pt>
                <c:pt idx="112">
                  <c:v>1.9773008855869492</c:v>
                </c:pt>
                <c:pt idx="113">
                  <c:v>1.9789032910159325</c:v>
                </c:pt>
                <c:pt idx="114">
                  <c:v>1.9805056964449161</c:v>
                </c:pt>
                <c:pt idx="115">
                  <c:v>1.9821081018738995</c:v>
                </c:pt>
                <c:pt idx="116">
                  <c:v>1.9837105073028829</c:v>
                </c:pt>
                <c:pt idx="117">
                  <c:v>1.9853129127318667</c:v>
                </c:pt>
                <c:pt idx="118">
                  <c:v>1.9869153181608499</c:v>
                </c:pt>
                <c:pt idx="119">
                  <c:v>1.9885177235898333</c:v>
                </c:pt>
                <c:pt idx="120">
                  <c:v>1.9901201290188171</c:v>
                </c:pt>
                <c:pt idx="121">
                  <c:v>1.9917225344478002</c:v>
                </c:pt>
                <c:pt idx="122">
                  <c:v>1.9933249398767836</c:v>
                </c:pt>
                <c:pt idx="123">
                  <c:v>1.9949273453057674</c:v>
                </c:pt>
                <c:pt idx="124">
                  <c:v>1.9965297507347508</c:v>
                </c:pt>
                <c:pt idx="125">
                  <c:v>1.998132156163734</c:v>
                </c:pt>
                <c:pt idx="126">
                  <c:v>1.9997345615927178</c:v>
                </c:pt>
                <c:pt idx="127">
                  <c:v>2.0013369670217012</c:v>
                </c:pt>
                <c:pt idx="128">
                  <c:v>2.002939372450685</c:v>
                </c:pt>
                <c:pt idx="129">
                  <c:v>2.0045417778796684</c:v>
                </c:pt>
                <c:pt idx="130">
                  <c:v>2.0061441833086517</c:v>
                </c:pt>
                <c:pt idx="131">
                  <c:v>2.0077465887376351</c:v>
                </c:pt>
                <c:pt idx="132">
                  <c:v>2.0093489941666185</c:v>
                </c:pt>
                <c:pt idx="133">
                  <c:v>2.0109513995956019</c:v>
                </c:pt>
                <c:pt idx="134">
                  <c:v>2.0125538050245857</c:v>
                </c:pt>
                <c:pt idx="135">
                  <c:v>2.0141562104535691</c:v>
                </c:pt>
                <c:pt idx="136">
                  <c:v>2.0157586158825529</c:v>
                </c:pt>
                <c:pt idx="137">
                  <c:v>2.0173610213115363</c:v>
                </c:pt>
                <c:pt idx="138">
                  <c:v>2.0189634267405192</c:v>
                </c:pt>
                <c:pt idx="139">
                  <c:v>2.020565832169503</c:v>
                </c:pt>
                <c:pt idx="140">
                  <c:v>2.0221682375984864</c:v>
                </c:pt>
                <c:pt idx="141">
                  <c:v>2.0237706430274698</c:v>
                </c:pt>
                <c:pt idx="142">
                  <c:v>2.0253730484564536</c:v>
                </c:pt>
                <c:pt idx="143">
                  <c:v>2.026975453885437</c:v>
                </c:pt>
                <c:pt idx="144">
                  <c:v>2.0285778593144204</c:v>
                </c:pt>
                <c:pt idx="145">
                  <c:v>2.0301802647434037</c:v>
                </c:pt>
                <c:pt idx="146">
                  <c:v>2.0317826701723871</c:v>
                </c:pt>
                <c:pt idx="147">
                  <c:v>2.0333850756013709</c:v>
                </c:pt>
                <c:pt idx="148">
                  <c:v>2.0349874810303543</c:v>
                </c:pt>
                <c:pt idx="149">
                  <c:v>2.0365898864593377</c:v>
                </c:pt>
                <c:pt idx="150">
                  <c:v>2.0381922918883215</c:v>
                </c:pt>
                <c:pt idx="151">
                  <c:v>2.0397946973173049</c:v>
                </c:pt>
                <c:pt idx="152">
                  <c:v>2.0413971027462878</c:v>
                </c:pt>
                <c:pt idx="153">
                  <c:v>2.0429995081752717</c:v>
                </c:pt>
                <c:pt idx="154">
                  <c:v>2.044601913604255</c:v>
                </c:pt>
                <c:pt idx="155">
                  <c:v>2.0462043190332388</c:v>
                </c:pt>
                <c:pt idx="156">
                  <c:v>2.0478067244622222</c:v>
                </c:pt>
                <c:pt idx="157">
                  <c:v>2.0494091298912056</c:v>
                </c:pt>
                <c:pt idx="158">
                  <c:v>2.0510115353201894</c:v>
                </c:pt>
                <c:pt idx="159">
                  <c:v>2.0526139407491728</c:v>
                </c:pt>
                <c:pt idx="160">
                  <c:v>2.0542163461781557</c:v>
                </c:pt>
                <c:pt idx="161">
                  <c:v>2.0558187516071396</c:v>
                </c:pt>
                <c:pt idx="162">
                  <c:v>2.0574211570361229</c:v>
                </c:pt>
                <c:pt idx="163">
                  <c:v>2.0590235624651063</c:v>
                </c:pt>
                <c:pt idx="164">
                  <c:v>2.0606259678940901</c:v>
                </c:pt>
                <c:pt idx="165">
                  <c:v>2.0622283733230735</c:v>
                </c:pt>
                <c:pt idx="166">
                  <c:v>2.0638307787520569</c:v>
                </c:pt>
                <c:pt idx="167">
                  <c:v>2.0654331841810403</c:v>
                </c:pt>
                <c:pt idx="168">
                  <c:v>2.0670355896100236</c:v>
                </c:pt>
                <c:pt idx="169">
                  <c:v>2.0686379950390075</c:v>
                </c:pt>
                <c:pt idx="170">
                  <c:v>2.0702404004679908</c:v>
                </c:pt>
                <c:pt idx="171">
                  <c:v>2.0718428058969742</c:v>
                </c:pt>
                <c:pt idx="172">
                  <c:v>2.073445211325958</c:v>
                </c:pt>
                <c:pt idx="173">
                  <c:v>2.0750476167549414</c:v>
                </c:pt>
                <c:pt idx="174">
                  <c:v>2.0766500221839248</c:v>
                </c:pt>
                <c:pt idx="175">
                  <c:v>2.0782524276129082</c:v>
                </c:pt>
                <c:pt idx="176">
                  <c:v>2.0798548330418916</c:v>
                </c:pt>
                <c:pt idx="177">
                  <c:v>2.0814572384708754</c:v>
                </c:pt>
                <c:pt idx="178">
                  <c:v>2.0830596438998588</c:v>
                </c:pt>
                <c:pt idx="179">
                  <c:v>2.0846620493288421</c:v>
                </c:pt>
                <c:pt idx="180">
                  <c:v>2.086264454757826</c:v>
                </c:pt>
                <c:pt idx="181">
                  <c:v>2.0878668601868089</c:v>
                </c:pt>
                <c:pt idx="182">
                  <c:v>2.0894692656157923</c:v>
                </c:pt>
                <c:pt idx="183">
                  <c:v>2.0910716710447761</c:v>
                </c:pt>
                <c:pt idx="184">
                  <c:v>2.0926740764737595</c:v>
                </c:pt>
                <c:pt idx="185">
                  <c:v>2.0942764819027433</c:v>
                </c:pt>
                <c:pt idx="186">
                  <c:v>2.0958788873317267</c:v>
                </c:pt>
                <c:pt idx="187">
                  <c:v>2.09748129276071</c:v>
                </c:pt>
                <c:pt idx="188">
                  <c:v>2.0990836981896934</c:v>
                </c:pt>
                <c:pt idx="189">
                  <c:v>2.1006861036186768</c:v>
                </c:pt>
                <c:pt idx="190">
                  <c:v>2.1022885090476602</c:v>
                </c:pt>
                <c:pt idx="191">
                  <c:v>2.103890914476644</c:v>
                </c:pt>
                <c:pt idx="192">
                  <c:v>2.1054933199056274</c:v>
                </c:pt>
                <c:pt idx="193">
                  <c:v>2.1070957253346108</c:v>
                </c:pt>
                <c:pt idx="194">
                  <c:v>2.1086981307635946</c:v>
                </c:pt>
                <c:pt idx="195">
                  <c:v>2.110300536192578</c:v>
                </c:pt>
                <c:pt idx="196">
                  <c:v>2.1119029416215613</c:v>
                </c:pt>
                <c:pt idx="197">
                  <c:v>2.1135053470505447</c:v>
                </c:pt>
                <c:pt idx="198">
                  <c:v>2.1151077524795281</c:v>
                </c:pt>
                <c:pt idx="199">
                  <c:v>2.1167101579085119</c:v>
                </c:pt>
                <c:pt idx="200">
                  <c:v>2.1183125633374953</c:v>
                </c:pt>
                <c:pt idx="201">
                  <c:v>2.1199149687664787</c:v>
                </c:pt>
                <c:pt idx="202">
                  <c:v>2.1215173741954625</c:v>
                </c:pt>
                <c:pt idx="203">
                  <c:v>2.1231197796244454</c:v>
                </c:pt>
                <c:pt idx="204">
                  <c:v>2.1247221850534288</c:v>
                </c:pt>
                <c:pt idx="205">
                  <c:v>2.1263245904824126</c:v>
                </c:pt>
                <c:pt idx="206">
                  <c:v>2.127926995911396</c:v>
                </c:pt>
                <c:pt idx="207">
                  <c:v>2.1295294013403798</c:v>
                </c:pt>
                <c:pt idx="208">
                  <c:v>2.1311318067693632</c:v>
                </c:pt>
                <c:pt idx="209">
                  <c:v>2.1327342121983466</c:v>
                </c:pt>
                <c:pt idx="210">
                  <c:v>2.13433661762733</c:v>
                </c:pt>
                <c:pt idx="211">
                  <c:v>2.1359390230563133</c:v>
                </c:pt>
                <c:pt idx="212">
                  <c:v>2.1375414284852972</c:v>
                </c:pt>
                <c:pt idx="213">
                  <c:v>2.1391438339142805</c:v>
                </c:pt>
                <c:pt idx="214">
                  <c:v>2.1407462393432639</c:v>
                </c:pt>
                <c:pt idx="215">
                  <c:v>2.1423486447722477</c:v>
                </c:pt>
                <c:pt idx="216">
                  <c:v>2.1439510502012311</c:v>
                </c:pt>
                <c:pt idx="217">
                  <c:v>2.1455534556302145</c:v>
                </c:pt>
                <c:pt idx="218">
                  <c:v>2.1471558610591979</c:v>
                </c:pt>
                <c:pt idx="219">
                  <c:v>2.1487582664881812</c:v>
                </c:pt>
                <c:pt idx="220">
                  <c:v>2.1503606719171646</c:v>
                </c:pt>
                <c:pt idx="221">
                  <c:v>2.1519630773461484</c:v>
                </c:pt>
                <c:pt idx="222">
                  <c:v>2.1535654827751318</c:v>
                </c:pt>
                <c:pt idx="223">
                  <c:v>2.1551678882041152</c:v>
                </c:pt>
                <c:pt idx="224">
                  <c:v>2.156770293633099</c:v>
                </c:pt>
                <c:pt idx="225">
                  <c:v>2.158372699062082</c:v>
                </c:pt>
                <c:pt idx="226">
                  <c:v>2.1599751044910658</c:v>
                </c:pt>
                <c:pt idx="227">
                  <c:v>2.1615775099200492</c:v>
                </c:pt>
                <c:pt idx="228">
                  <c:v>2.1631799153490325</c:v>
                </c:pt>
                <c:pt idx="229">
                  <c:v>2.1647823207780164</c:v>
                </c:pt>
                <c:pt idx="230">
                  <c:v>2.1663847262069997</c:v>
                </c:pt>
                <c:pt idx="231">
                  <c:v>2.1679871316359831</c:v>
                </c:pt>
                <c:pt idx="232">
                  <c:v>2.1695895370649665</c:v>
                </c:pt>
                <c:pt idx="233">
                  <c:v>2.1711919424939499</c:v>
                </c:pt>
                <c:pt idx="234">
                  <c:v>2.1727943479229337</c:v>
                </c:pt>
                <c:pt idx="235">
                  <c:v>2.1743967533519171</c:v>
                </c:pt>
                <c:pt idx="236">
                  <c:v>2.1759991587809004</c:v>
                </c:pt>
                <c:pt idx="237">
                  <c:v>2.1776015642098843</c:v>
                </c:pt>
                <c:pt idx="238">
                  <c:v>2.1792039696388676</c:v>
                </c:pt>
                <c:pt idx="239">
                  <c:v>2.180806375067851</c:v>
                </c:pt>
                <c:pt idx="240">
                  <c:v>2.1824087804968344</c:v>
                </c:pt>
                <c:pt idx="241">
                  <c:v>2.1840111859258178</c:v>
                </c:pt>
                <c:pt idx="242">
                  <c:v>2.1856135913548012</c:v>
                </c:pt>
                <c:pt idx="243">
                  <c:v>2.187215996783785</c:v>
                </c:pt>
                <c:pt idx="244">
                  <c:v>2.1888184022127684</c:v>
                </c:pt>
                <c:pt idx="245">
                  <c:v>2.1904208076417517</c:v>
                </c:pt>
                <c:pt idx="246">
                  <c:v>2.1920232130707356</c:v>
                </c:pt>
                <c:pt idx="247">
                  <c:v>2.1936256184997185</c:v>
                </c:pt>
                <c:pt idx="248">
                  <c:v>2.1952280239287023</c:v>
                </c:pt>
                <c:pt idx="249">
                  <c:v>2.1968304293576857</c:v>
                </c:pt>
                <c:pt idx="250">
                  <c:v>2.1984328347866691</c:v>
                </c:pt>
                <c:pt idx="251">
                  <c:v>2.2000352402156529</c:v>
                </c:pt>
                <c:pt idx="252">
                  <c:v>2.2016376456446363</c:v>
                </c:pt>
                <c:pt idx="253">
                  <c:v>2.2032400510736196</c:v>
                </c:pt>
                <c:pt idx="254">
                  <c:v>2.204842456502603</c:v>
                </c:pt>
                <c:pt idx="255">
                  <c:v>2.2064448619315864</c:v>
                </c:pt>
                <c:pt idx="256">
                  <c:v>2.2080472673605702</c:v>
                </c:pt>
                <c:pt idx="257">
                  <c:v>2.2096496727895536</c:v>
                </c:pt>
                <c:pt idx="258">
                  <c:v>2.211252078218537</c:v>
                </c:pt>
                <c:pt idx="259">
                  <c:v>2.2128544836475217</c:v>
                </c:pt>
                <c:pt idx="260">
                  <c:v>2.2144568890765042</c:v>
                </c:pt>
                <c:pt idx="261">
                  <c:v>2.2160592945054876</c:v>
                </c:pt>
                <c:pt idx="262">
                  <c:v>2.2176616999344709</c:v>
                </c:pt>
                <c:pt idx="263">
                  <c:v>2.2192641053634552</c:v>
                </c:pt>
                <c:pt idx="264">
                  <c:v>2.2208665107924377</c:v>
                </c:pt>
                <c:pt idx="265">
                  <c:v>2.2224689162214215</c:v>
                </c:pt>
                <c:pt idx="266">
                  <c:v>2.2240713216504049</c:v>
                </c:pt>
                <c:pt idx="267">
                  <c:v>2.2256737270793892</c:v>
                </c:pt>
                <c:pt idx="268">
                  <c:v>2.2272761325083721</c:v>
                </c:pt>
                <c:pt idx="269">
                  <c:v>2.228878537937355</c:v>
                </c:pt>
                <c:pt idx="270">
                  <c:v>2.2304809433663388</c:v>
                </c:pt>
                <c:pt idx="271">
                  <c:v>2.2320833487953231</c:v>
                </c:pt>
                <c:pt idx="272">
                  <c:v>2.233685754224306</c:v>
                </c:pt>
                <c:pt idx="273">
                  <c:v>2.2352881596532894</c:v>
                </c:pt>
                <c:pt idx="274">
                  <c:v>2.2368905650822728</c:v>
                </c:pt>
                <c:pt idx="275">
                  <c:v>2.2384929705112566</c:v>
                </c:pt>
                <c:pt idx="276">
                  <c:v>2.2400953759402396</c:v>
                </c:pt>
                <c:pt idx="277">
                  <c:v>2.2416977813692229</c:v>
                </c:pt>
                <c:pt idx="278">
                  <c:v>2.2433001867982068</c:v>
                </c:pt>
                <c:pt idx="279">
                  <c:v>2.244902592227191</c:v>
                </c:pt>
                <c:pt idx="280">
                  <c:v>2.2465049976561735</c:v>
                </c:pt>
                <c:pt idx="281">
                  <c:v>2.2481074030851573</c:v>
                </c:pt>
                <c:pt idx="282">
                  <c:v>2.2497098085141412</c:v>
                </c:pt>
                <c:pt idx="283">
                  <c:v>2.2513122139431245</c:v>
                </c:pt>
                <c:pt idx="284">
                  <c:v>2.2529146193721084</c:v>
                </c:pt>
                <c:pt idx="285">
                  <c:v>2.2545170248010908</c:v>
                </c:pt>
                <c:pt idx="286">
                  <c:v>2.2561194302300756</c:v>
                </c:pt>
                <c:pt idx="287">
                  <c:v>2.2577218356590589</c:v>
                </c:pt>
                <c:pt idx="288">
                  <c:v>2.2593242410880423</c:v>
                </c:pt>
                <c:pt idx="289">
                  <c:v>2.2609266465170252</c:v>
                </c:pt>
                <c:pt idx="290">
                  <c:v>2.2625290519460091</c:v>
                </c:pt>
                <c:pt idx="291">
                  <c:v>2.2641314573749924</c:v>
                </c:pt>
                <c:pt idx="292">
                  <c:v>2.2657338628039763</c:v>
                </c:pt>
                <c:pt idx="293">
                  <c:v>2.2673362682329588</c:v>
                </c:pt>
                <c:pt idx="294">
                  <c:v>2.268938673661943</c:v>
                </c:pt>
                <c:pt idx="295">
                  <c:v>2.2705410790909268</c:v>
                </c:pt>
                <c:pt idx="296">
                  <c:v>2.2721434845199102</c:v>
                </c:pt>
                <c:pt idx="297">
                  <c:v>2.2737458899488932</c:v>
                </c:pt>
                <c:pt idx="298">
                  <c:v>2.275348295377877</c:v>
                </c:pt>
                <c:pt idx="299">
                  <c:v>2.2769507008068604</c:v>
                </c:pt>
                <c:pt idx="300">
                  <c:v>2.2785531062358442</c:v>
                </c:pt>
                <c:pt idx="301">
                  <c:v>2.2801555116648267</c:v>
                </c:pt>
                <c:pt idx="302">
                  <c:v>2.2817579170938109</c:v>
                </c:pt>
                <c:pt idx="303">
                  <c:v>2.2833603225227947</c:v>
                </c:pt>
                <c:pt idx="304">
                  <c:v>2.2849627279517777</c:v>
                </c:pt>
                <c:pt idx="305">
                  <c:v>2.2865651333807602</c:v>
                </c:pt>
                <c:pt idx="306">
                  <c:v>2.2881675388097449</c:v>
                </c:pt>
                <c:pt idx="307">
                  <c:v>2.2897699442387283</c:v>
                </c:pt>
                <c:pt idx="308">
                  <c:v>2.2913723496677116</c:v>
                </c:pt>
                <c:pt idx="309">
                  <c:v>2.2929747550966955</c:v>
                </c:pt>
                <c:pt idx="310">
                  <c:v>2.2945771605256788</c:v>
                </c:pt>
                <c:pt idx="311">
                  <c:v>2.2961795659546622</c:v>
                </c:pt>
                <c:pt idx="312">
                  <c:v>2.2977819713836456</c:v>
                </c:pt>
                <c:pt idx="313">
                  <c:v>2.299384376812629</c:v>
                </c:pt>
                <c:pt idx="314">
                  <c:v>2.3009867822416128</c:v>
                </c:pt>
                <c:pt idx="315">
                  <c:v>2.3025891876705962</c:v>
                </c:pt>
                <c:pt idx="316">
                  <c:v>2.30419159309958</c:v>
                </c:pt>
                <c:pt idx="317">
                  <c:v>2.3057939985285634</c:v>
                </c:pt>
                <c:pt idx="318">
                  <c:v>2.3073964039575467</c:v>
                </c:pt>
                <c:pt idx="319">
                  <c:v>2.3089988093865301</c:v>
                </c:pt>
                <c:pt idx="320">
                  <c:v>2.3106012148155135</c:v>
                </c:pt>
                <c:pt idx="321">
                  <c:v>2.3122036202444969</c:v>
                </c:pt>
                <c:pt idx="322">
                  <c:v>2.3138060256734807</c:v>
                </c:pt>
                <c:pt idx="323">
                  <c:v>2.3154084311024641</c:v>
                </c:pt>
                <c:pt idx="324">
                  <c:v>2.3170108365314475</c:v>
                </c:pt>
                <c:pt idx="325">
                  <c:v>2.3186132419604313</c:v>
                </c:pt>
                <c:pt idx="326">
                  <c:v>2.3202156473894142</c:v>
                </c:pt>
                <c:pt idx="327">
                  <c:v>2.3218180528183976</c:v>
                </c:pt>
                <c:pt idx="328">
                  <c:v>2.3234204582473814</c:v>
                </c:pt>
                <c:pt idx="329">
                  <c:v>2.3250228636763648</c:v>
                </c:pt>
                <c:pt idx="330">
                  <c:v>2.3266252691053486</c:v>
                </c:pt>
                <c:pt idx="331">
                  <c:v>2.328227674534332</c:v>
                </c:pt>
                <c:pt idx="332">
                  <c:v>2.3298300799633158</c:v>
                </c:pt>
                <c:pt idx="333">
                  <c:v>2.3314324853922987</c:v>
                </c:pt>
                <c:pt idx="334">
                  <c:v>2.3330348908212821</c:v>
                </c:pt>
                <c:pt idx="335">
                  <c:v>2.3346372962502659</c:v>
                </c:pt>
                <c:pt idx="336">
                  <c:v>2.3362397016792493</c:v>
                </c:pt>
                <c:pt idx="337">
                  <c:v>2.3378421071082327</c:v>
                </c:pt>
                <c:pt idx="338">
                  <c:v>2.3394445125372165</c:v>
                </c:pt>
                <c:pt idx="339">
                  <c:v>2.3410469179661999</c:v>
                </c:pt>
                <c:pt idx="340">
                  <c:v>2.3426493233951833</c:v>
                </c:pt>
                <c:pt idx="341">
                  <c:v>2.3442517288241667</c:v>
                </c:pt>
                <c:pt idx="342">
                  <c:v>2.34585413425315</c:v>
                </c:pt>
                <c:pt idx="343">
                  <c:v>2.3474565396821334</c:v>
                </c:pt>
                <c:pt idx="344">
                  <c:v>2.3490589451111172</c:v>
                </c:pt>
                <c:pt idx="345">
                  <c:v>2.3506613505401006</c:v>
                </c:pt>
                <c:pt idx="346">
                  <c:v>2.352263755969084</c:v>
                </c:pt>
                <c:pt idx="347">
                  <c:v>2.3538661613980678</c:v>
                </c:pt>
                <c:pt idx="348">
                  <c:v>2.3554685668270507</c:v>
                </c:pt>
                <c:pt idx="349">
                  <c:v>2.3570709722560346</c:v>
                </c:pt>
                <c:pt idx="350">
                  <c:v>2.3586733776850179</c:v>
                </c:pt>
                <c:pt idx="351">
                  <c:v>2.3602757831140018</c:v>
                </c:pt>
                <c:pt idx="352">
                  <c:v>2.3618781885429851</c:v>
                </c:pt>
                <c:pt idx="353">
                  <c:v>2.3634805939719685</c:v>
                </c:pt>
                <c:pt idx="354">
                  <c:v>2.3650829994009523</c:v>
                </c:pt>
                <c:pt idx="355">
                  <c:v>2.3666854048299353</c:v>
                </c:pt>
                <c:pt idx="356">
                  <c:v>2.3682878102589187</c:v>
                </c:pt>
                <c:pt idx="357">
                  <c:v>2.3698902156879025</c:v>
                </c:pt>
                <c:pt idx="358">
                  <c:v>2.3714926211168859</c:v>
                </c:pt>
                <c:pt idx="359">
                  <c:v>2.3730950265458692</c:v>
                </c:pt>
                <c:pt idx="360">
                  <c:v>2.3746974319748531</c:v>
                </c:pt>
                <c:pt idx="361">
                  <c:v>2.3762998374038364</c:v>
                </c:pt>
                <c:pt idx="362">
                  <c:v>2.3779022428328194</c:v>
                </c:pt>
                <c:pt idx="363">
                  <c:v>2.3795046482618032</c:v>
                </c:pt>
                <c:pt idx="364">
                  <c:v>2.3811070536907866</c:v>
                </c:pt>
                <c:pt idx="365">
                  <c:v>2.3827094591197699</c:v>
                </c:pt>
                <c:pt idx="366">
                  <c:v>2.3843118645487538</c:v>
                </c:pt>
                <c:pt idx="367">
                  <c:v>2.3859142699777371</c:v>
                </c:pt>
                <c:pt idx="368">
                  <c:v>2.3875166754067205</c:v>
                </c:pt>
                <c:pt idx="369">
                  <c:v>2.3891190808357043</c:v>
                </c:pt>
                <c:pt idx="370">
                  <c:v>2.3907214862646873</c:v>
                </c:pt>
                <c:pt idx="371">
                  <c:v>2.3923238916936711</c:v>
                </c:pt>
                <c:pt idx="372">
                  <c:v>2.3939262971226545</c:v>
                </c:pt>
                <c:pt idx="373">
                  <c:v>2.3955287025516379</c:v>
                </c:pt>
                <c:pt idx="374">
                  <c:v>2.3971311079806217</c:v>
                </c:pt>
                <c:pt idx="375">
                  <c:v>2.3987335134096051</c:v>
                </c:pt>
                <c:pt idx="376">
                  <c:v>2.4003359188385889</c:v>
                </c:pt>
                <c:pt idx="377">
                  <c:v>2.4019383242675718</c:v>
                </c:pt>
                <c:pt idx="378">
                  <c:v>2.4035407296965552</c:v>
                </c:pt>
                <c:pt idx="379">
                  <c:v>2.405143135125539</c:v>
                </c:pt>
                <c:pt idx="380">
                  <c:v>2.4067455405545224</c:v>
                </c:pt>
                <c:pt idx="381">
                  <c:v>2.4083479459835058</c:v>
                </c:pt>
                <c:pt idx="382">
                  <c:v>2.4099503514124896</c:v>
                </c:pt>
                <c:pt idx="383">
                  <c:v>2.411552756841473</c:v>
                </c:pt>
                <c:pt idx="384">
                  <c:v>2.4131551622704559</c:v>
                </c:pt>
                <c:pt idx="385">
                  <c:v>2.4147575676994397</c:v>
                </c:pt>
                <c:pt idx="386">
                  <c:v>2.4163599731284231</c:v>
                </c:pt>
                <c:pt idx="387">
                  <c:v>2.4179623785574065</c:v>
                </c:pt>
                <c:pt idx="388">
                  <c:v>2.4195647839863903</c:v>
                </c:pt>
                <c:pt idx="389">
                  <c:v>2.4211671894153737</c:v>
                </c:pt>
                <c:pt idx="390">
                  <c:v>2.4227695948443571</c:v>
                </c:pt>
                <c:pt idx="391">
                  <c:v>2.4243720002733404</c:v>
                </c:pt>
                <c:pt idx="392">
                  <c:v>2.4259744057023238</c:v>
                </c:pt>
                <c:pt idx="393">
                  <c:v>2.4275768111313076</c:v>
                </c:pt>
                <c:pt idx="394">
                  <c:v>2.429179216560291</c:v>
                </c:pt>
                <c:pt idx="395">
                  <c:v>2.4307816219892748</c:v>
                </c:pt>
                <c:pt idx="396">
                  <c:v>2.4323840274182582</c:v>
                </c:pt>
                <c:pt idx="397">
                  <c:v>2.4339864328472416</c:v>
                </c:pt>
                <c:pt idx="398">
                  <c:v>2.435588838276225</c:v>
                </c:pt>
                <c:pt idx="399">
                  <c:v>2.4371912437052083</c:v>
                </c:pt>
                <c:pt idx="400">
                  <c:v>2.4387936491341917</c:v>
                </c:pt>
                <c:pt idx="401">
                  <c:v>2.4403960545631755</c:v>
                </c:pt>
                <c:pt idx="402">
                  <c:v>2.4419984599921589</c:v>
                </c:pt>
                <c:pt idx="403">
                  <c:v>2.4436008654211423</c:v>
                </c:pt>
                <c:pt idx="404">
                  <c:v>2.4452032708501261</c:v>
                </c:pt>
                <c:pt idx="405">
                  <c:v>2.4468056762791095</c:v>
                </c:pt>
                <c:pt idx="406">
                  <c:v>2.4484080817080924</c:v>
                </c:pt>
                <c:pt idx="407">
                  <c:v>2.4500104871370763</c:v>
                </c:pt>
                <c:pt idx="408">
                  <c:v>2.4516128925660596</c:v>
                </c:pt>
                <c:pt idx="409">
                  <c:v>2.4532152979950435</c:v>
                </c:pt>
                <c:pt idx="410">
                  <c:v>2.4548177034240268</c:v>
                </c:pt>
                <c:pt idx="411">
                  <c:v>2.4564201088530107</c:v>
                </c:pt>
                <c:pt idx="412">
                  <c:v>2.458022514281994</c:v>
                </c:pt>
                <c:pt idx="413">
                  <c:v>2.459624919710977</c:v>
                </c:pt>
                <c:pt idx="414">
                  <c:v>2.4612273251399608</c:v>
                </c:pt>
                <c:pt idx="415">
                  <c:v>2.4628297305689442</c:v>
                </c:pt>
                <c:pt idx="416">
                  <c:v>2.4644321359979275</c:v>
                </c:pt>
                <c:pt idx="417">
                  <c:v>2.4660345414269114</c:v>
                </c:pt>
                <c:pt idx="418">
                  <c:v>2.4676369468558947</c:v>
                </c:pt>
                <c:pt idx="419">
                  <c:v>2.4692393522848781</c:v>
                </c:pt>
                <c:pt idx="420">
                  <c:v>2.4708417577138615</c:v>
                </c:pt>
                <c:pt idx="421">
                  <c:v>2.4724441631428449</c:v>
                </c:pt>
                <c:pt idx="422">
                  <c:v>2.4740465685718283</c:v>
                </c:pt>
                <c:pt idx="423">
                  <c:v>2.4756489740008121</c:v>
                </c:pt>
                <c:pt idx="424">
                  <c:v>2.4772513794297955</c:v>
                </c:pt>
                <c:pt idx="425">
                  <c:v>2.4788537848587788</c:v>
                </c:pt>
                <c:pt idx="426">
                  <c:v>2.4804561902877627</c:v>
                </c:pt>
                <c:pt idx="427">
                  <c:v>2.482058595716746</c:v>
                </c:pt>
                <c:pt idx="428">
                  <c:v>2.4836610011457294</c:v>
                </c:pt>
                <c:pt idx="429">
                  <c:v>2.4852634065747128</c:v>
                </c:pt>
                <c:pt idx="430">
                  <c:v>2.4868658120036966</c:v>
                </c:pt>
                <c:pt idx="431">
                  <c:v>2.48846821743268</c:v>
                </c:pt>
                <c:pt idx="432">
                  <c:v>2.4900706228616634</c:v>
                </c:pt>
                <c:pt idx="433">
                  <c:v>2.4916730282906472</c:v>
                </c:pt>
                <c:pt idx="434">
                  <c:v>2.4932754337196306</c:v>
                </c:pt>
                <c:pt idx="435">
                  <c:v>2.4948778391486135</c:v>
                </c:pt>
                <c:pt idx="436">
                  <c:v>2.4964802445775973</c:v>
                </c:pt>
                <c:pt idx="437">
                  <c:v>2.4980826500065807</c:v>
                </c:pt>
                <c:pt idx="438">
                  <c:v>2.4996850554355641</c:v>
                </c:pt>
                <c:pt idx="439">
                  <c:v>2.5012874608645479</c:v>
                </c:pt>
                <c:pt idx="440">
                  <c:v>2.5028898662935313</c:v>
                </c:pt>
                <c:pt idx="441">
                  <c:v>2.5044922717225147</c:v>
                </c:pt>
                <c:pt idx="442">
                  <c:v>2.506094677151498</c:v>
                </c:pt>
                <c:pt idx="443">
                  <c:v>2.5076970825804814</c:v>
                </c:pt>
                <c:pt idx="444">
                  <c:v>2.5092994880094648</c:v>
                </c:pt>
                <c:pt idx="445">
                  <c:v>2.5109018934384486</c:v>
                </c:pt>
                <c:pt idx="446">
                  <c:v>2.512504298867432</c:v>
                </c:pt>
                <c:pt idx="447">
                  <c:v>2.5141067042964154</c:v>
                </c:pt>
                <c:pt idx="448">
                  <c:v>2.5157091097253992</c:v>
                </c:pt>
                <c:pt idx="449">
                  <c:v>2.5173115151543826</c:v>
                </c:pt>
                <c:pt idx="450">
                  <c:v>2.5189139205833659</c:v>
                </c:pt>
              </c:numCache>
            </c:numRef>
          </c:xVal>
          <c:yVal>
            <c:numRef>
              <c:f>fit_1NN_SC!$K$19:$K$469</c:f>
              <c:numCache>
                <c:formatCode>General</c:formatCode>
                <c:ptCount val="451"/>
                <c:pt idx="0">
                  <c:v>2.0147313689404811E-3</c:v>
                </c:pt>
                <c:pt idx="1">
                  <c:v>-6.4848360040761222E-3</c:v>
                </c:pt>
                <c:pt idx="2">
                  <c:v>-1.4643967801461377E-2</c:v>
                </c:pt>
                <c:pt idx="3">
                  <c:v>-2.2472999761677048E-2</c:v>
                </c:pt>
                <c:pt idx="4">
                  <c:v>-2.9981986118297055E-2</c:v>
                </c:pt>
                <c:pt idx="5">
                  <c:v>-3.7180706850201251E-2</c:v>
                </c:pt>
                <c:pt idx="6">
                  <c:v>-4.4078674751042879E-2</c:v>
                </c:pt>
                <c:pt idx="7">
                  <c:v>-5.0685142322399734E-2</c:v>
                </c:pt>
                <c:pt idx="8">
                  <c:v>-5.7009108494920024E-2</c:v>
                </c:pt>
                <c:pt idx="9">
                  <c:v>-6.3059325181654913E-2</c:v>
                </c:pt>
                <c:pt idx="10">
                  <c:v>-6.8844303667694451E-2</c:v>
                </c:pt>
                <c:pt idx="11">
                  <c:v>-7.4372320840103145E-2</c:v>
                </c:pt>
                <c:pt idx="12">
                  <c:v>-7.9651425262061371E-2</c:v>
                </c:pt>
                <c:pt idx="13">
                  <c:v>-8.468944309502513E-2</c:v>
                </c:pt>
                <c:pt idx="14">
                  <c:v>-8.9493983872630412E-2</c:v>
                </c:pt>
                <c:pt idx="15">
                  <c:v>-9.4072446129966791E-2</c:v>
                </c:pt>
                <c:pt idx="16">
                  <c:v>-9.8432022891767113E-2</c:v>
                </c:pt>
                <c:pt idx="17">
                  <c:v>-0.10257970702296471</c:v>
                </c:pt>
                <c:pt idx="18">
                  <c:v>-0.10652229644500288</c:v>
                </c:pt>
                <c:pt idx="19">
                  <c:v>-0.11026639922118142</c:v>
                </c:pt>
                <c:pt idx="20">
                  <c:v>-0.11381843851425222</c:v>
                </c:pt>
                <c:pt idx="21">
                  <c:v>-0.11718465741940531</c:v>
                </c:pt>
                <c:pt idx="22">
                  <c:v>-0.12037112367570102</c:v>
                </c:pt>
                <c:pt idx="23">
                  <c:v>-0.12338373425893479</c:v>
                </c:pt>
                <c:pt idx="24">
                  <c:v>-0.12622821985884636</c:v>
                </c:pt>
                <c:pt idx="25">
                  <c:v>-0.12891014924351885</c:v>
                </c:pt>
                <c:pt idx="26">
                  <c:v>-0.13143493351374069</c:v>
                </c:pt>
                <c:pt idx="27">
                  <c:v>-0.13380783025003817</c:v>
                </c:pt>
                <c:pt idx="28">
                  <c:v>-0.13603394755501563</c:v>
                </c:pt>
                <c:pt idx="29">
                  <c:v>-0.13811824799358718</c:v>
                </c:pt>
                <c:pt idx="30">
                  <c:v>-0.14006555243361185</c:v>
                </c:pt>
                <c:pt idx="31">
                  <c:v>-0.14188054378938453</c:v>
                </c:pt>
                <c:pt idx="32">
                  <c:v>-0.14356777067038096</c:v>
                </c:pt>
                <c:pt idx="33">
                  <c:v>-0.14513165093758773</c:v>
                </c:pt>
                <c:pt idx="34">
                  <c:v>-0.14657647516970596</c:v>
                </c:pt>
                <c:pt idx="35">
                  <c:v>-0.14790641004144223</c:v>
                </c:pt>
                <c:pt idx="36">
                  <c:v>-0.14912550161606763</c:v>
                </c:pt>
                <c:pt idx="37">
                  <c:v>-0.15023767855435433</c:v>
                </c:pt>
                <c:pt idx="38">
                  <c:v>-0.15124675524196196</c:v>
                </c:pt>
                <c:pt idx="39">
                  <c:v>-0.15215643483728791</c:v>
                </c:pt>
                <c:pt idx="40">
                  <c:v>-0.15297031224174817</c:v>
                </c:pt>
                <c:pt idx="41">
                  <c:v>-0.15369187699440806</c:v>
                </c:pt>
                <c:pt idx="42">
                  <c:v>-0.1543245160928387</c:v>
                </c:pt>
                <c:pt idx="43">
                  <c:v>-0.15487151674202237</c:v>
                </c:pt>
                <c:pt idx="44">
                  <c:v>-0.15533606903309216</c:v>
                </c:pt>
                <c:pt idx="45">
                  <c:v>-0.15572126855364443</c:v>
                </c:pt>
                <c:pt idx="46">
                  <c:v>-0.15603011893132229</c:v>
                </c:pt>
                <c:pt idx="47">
                  <c:v>-0.15626553431232376</c:v>
                </c:pt>
                <c:pt idx="48">
                  <c:v>-0.15643034177645265</c:v>
                </c:pt>
                <c:pt idx="49">
                  <c:v>-0.15652728369028635</c:v>
                </c:pt>
                <c:pt idx="50">
                  <c:v>-0.15655901999999988</c:v>
                </c:pt>
                <c:pt idx="51">
                  <c:v>-0.15652813046534469</c:v>
                </c:pt>
                <c:pt idx="52">
                  <c:v>-0.15643711683624706</c:v>
                </c:pt>
                <c:pt idx="53">
                  <c:v>-0.15628840497345475</c:v>
                </c:pt>
                <c:pt idx="54">
                  <c:v>-0.15608434691462297</c:v>
                </c:pt>
                <c:pt idx="55">
                  <c:v>-0.15582722288720097</c:v>
                </c:pt>
                <c:pt idx="56">
                  <c:v>-0.15551924326944333</c:v>
                </c:pt>
                <c:pt idx="57">
                  <c:v>-0.15516255050084171</c:v>
                </c:pt>
                <c:pt idx="58">
                  <c:v>-0.15475922094323702</c:v>
                </c:pt>
                <c:pt idx="59">
                  <c:v>-0.1543112666938441</c:v>
                </c:pt>
                <c:pt idx="60">
                  <c:v>-0.15382063735138973</c:v>
                </c:pt>
                <c:pt idx="61">
                  <c:v>-0.15328922173653703</c:v>
                </c:pt>
                <c:pt idx="62">
                  <c:v>-0.15271884956773557</c:v>
                </c:pt>
                <c:pt idx="63">
                  <c:v>-0.15211129309361743</c:v>
                </c:pt>
                <c:pt idx="64">
                  <c:v>-0.15146826868302266</c:v>
                </c:pt>
                <c:pt idx="65">
                  <c:v>-0.15079143837371706</c:v>
                </c:pt>
                <c:pt idx="66">
                  <c:v>-0.15008241138083739</c:v>
                </c:pt>
                <c:pt idx="67">
                  <c:v>-0.1493427455660748</c:v>
                </c:pt>
                <c:pt idx="68">
                  <c:v>-0.14857394886857694</c:v>
                </c:pt>
                <c:pt idx="69">
                  <c:v>-0.14777748069853769</c:v>
                </c:pt>
                <c:pt idx="70">
                  <c:v>-0.146954753294403</c:v>
                </c:pt>
                <c:pt idx="71">
                  <c:v>-0.14610713304461298</c:v>
                </c:pt>
                <c:pt idx="72">
                  <c:v>-0.14523594177477142</c:v>
                </c:pt>
                <c:pt idx="73">
                  <c:v>-0.14434245800110881</c:v>
                </c:pt>
                <c:pt idx="74">
                  <c:v>-0.14342791815109202</c:v>
                </c:pt>
                <c:pt idx="75">
                  <c:v>-0.14249351775200761</c:v>
                </c:pt>
                <c:pt idx="76">
                  <c:v>-0.14154041258832131</c:v>
                </c:pt>
                <c:pt idx="77">
                  <c:v>-0.14056971982860961</c:v>
                </c:pt>
                <c:pt idx="78">
                  <c:v>-0.1395825191228223</c:v>
                </c:pt>
                <c:pt idx="79">
                  <c:v>-0.13857985367063314</c:v>
                </c:pt>
                <c:pt idx="80">
                  <c:v>-0.13756273126160509</c:v>
                </c:pt>
                <c:pt idx="81">
                  <c:v>-0.13653212528788192</c:v>
                </c:pt>
                <c:pt idx="82">
                  <c:v>-0.13548897573010593</c:v>
                </c:pt>
                <c:pt idx="83">
                  <c:v>-0.13443419011723612</c:v>
                </c:pt>
                <c:pt idx="84">
                  <c:v>-0.13336864446092797</c:v>
                </c:pt>
                <c:pt idx="85">
                  <c:v>-0.1322931841651227</c:v>
                </c:pt>
                <c:pt idx="86">
                  <c:v>-0.131208624911473</c:v>
                </c:pt>
                <c:pt idx="87">
                  <c:v>-0.13011575352121768</c:v>
                </c:pt>
                <c:pt idx="88">
                  <c:v>-0.12901532879410835</c:v>
                </c:pt>
                <c:pt idx="89">
                  <c:v>-0.12790808232496431</c:v>
                </c:pt>
                <c:pt idx="90">
                  <c:v>-0.12679471929843189</c:v>
                </c:pt>
                <c:pt idx="91">
                  <c:v>-0.12567591926250077</c:v>
                </c:pt>
                <c:pt idx="92">
                  <c:v>-0.12455233688131495</c:v>
                </c:pt>
                <c:pt idx="93">
                  <c:v>-0.12342460266781285</c:v>
                </c:pt>
                <c:pt idx="94">
                  <c:v>-0.12229332369670767</c:v>
                </c:pt>
                <c:pt idx="95">
                  <c:v>-0.12115908429830782</c:v>
                </c:pt>
                <c:pt idx="96">
                  <c:v>-0.12002244673367393</c:v>
                </c:pt>
                <c:pt idx="97">
                  <c:v>-0.11888395185158171</c:v>
                </c:pt>
                <c:pt idx="98">
                  <c:v>-0.117744119727763</c:v>
                </c:pt>
                <c:pt idx="99">
                  <c:v>-0.11660345028687659</c:v>
                </c:pt>
                <c:pt idx="100">
                  <c:v>-0.11546242390764871</c:v>
                </c:pt>
                <c:pt idx="101">
                  <c:v>-0.11432150201162027</c:v>
                </c:pt>
                <c:pt idx="102">
                  <c:v>-0.11318112763591934</c:v>
                </c:pt>
                <c:pt idx="103">
                  <c:v>-0.11204172599046699</c:v>
                </c:pt>
                <c:pt idx="104">
                  <c:v>-0.11090370500002159</c:v>
                </c:pt>
                <c:pt idx="105">
                  <c:v>-0.10976745583144966</c:v>
                </c:pt>
                <c:pt idx="106">
                  <c:v>-0.10863335340660112</c:v>
                </c:pt>
                <c:pt idx="107">
                  <c:v>-0.10750175690116699</c:v>
                </c:pt>
                <c:pt idx="108">
                  <c:v>-0.10637301022987292</c:v>
                </c:pt>
                <c:pt idx="109">
                  <c:v>-0.1052474425183688</c:v>
                </c:pt>
                <c:pt idx="110">
                  <c:v>-0.10412536856215547</c:v>
                </c:pt>
                <c:pt idx="111">
                  <c:v>-0.10300708927288107</c:v>
                </c:pt>
                <c:pt idx="112">
                  <c:v>-0.10189289211233994</c:v>
                </c:pt>
                <c:pt idx="113">
                  <c:v>-0.10078305151448988</c:v>
                </c:pt>
                <c:pt idx="114">
                  <c:v>-9.9677829295795828E-2</c:v>
                </c:pt>
                <c:pt idx="115">
                  <c:v>-9.857747505421062E-2</c:v>
                </c:pt>
                <c:pt idx="116">
                  <c:v>-9.7482226557079152E-2</c:v>
                </c:pt>
                <c:pt idx="117">
                  <c:v>-9.6392310118261826E-2</c:v>
                </c:pt>
                <c:pt idx="118">
                  <c:v>-9.5307940964754811E-2</c:v>
                </c:pt>
                <c:pt idx="119">
                  <c:v>-9.4229323593078992E-2</c:v>
                </c:pt>
                <c:pt idx="120">
                  <c:v>-9.3156652115708838E-2</c:v>
                </c:pt>
                <c:pt idx="121">
                  <c:v>-9.2090110597799729E-2</c:v>
                </c:pt>
                <c:pt idx="122">
                  <c:v>-9.102987338446436E-2</c:v>
                </c:pt>
                <c:pt idx="123">
                  <c:v>-8.9976105418850899E-2</c:v>
                </c:pt>
                <c:pt idx="124">
                  <c:v>-8.8928962551261287E-2</c:v>
                </c:pt>
                <c:pt idx="125">
                  <c:v>-8.7888591839542507E-2</c:v>
                </c:pt>
                <c:pt idx="126">
                  <c:v>-8.6855131840984312E-2</c:v>
                </c:pt>
                <c:pt idx="127">
                  <c:v>-8.5828712895945181E-2</c:v>
                </c:pt>
                <c:pt idx="128">
                  <c:v>-8.4809457403420371E-2</c:v>
                </c:pt>
                <c:pt idx="129">
                  <c:v>-8.3797480088771997E-2</c:v>
                </c:pt>
                <c:pt idx="130">
                  <c:v>-8.2792888263819142E-2</c:v>
                </c:pt>
                <c:pt idx="131">
                  <c:v>-8.1795782079498114E-2</c:v>
                </c:pt>
                <c:pt idx="132">
                  <c:v>-8.0806254771281533E-2</c:v>
                </c:pt>
                <c:pt idx="133">
                  <c:v>-7.9824392897553831E-2</c:v>
                </c:pt>
                <c:pt idx="134">
                  <c:v>-7.8850276571126532E-2</c:v>
                </c:pt>
                <c:pt idx="135">
                  <c:v>-7.7883979684077315E-2</c:v>
                </c:pt>
                <c:pt idx="136">
                  <c:v>-7.6925570126086279E-2</c:v>
                </c:pt>
                <c:pt idx="137">
                  <c:v>-7.5975109996448811E-2</c:v>
                </c:pt>
                <c:pt idx="138">
                  <c:v>-7.5032655809927226E-2</c:v>
                </c:pt>
                <c:pt idx="139">
                  <c:v>-7.4098258696606523E-2</c:v>
                </c:pt>
                <c:pt idx="140">
                  <c:v>-7.3171964595920541E-2</c:v>
                </c:pt>
                <c:pt idx="141">
                  <c:v>-7.2253814444993639E-2</c:v>
                </c:pt>
                <c:pt idx="142">
                  <c:v>-7.1343844361458963E-2</c:v>
                </c:pt>
                <c:pt idx="143">
                  <c:v>-7.044208582089781E-2</c:v>
                </c:pt>
                <c:pt idx="144">
                  <c:v>-6.9548565829042536E-2</c:v>
                </c:pt>
                <c:pt idx="145">
                  <c:v>-6.8663307088887487E-2</c:v>
                </c:pt>
                <c:pt idx="146">
                  <c:v>-6.7786328162843384E-2</c:v>
                </c:pt>
                <c:pt idx="147">
                  <c:v>-6.691764363006561E-2</c:v>
                </c:pt>
                <c:pt idx="148">
                  <c:v>-6.6057264239093028E-2</c:v>
                </c:pt>
                <c:pt idx="149">
                  <c:v>-6.520519705591668E-2</c:v>
                </c:pt>
                <c:pt idx="150">
                  <c:v>-6.4361445607607731E-2</c:v>
                </c:pt>
                <c:pt idx="151">
                  <c:v>-6.3526010021622836E-2</c:v>
                </c:pt>
                <c:pt idx="152">
                  <c:v>-6.2698887160901995E-2</c:v>
                </c:pt>
                <c:pt idx="153">
                  <c:v>-6.1880070754876275E-2</c:v>
                </c:pt>
                <c:pt idx="154">
                  <c:v>-6.1069551526498476E-2</c:v>
                </c:pt>
                <c:pt idx="155">
                  <c:v>-6.026731731539605E-2</c:v>
                </c:pt>
                <c:pt idx="156">
                  <c:v>-5.9473353197264482E-2</c:v>
                </c:pt>
                <c:pt idx="157">
                  <c:v>-5.8687641599593401E-2</c:v>
                </c:pt>
                <c:pt idx="158">
                  <c:v>-5.7910162413832116E-2</c:v>
                </c:pt>
                <c:pt idx="159">
                  <c:v>-5.7140893104090158E-2</c:v>
                </c:pt>
                <c:pt idx="160">
                  <c:v>-5.6379808812467097E-2</c:v>
                </c:pt>
                <c:pt idx="161">
                  <c:v>-5.5626882461104074E-2</c:v>
                </c:pt>
                <c:pt idx="162">
                  <c:v>-5.4882084851052476E-2</c:v>
                </c:pt>
                <c:pt idx="163">
                  <c:v>-5.414538475803881E-2</c:v>
                </c:pt>
                <c:pt idx="164">
                  <c:v>-5.3416749025219153E-2</c:v>
                </c:pt>
                <c:pt idx="165">
                  <c:v>-5.2696142653003639E-2</c:v>
                </c:pt>
                <c:pt idx="166">
                  <c:v>-5.1983528886030653E-2</c:v>
                </c:pt>
                <c:pt idx="167">
                  <c:v>-5.1278869297373124E-2</c:v>
                </c:pt>
                <c:pt idx="168">
                  <c:v>-5.0582123870052571E-2</c:v>
                </c:pt>
                <c:pt idx="169">
                  <c:v>-4.9893251075933953E-2</c:v>
                </c:pt>
                <c:pt idx="170">
                  <c:v>-4.921220795207927E-2</c:v>
                </c:pt>
                <c:pt idx="171">
                  <c:v>-4.8538950174625298E-2</c:v>
                </c:pt>
                <c:pt idx="172">
                  <c:v>-4.7873432130259574E-2</c:v>
                </c:pt>
                <c:pt idx="173">
                  <c:v>-4.721560698536062E-2</c:v>
                </c:pt>
                <c:pt idx="174">
                  <c:v>-4.6565426752865666E-2</c:v>
                </c:pt>
                <c:pt idx="175">
                  <c:v>-4.5922842356935029E-2</c:v>
                </c:pt>
                <c:pt idx="176">
                  <c:v>-4.5287803695470114E-2</c:v>
                </c:pt>
                <c:pt idx="177">
                  <c:v>-4.4660259700549702E-2</c:v>
                </c:pt>
                <c:pt idx="178">
                  <c:v>-4.4040158396842381E-2</c:v>
                </c:pt>
                <c:pt idx="179">
                  <c:v>-4.3427446958051098E-2</c:v>
                </c:pt>
                <c:pt idx="180">
                  <c:v>-4.2822071761448519E-2</c:v>
                </c:pt>
                <c:pt idx="181">
                  <c:v>-4.2223978440557045E-2</c:v>
                </c:pt>
                <c:pt idx="182">
                  <c:v>-4.1633111936023412E-2</c:v>
                </c:pt>
                <c:pt idx="183">
                  <c:v>-4.104941654474642E-2</c:v>
                </c:pt>
                <c:pt idx="184">
                  <c:v>-4.047283596730053E-2</c:v>
                </c:pt>
                <c:pt idx="185">
                  <c:v>-3.990331335370903E-2</c:v>
                </c:pt>
                <c:pt idx="186">
                  <c:v>-3.9340791347614402E-2</c:v>
                </c:pt>
                <c:pt idx="187">
                  <c:v>-3.8785212128889246E-2</c:v>
                </c:pt>
                <c:pt idx="188">
                  <c:v>-3.8236517454736593E-2</c:v>
                </c:pt>
                <c:pt idx="189">
                  <c:v>-3.7694648699321126E-2</c:v>
                </c:pt>
                <c:pt idx="190">
                  <c:v>-3.715954689197587E-2</c:v>
                </c:pt>
                <c:pt idx="191">
                  <c:v>-3.6631152754023601E-2</c:v>
                </c:pt>
                <c:pt idx="192">
                  <c:v>-3.6109406734257297E-2</c:v>
                </c:pt>
                <c:pt idx="193">
                  <c:v>-3.5594249043114826E-2</c:v>
                </c:pt>
                <c:pt idx="194">
                  <c:v>-3.5085619685589819E-2</c:v>
                </c:pt>
                <c:pt idx="195">
                  <c:v>-3.4583458492914734E-2</c:v>
                </c:pt>
                <c:pt idx="196">
                  <c:v>-3.4087705153051172E-2</c:v>
                </c:pt>
                <c:pt idx="197">
                  <c:v>-3.3598299240026205E-2</c:v>
                </c:pt>
                <c:pt idx="198">
                  <c:v>-3.3115180242145083E-2</c:v>
                </c:pt>
                <c:pt idx="199">
                  <c:v>-3.2638287589117417E-2</c:v>
                </c:pt>
                <c:pt idx="200">
                  <c:v>-3.2167560678127788E-2</c:v>
                </c:pt>
                <c:pt idx="201">
                  <c:v>-3.1702938898881636E-2</c:v>
                </c:pt>
                <c:pt idx="202">
                  <c:v>-3.1244361657659508E-2</c:v>
                </c:pt>
                <c:pt idx="203">
                  <c:v>-3.0791768400408544E-2</c:v>
                </c:pt>
                <c:pt idx="204">
                  <c:v>-3.0345098634899346E-2</c:v>
                </c:pt>
                <c:pt idx="205">
                  <c:v>-2.9904291951978849E-2</c:v>
                </c:pt>
                <c:pt idx="206">
                  <c:v>-2.9469288045945761E-2</c:v>
                </c:pt>
                <c:pt idx="207">
                  <c:v>-2.9040026734074256E-2</c:v>
                </c:pt>
                <c:pt idx="208">
                  <c:v>-2.8616447975315009E-2</c:v>
                </c:pt>
                <c:pt idx="209">
                  <c:v>-2.8198491888195711E-2</c:v>
                </c:pt>
                <c:pt idx="210">
                  <c:v>-2.7786098767948401E-2</c:v>
                </c:pt>
                <c:pt idx="211">
                  <c:v>-2.7379209102886222E-2</c:v>
                </c:pt>
                <c:pt idx="212">
                  <c:v>-2.6977763590053837E-2</c:v>
                </c:pt>
                <c:pt idx="213">
                  <c:v>-2.6581703150173379E-2</c:v>
                </c:pt>
                <c:pt idx="214">
                  <c:v>-2.6190968941908602E-2</c:v>
                </c:pt>
                <c:pt idx="215">
                  <c:v>-2.5805502375469101E-2</c:v>
                </c:pt>
                <c:pt idx="216">
                  <c:v>-2.542524512557515E-2</c:v>
                </c:pt>
                <c:pt idx="217">
                  <c:v>-2.5050139143802663E-2</c:v>
                </c:pt>
                <c:pt idx="218">
                  <c:v>-2.4680126670329674E-2</c:v>
                </c:pt>
                <c:pt idx="219">
                  <c:v>-2.4315150245102776E-2</c:v>
                </c:pt>
                <c:pt idx="220">
                  <c:v>-2.3955152718441272E-2</c:v>
                </c:pt>
                <c:pt idx="221">
                  <c:v>-2.3600077261098956E-2</c:v>
                </c:pt>
                <c:pt idx="222">
                  <c:v>-2.3249867373800321E-2</c:v>
                </c:pt>
                <c:pt idx="223">
                  <c:v>-2.2904466896267465E-2</c:v>
                </c:pt>
                <c:pt idx="224">
                  <c:v>-2.2563820015756134E-2</c:v>
                </c:pt>
                <c:pt idx="225">
                  <c:v>-2.2227871275116169E-2</c:v>
                </c:pt>
                <c:pt idx="226">
                  <c:v>-2.1896565580391242E-2</c:v>
                </c:pt>
                <c:pt idx="227">
                  <c:v>-2.1569848207975462E-2</c:v>
                </c:pt>
                <c:pt idx="228">
                  <c:v>-2.1247664811339016E-2</c:v>
                </c:pt>
                <c:pt idx="229">
                  <c:v>-2.0929961427339452E-2</c:v>
                </c:pt>
                <c:pt idx="230">
                  <c:v>-2.0616684482131803E-2</c:v>
                </c:pt>
                <c:pt idx="231">
                  <c:v>-2.030778079669051E-2</c:v>
                </c:pt>
                <c:pt idx="232">
                  <c:v>-2.0003197591957671E-2</c:v>
                </c:pt>
                <c:pt idx="233">
                  <c:v>-1.9702882493629947E-2</c:v>
                </c:pt>
                <c:pt idx="234">
                  <c:v>-1.9406783536595723E-2</c:v>
                </c:pt>
                <c:pt idx="235">
                  <c:v>-1.91148491690366E-2</c:v>
                </c:pt>
                <c:pt idx="236">
                  <c:v>-1.8827028256202773E-2</c:v>
                </c:pt>
                <c:pt idx="237">
                  <c:v>-1.8543270083875543E-2</c:v>
                </c:pt>
                <c:pt idx="238">
                  <c:v>-1.8263524361527388E-2</c:v>
                </c:pt>
                <c:pt idx="239">
                  <c:v>-1.7987741225189566E-2</c:v>
                </c:pt>
                <c:pt idx="240">
                  <c:v>-1.7715871240039666E-2</c:v>
                </c:pt>
                <c:pt idx="241">
                  <c:v>-1.744786540271695E-2</c:v>
                </c:pt>
                <c:pt idx="242">
                  <c:v>-1.7183675143377368E-2</c:v>
                </c:pt>
                <c:pt idx="243">
                  <c:v>-1.6923252327496537E-2</c:v>
                </c:pt>
                <c:pt idx="244">
                  <c:v>-1.6666549257430763E-2</c:v>
                </c:pt>
                <c:pt idx="245">
                  <c:v>-1.6413518673744191E-2</c:v>
                </c:pt>
                <c:pt idx="246">
                  <c:v>-1.6164113756311955E-2</c:v>
                </c:pt>
                <c:pt idx="247">
                  <c:v>-1.5918288125207333E-2</c:v>
                </c:pt>
                <c:pt idx="248">
                  <c:v>-1.5675995841380411E-2</c:v>
                </c:pt>
                <c:pt idx="249">
                  <c:v>-1.5437191407137962E-2</c:v>
                </c:pt>
                <c:pt idx="250">
                  <c:v>-1.5201829766430263E-2</c:v>
                </c:pt>
                <c:pt idx="251">
                  <c:v>-1.4969866304954079E-2</c:v>
                </c:pt>
                <c:pt idx="252">
                  <c:v>-1.4741256850078363E-2</c:v>
                </c:pt>
                <c:pt idx="253">
                  <c:v>-1.4515957670599265E-2</c:v>
                </c:pt>
                <c:pt idx="254">
                  <c:v>-1.4293925476332413E-2</c:v>
                </c:pt>
                <c:pt idx="255">
                  <c:v>-1.4075117417548516E-2</c:v>
                </c:pt>
                <c:pt idx="256">
                  <c:v>-1.385949108425821E-2</c:v>
                </c:pt>
                <c:pt idx="257">
                  <c:v>-1.3647004505353815E-2</c:v>
                </c:pt>
                <c:pt idx="258">
                  <c:v>-1.3437616147612351E-2</c:v>
                </c:pt>
                <c:pt idx="259">
                  <c:v>-1.3231284914567012E-2</c:v>
                </c:pt>
                <c:pt idx="260">
                  <c:v>-1.3027970145252931E-2</c:v>
                </c:pt>
                <c:pt idx="261">
                  <c:v>-1.2827631612830008E-2</c:v>
                </c:pt>
                <c:pt idx="262">
                  <c:v>-1.263022952309322E-2</c:v>
                </c:pt>
                <c:pt idx="263">
                  <c:v>-1.2435724512870113E-2</c:v>
                </c:pt>
                <c:pt idx="264">
                  <c:v>-1.2244077648314866E-2</c:v>
                </c:pt>
                <c:pt idx="265">
                  <c:v>-1.2055250423099986E-2</c:v>
                </c:pt>
                <c:pt idx="266">
                  <c:v>-1.186920475651459E-2</c:v>
                </c:pt>
                <c:pt idx="267">
                  <c:v>-1.1685902991469425E-2</c:v>
                </c:pt>
                <c:pt idx="268">
                  <c:v>-1.1505307892416683E-2</c:v>
                </c:pt>
                <c:pt idx="269">
                  <c:v>-1.1327382643186066E-2</c:v>
                </c:pt>
                <c:pt idx="270">
                  <c:v>-1.1152090844743204E-2</c:v>
                </c:pt>
                <c:pt idx="271">
                  <c:v>-1.0979396512873801E-2</c:v>
                </c:pt>
                <c:pt idx="272">
                  <c:v>-1.0809264075796972E-2</c:v>
                </c:pt>
                <c:pt idx="273">
                  <c:v>-1.0641658371711318E-2</c:v>
                </c:pt>
                <c:pt idx="274">
                  <c:v>-1.0476544646278951E-2</c:v>
                </c:pt>
                <c:pt idx="275">
                  <c:v>-1.0313888550048916E-2</c:v>
                </c:pt>
                <c:pt idx="276">
                  <c:v>-1.0153656135825076E-2</c:v>
                </c:pt>
                <c:pt idx="277">
                  <c:v>-9.9958138559799459E-3</c:v>
                </c:pt>
                <c:pt idx="278">
                  <c:v>-9.840328559719844E-3</c:v>
                </c:pt>
                <c:pt idx="279">
                  <c:v>-9.6871674903025243E-3</c:v>
                </c:pt>
                <c:pt idx="280">
                  <c:v>-9.5362982822113848E-3</c:v>
                </c:pt>
                <c:pt idx="281">
                  <c:v>-9.3876889582877581E-3</c:v>
                </c:pt>
                <c:pt idx="282">
                  <c:v>-9.2413079268265225E-3</c:v>
                </c:pt>
                <c:pt idx="283">
                  <c:v>-9.0971239786347257E-3</c:v>
                </c:pt>
                <c:pt idx="284">
                  <c:v>-8.955106284057858E-3</c:v>
                </c:pt>
                <c:pt idx="285">
                  <c:v>-8.8152243899755449E-3</c:v>
                </c:pt>
                <c:pt idx="286">
                  <c:v>-8.6774482167684911E-3</c:v>
                </c:pt>
                <c:pt idx="287">
                  <c:v>-8.541748055261077E-3</c:v>
                </c:pt>
                <c:pt idx="288">
                  <c:v>-8.4080945636383631E-3</c:v>
                </c:pt>
                <c:pt idx="289">
                  <c:v>-8.2764587643431847E-3</c:v>
                </c:pt>
                <c:pt idx="290">
                  <c:v>-8.1468120409529422E-3</c:v>
                </c:pt>
                <c:pt idx="291">
                  <c:v>-8.0191261350398401E-3</c:v>
                </c:pt>
                <c:pt idx="292">
                  <c:v>-7.8933731430145433E-3</c:v>
                </c:pt>
                <c:pt idx="293">
                  <c:v>-7.7695255129573079E-3</c:v>
                </c:pt>
                <c:pt idx="294">
                  <c:v>-7.6475560414361885E-3</c:v>
                </c:pt>
                <c:pt idx="295">
                  <c:v>-7.5274378703164288E-3</c:v>
                </c:pt>
                <c:pt idx="296">
                  <c:v>-7.4091444835601003E-3</c:v>
                </c:pt>
                <c:pt idx="297">
                  <c:v>-7.2926497040195475E-3</c:v>
                </c:pt>
                <c:pt idx="298">
                  <c:v>-7.1779276902253688E-3</c:v>
                </c:pt>
                <c:pt idx="299">
                  <c:v>-7.0649529331705853E-3</c:v>
                </c:pt>
                <c:pt idx="300">
                  <c:v>-6.9537002530920449E-3</c:v>
                </c:pt>
                <c:pt idx="301">
                  <c:v>-6.8441447962512177E-3</c:v>
                </c:pt>
                <c:pt idx="302">
                  <c:v>-6.7362620317144321E-3</c:v>
                </c:pt>
                <c:pt idx="303">
                  <c:v>-6.6300277481356794E-3</c:v>
                </c:pt>
                <c:pt idx="304">
                  <c:v>-6.5254180505409688E-3</c:v>
                </c:pt>
                <c:pt idx="305">
                  <c:v>-6.4224093571171184E-3</c:v>
                </c:pt>
                <c:pt idx="306">
                  <c:v>-6.3209783960050791E-3</c:v>
                </c:pt>
                <c:pt idx="307">
                  <c:v>-6.2211022021000963E-3</c:v>
                </c:pt>
                <c:pt idx="308">
                  <c:v>-6.1227581138575326E-3</c:v>
                </c:pt>
                <c:pt idx="309">
                  <c:v>-6.0259237701077448E-3</c:v>
                </c:pt>
                <c:pt idx="310">
                  <c:v>-5.9305771068794855E-3</c:v>
                </c:pt>
                <c:pt idx="311">
                  <c:v>-5.8366963542329699E-3</c:v>
                </c:pt>
                <c:pt idx="312">
                  <c:v>-5.7442600331039026E-3</c:v>
                </c:pt>
                <c:pt idx="313">
                  <c:v>-5.65324695215862E-3</c:v>
                </c:pt>
                <c:pt idx="314">
                  <c:v>-5.5636362046617158E-3</c:v>
                </c:pt>
                <c:pt idx="315">
                  <c:v>-5.4754071653566345E-3</c:v>
                </c:pt>
                <c:pt idx="316">
                  <c:v>-5.3885394873597267E-3</c:v>
                </c:pt>
                <c:pt idx="317">
                  <c:v>-5.3030130990689948E-3</c:v>
                </c:pt>
                <c:pt idx="318">
                  <c:v>-5.218808201087507E-3</c:v>
                </c:pt>
                <c:pt idx="319">
                  <c:v>-5.1359052631626441E-3</c:v>
                </c:pt>
                <c:pt idx="320">
                  <c:v>-5.0542850211415333E-3</c:v>
                </c:pt>
                <c:pt idx="321">
                  <c:v>-4.9739284739430158E-3</c:v>
                </c:pt>
                <c:pt idx="322">
                  <c:v>-4.8948168805470794E-3</c:v>
                </c:pt>
                <c:pt idx="323">
                  <c:v>-4.8169317570020374E-3</c:v>
                </c:pt>
                <c:pt idx="324">
                  <c:v>-4.7402548734497407E-3</c:v>
                </c:pt>
                <c:pt idx="325">
                  <c:v>-4.6647682511696343E-3</c:v>
                </c:pt>
                <c:pt idx="326">
                  <c:v>-4.5904541596419029E-3</c:v>
                </c:pt>
                <c:pt idx="327">
                  <c:v>-4.5172951136298939E-3</c:v>
                </c:pt>
                <c:pt idx="328">
                  <c:v>-4.4452738702825704E-3</c:v>
                </c:pt>
                <c:pt idx="329">
                  <c:v>-4.3743734262571441E-3</c:v>
                </c:pt>
                <c:pt idx="330">
                  <c:v>-4.3045770148620365E-3</c:v>
                </c:pt>
                <c:pt idx="331">
                  <c:v>-4.2358681032209312E-3</c:v>
                </c:pt>
                <c:pt idx="332">
                  <c:v>-4.1682303894576443E-3</c:v>
                </c:pt>
                <c:pt idx="333">
                  <c:v>-4.1016477999026397E-3</c:v>
                </c:pt>
                <c:pt idx="334">
                  <c:v>-4.0361044863208937E-3</c:v>
                </c:pt>
                <c:pt idx="335">
                  <c:v>-3.9715848231617733E-3</c:v>
                </c:pt>
                <c:pt idx="336">
                  <c:v>-3.9080734048309602E-3</c:v>
                </c:pt>
                <c:pt idx="337">
                  <c:v>-3.8455550429844715E-3</c:v>
                </c:pt>
                <c:pt idx="338">
                  <c:v>-3.784014763845241E-3</c:v>
                </c:pt>
                <c:pt idx="339">
                  <c:v>-3.7234378055422792E-3</c:v>
                </c:pt>
                <c:pt idx="340">
                  <c:v>-3.6638096154723971E-3</c:v>
                </c:pt>
                <c:pt idx="341">
                  <c:v>-3.6051158476850258E-3</c:v>
                </c:pt>
                <c:pt idx="342">
                  <c:v>-3.5473423602897691E-3</c:v>
                </c:pt>
                <c:pt idx="343">
                  <c:v>-3.4904752128871968E-3</c:v>
                </c:pt>
                <c:pt idx="344">
                  <c:v>-3.4345006640227223E-3</c:v>
                </c:pt>
                <c:pt idx="345">
                  <c:v>-3.3794051686637907E-3</c:v>
                </c:pt>
                <c:pt idx="346">
                  <c:v>-3.3251753757002466E-3</c:v>
                </c:pt>
                <c:pt idx="347">
                  <c:v>-3.27179812546816E-3</c:v>
                </c:pt>
                <c:pt idx="348">
                  <c:v>-3.2192604472971531E-3</c:v>
                </c:pt>
                <c:pt idx="349">
                  <c:v>-3.1675495570807903E-3</c:v>
                </c:pt>
                <c:pt idx="350">
                  <c:v>-3.1166528548709251E-3</c:v>
                </c:pt>
                <c:pt idx="351">
                  <c:v>-3.0665579224950718E-3</c:v>
                </c:pt>
                <c:pt idx="352">
                  <c:v>-3.0172525211975441E-3</c:v>
                </c:pt>
                <c:pt idx="353">
                  <c:v>-2.9687245893038382E-3</c:v>
                </c:pt>
                <c:pt idx="354">
                  <c:v>-2.9209622399085826E-3</c:v>
                </c:pt>
                <c:pt idx="355">
                  <c:v>-2.8739537585869036E-3</c:v>
                </c:pt>
                <c:pt idx="356">
                  <c:v>-2.827687601129056E-3</c:v>
                </c:pt>
                <c:pt idx="357">
                  <c:v>-2.7821523912985075E-3</c:v>
                </c:pt>
                <c:pt idx="358">
                  <c:v>-2.7373369186132973E-3</c:v>
                </c:pt>
                <c:pt idx="359">
                  <c:v>-2.6932301361505453E-3</c:v>
                </c:pt>
                <c:pt idx="360">
                  <c:v>-2.6498211583742171E-3</c:v>
                </c:pt>
                <c:pt idx="361">
                  <c:v>-2.6070992589859953E-3</c:v>
                </c:pt>
                <c:pt idx="362">
                  <c:v>-2.5650538687990807E-3</c:v>
                </c:pt>
                <c:pt idx="363">
                  <c:v>-2.5236745736349799E-3</c:v>
                </c:pt>
                <c:pt idx="364">
                  <c:v>-2.4829511122432999E-3</c:v>
                </c:pt>
                <c:pt idx="365">
                  <c:v>-2.4428733742439955E-3</c:v>
                </c:pt>
                <c:pt idx="366">
                  <c:v>-2.4034313980925382E-3</c:v>
                </c:pt>
                <c:pt idx="367">
                  <c:v>-2.3646153690675777E-3</c:v>
                </c:pt>
                <c:pt idx="368">
                  <c:v>-2.3264156172809725E-3</c:v>
                </c:pt>
                <c:pt idx="369">
                  <c:v>-2.2888226157102456E-3</c:v>
                </c:pt>
                <c:pt idx="370">
                  <c:v>-2.2518269782533162E-3</c:v>
                </c:pt>
                <c:pt idx="371">
                  <c:v>-2.2154194578050865E-3</c:v>
                </c:pt>
                <c:pt idx="372">
                  <c:v>-2.179590944356356E-3</c:v>
                </c:pt>
                <c:pt idx="373">
                  <c:v>-2.1443324631142779E-3</c:v>
                </c:pt>
                <c:pt idx="374">
                  <c:v>-2.1096351726446983E-3</c:v>
                </c:pt>
                <c:pt idx="375">
                  <c:v>-2.0754903630360601E-3</c:v>
                </c:pt>
                <c:pt idx="376">
                  <c:v>-2.0418894540846495E-3</c:v>
                </c:pt>
                <c:pt idx="377">
                  <c:v>-2.0088239935013327E-3</c:v>
                </c:pt>
                <c:pt idx="378">
                  <c:v>-1.9762856551391872E-3</c:v>
                </c:pt>
                <c:pt idx="379">
                  <c:v>-1.9442662372424024E-3</c:v>
                </c:pt>
                <c:pt idx="380">
                  <c:v>-1.9127576607159166E-3</c:v>
                </c:pt>
                <c:pt idx="381">
                  <c:v>-1.8817519674157353E-3</c:v>
                </c:pt>
                <c:pt idx="382">
                  <c:v>-1.8512413184598822E-3</c:v>
                </c:pt>
                <c:pt idx="383">
                  <c:v>-1.8212179925597412E-3</c:v>
                </c:pt>
                <c:pt idx="384">
                  <c:v>-1.7916743843715902E-3</c:v>
                </c:pt>
                <c:pt idx="385">
                  <c:v>-1.7626030028682401E-3</c:v>
                </c:pt>
                <c:pt idx="386">
                  <c:v>-1.7339964697307177E-3</c:v>
                </c:pt>
                <c:pt idx="387">
                  <c:v>-1.7058475177594912E-3</c:v>
                </c:pt>
                <c:pt idx="388">
                  <c:v>-1.678148989305481E-3</c:v>
                </c:pt>
                <c:pt idx="389">
                  <c:v>-1.6508938347204599E-3</c:v>
                </c:pt>
                <c:pt idx="390">
                  <c:v>-1.6240751108266673E-3</c:v>
                </c:pt>
                <c:pt idx="391">
                  <c:v>-1.5976859794056052E-3</c:v>
                </c:pt>
                <c:pt idx="392">
                  <c:v>-1.5717197057057263E-3</c:v>
                </c:pt>
                <c:pt idx="393">
                  <c:v>-1.5461696569689289E-3</c:v>
                </c:pt>
                <c:pt idx="394">
                  <c:v>-1.5210293009756176E-3</c:v>
                </c:pt>
                <c:pt idx="395">
                  <c:v>-1.4962922046081949E-3</c:v>
                </c:pt>
                <c:pt idx="396">
                  <c:v>-1.4719520324328768E-3</c:v>
                </c:pt>
                <c:pt idx="397">
                  <c:v>-1.4480025452995131E-3</c:v>
                </c:pt>
                <c:pt idx="398">
                  <c:v>-1.4244375989594009E-3</c:v>
                </c:pt>
                <c:pt idx="399">
                  <c:v>-1.401251142700808E-3</c:v>
                </c:pt>
                <c:pt idx="400">
                  <c:v>-1.3784372180021208E-3</c:v>
                </c:pt>
                <c:pt idx="401">
                  <c:v>-1.3559899572023275E-3</c:v>
                </c:pt>
                <c:pt idx="402">
                  <c:v>-1.333903582188836E-3</c:v>
                </c:pt>
                <c:pt idx="403">
                  <c:v>-1.3121724031022674E-3</c:v>
                </c:pt>
                <c:pt idx="404">
                  <c:v>-1.2907908170582082E-3</c:v>
                </c:pt>
                <c:pt idx="405">
                  <c:v>-1.2697533068856831E-3</c:v>
                </c:pt>
                <c:pt idx="406">
                  <c:v>-1.2490544398821401E-3</c:v>
                </c:pt>
                <c:pt idx="407">
                  <c:v>-1.2286888665848606E-3</c:v>
                </c:pt>
                <c:pt idx="408">
                  <c:v>-1.2086513195586003E-3</c:v>
                </c:pt>
                <c:pt idx="409">
                  <c:v>-1.1889366121992069E-3</c:v>
                </c:pt>
                <c:pt idx="410">
                  <c:v>-1.1695396375532069E-3</c:v>
                </c:pt>
                <c:pt idx="411">
                  <c:v>-1.1504553671530077E-3</c:v>
                </c:pt>
                <c:pt idx="412">
                  <c:v>-1.1316788498677312E-3</c:v>
                </c:pt>
                <c:pt idx="413">
                  <c:v>-1.1132052107693388E-3</c:v>
                </c:pt>
                <c:pt idx="414">
                  <c:v>-1.0950296500140172E-3</c:v>
                </c:pt>
                <c:pt idx="415">
                  <c:v>-1.0771474417386022E-3</c:v>
                </c:pt>
                <c:pt idx="416">
                  <c:v>-1.0595539329718345E-3</c:v>
                </c:pt>
                <c:pt idx="417">
                  <c:v>-1.0422445425603711E-3</c:v>
                </c:pt>
                <c:pt idx="418">
                  <c:v>-1.02521476010934E-3</c:v>
                </c:pt>
                <c:pt idx="419">
                  <c:v>-1.0084601449372407E-3</c:v>
                </c:pt>
                <c:pt idx="420">
                  <c:v>-9.9197632504510812E-4</c:v>
                </c:pt>
                <c:pt idx="421">
                  <c:v>-9.7575899609971439E-4</c:v>
                </c:pt>
                <c:pt idx="422">
                  <c:v>-9.5980392043069223E-4</c:v>
                </c:pt>
                <c:pt idx="423">
                  <c:v>-9.4410692604135298E-4</c:v>
                </c:pt>
                <c:pt idx="424">
                  <c:v>-9.2866390563315227E-4</c:v>
                </c:pt>
                <c:pt idx="425">
                  <c:v>-9.1347081564351334E-4</c:v>
                </c:pt>
                <c:pt idx="426">
                  <c:v>-8.9852367529696226E-4</c:v>
                </c:pt>
                <c:pt idx="427">
                  <c:v>-8.838185656693734E-4</c:v>
                </c:pt>
                <c:pt idx="428">
                  <c:v>-8.6935162876513434E-4</c:v>
                </c:pt>
                <c:pt idx="429">
                  <c:v>-8.5511906660717246E-4</c:v>
                </c:pt>
                <c:pt idx="430">
                  <c:v>-8.411171403395727E-4</c:v>
                </c:pt>
                <c:pt idx="431">
                  <c:v>-8.2734216934275586E-4</c:v>
                </c:pt>
                <c:pt idx="432">
                  <c:v>-8.1379053036095199E-4</c:v>
                </c:pt>
                <c:pt idx="433">
                  <c:v>-8.0045865664191249E-4</c:v>
                </c:pt>
                <c:pt idx="434">
                  <c:v>-7.8734303708867461E-4</c:v>
                </c:pt>
                <c:pt idx="435">
                  <c:v>-7.7444021542320157E-4</c:v>
                </c:pt>
                <c:pt idx="436">
                  <c:v>-7.6174678936181636E-4</c:v>
                </c:pt>
                <c:pt idx="437">
                  <c:v>-7.4925940980225165E-4</c:v>
                </c:pt>
                <c:pt idx="438">
                  <c:v>-7.3697478002214198E-4</c:v>
                </c:pt>
                <c:pt idx="439">
                  <c:v>-7.2488965488888123E-4</c:v>
                </c:pt>
                <c:pt idx="440">
                  <c:v>-7.1300084008066777E-4</c:v>
                </c:pt>
                <c:pt idx="441">
                  <c:v>-7.0130519131857312E-4</c:v>
                </c:pt>
                <c:pt idx="442">
                  <c:v>-6.8979961360955363E-4</c:v>
                </c:pt>
                <c:pt idx="443">
                  <c:v>-6.7848106050023642E-4</c:v>
                </c:pt>
                <c:pt idx="444">
                  <c:v>-6.6734653334131868E-4</c:v>
                </c:pt>
                <c:pt idx="445">
                  <c:v>-6.5639308056249972E-4</c:v>
                </c:pt>
                <c:pt idx="446">
                  <c:v>-6.4561779695778451E-4</c:v>
                </c:pt>
                <c:pt idx="447">
                  <c:v>-6.3501782298100082E-4</c:v>
                </c:pt>
                <c:pt idx="448">
                  <c:v>-6.2459034405145178E-4</c:v>
                </c:pt>
                <c:pt idx="449">
                  <c:v>-6.1433258986954382E-4</c:v>
                </c:pt>
                <c:pt idx="450">
                  <c:v>-6.0424183374225443E-4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A9-42D2-8618-109B7F8C0C71}"/>
            </c:ext>
          </c:extLst>
        </c:ser>
        <c:ser>
          <c:idx val="2"/>
          <c:order val="2"/>
          <c:tx>
            <c:strRef>
              <c:f>fit_1NN_SC!$M$18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fit_1NN_SC!$G$19:$G$469</c:f>
              <c:numCache>
                <c:formatCode>General</c:formatCode>
                <c:ptCount val="451"/>
                <c:pt idx="0">
                  <c:v>1.7978314775407993</c:v>
                </c:pt>
                <c:pt idx="1">
                  <c:v>1.7994338829697827</c:v>
                </c:pt>
                <c:pt idx="2">
                  <c:v>1.8010362883987663</c:v>
                </c:pt>
                <c:pt idx="3">
                  <c:v>1.8026386938277499</c:v>
                </c:pt>
                <c:pt idx="4">
                  <c:v>1.8042410992567333</c:v>
                </c:pt>
                <c:pt idx="5">
                  <c:v>1.8058435046857166</c:v>
                </c:pt>
                <c:pt idx="6">
                  <c:v>1.8074459101147002</c:v>
                </c:pt>
                <c:pt idx="7">
                  <c:v>1.8090483155436836</c:v>
                </c:pt>
                <c:pt idx="8">
                  <c:v>1.8106507209726672</c:v>
                </c:pt>
                <c:pt idx="9">
                  <c:v>1.8122531264016506</c:v>
                </c:pt>
                <c:pt idx="10">
                  <c:v>1.8138555318306342</c:v>
                </c:pt>
                <c:pt idx="11">
                  <c:v>1.8154579372596176</c:v>
                </c:pt>
                <c:pt idx="12">
                  <c:v>1.8170603426886009</c:v>
                </c:pt>
                <c:pt idx="13">
                  <c:v>1.8186627481175845</c:v>
                </c:pt>
                <c:pt idx="14">
                  <c:v>1.8202651535465681</c:v>
                </c:pt>
                <c:pt idx="15">
                  <c:v>1.8218675589755515</c:v>
                </c:pt>
                <c:pt idx="16">
                  <c:v>1.8234699644045349</c:v>
                </c:pt>
                <c:pt idx="17">
                  <c:v>1.8250723698335185</c:v>
                </c:pt>
                <c:pt idx="18">
                  <c:v>1.8266747752625019</c:v>
                </c:pt>
                <c:pt idx="19">
                  <c:v>1.8282771806914855</c:v>
                </c:pt>
                <c:pt idx="20">
                  <c:v>1.8298795861204689</c:v>
                </c:pt>
                <c:pt idx="21">
                  <c:v>1.8314819915494525</c:v>
                </c:pt>
                <c:pt idx="22">
                  <c:v>1.8330843969784358</c:v>
                </c:pt>
                <c:pt idx="23">
                  <c:v>1.8346868024074192</c:v>
                </c:pt>
                <c:pt idx="24">
                  <c:v>1.8362892078364028</c:v>
                </c:pt>
                <c:pt idx="25">
                  <c:v>1.8378916132653864</c:v>
                </c:pt>
                <c:pt idx="26">
                  <c:v>1.8394940186943698</c:v>
                </c:pt>
                <c:pt idx="27">
                  <c:v>1.8410964241233532</c:v>
                </c:pt>
                <c:pt idx="28">
                  <c:v>1.8426988295523368</c:v>
                </c:pt>
                <c:pt idx="29">
                  <c:v>1.8443012349813204</c:v>
                </c:pt>
                <c:pt idx="30">
                  <c:v>1.8459036404103037</c:v>
                </c:pt>
                <c:pt idx="31">
                  <c:v>1.8475060458392871</c:v>
                </c:pt>
                <c:pt idx="32">
                  <c:v>1.8491084512682707</c:v>
                </c:pt>
                <c:pt idx="33">
                  <c:v>1.8507108566972543</c:v>
                </c:pt>
                <c:pt idx="34">
                  <c:v>1.8523132621262377</c:v>
                </c:pt>
                <c:pt idx="35">
                  <c:v>1.8539156675552211</c:v>
                </c:pt>
                <c:pt idx="36">
                  <c:v>1.8555180729842047</c:v>
                </c:pt>
                <c:pt idx="37">
                  <c:v>1.8571204784131883</c:v>
                </c:pt>
                <c:pt idx="38">
                  <c:v>1.8587228838421717</c:v>
                </c:pt>
                <c:pt idx="39">
                  <c:v>1.860325289271155</c:v>
                </c:pt>
                <c:pt idx="40">
                  <c:v>1.8619276947001386</c:v>
                </c:pt>
                <c:pt idx="41">
                  <c:v>1.863530100129122</c:v>
                </c:pt>
                <c:pt idx="42">
                  <c:v>1.8651325055581056</c:v>
                </c:pt>
                <c:pt idx="43">
                  <c:v>1.866734910987089</c:v>
                </c:pt>
                <c:pt idx="44">
                  <c:v>1.8683373164160726</c:v>
                </c:pt>
                <c:pt idx="45">
                  <c:v>1.869939721845056</c:v>
                </c:pt>
                <c:pt idx="46">
                  <c:v>1.8715421272740393</c:v>
                </c:pt>
                <c:pt idx="47">
                  <c:v>1.8731445327030229</c:v>
                </c:pt>
                <c:pt idx="48">
                  <c:v>1.8747469381320065</c:v>
                </c:pt>
                <c:pt idx="49">
                  <c:v>1.8763493435609899</c:v>
                </c:pt>
                <c:pt idx="50">
                  <c:v>1.8779517489899733</c:v>
                </c:pt>
                <c:pt idx="51">
                  <c:v>1.8795541544189567</c:v>
                </c:pt>
                <c:pt idx="52">
                  <c:v>1.8811565598479403</c:v>
                </c:pt>
                <c:pt idx="53">
                  <c:v>1.8827589652769237</c:v>
                </c:pt>
                <c:pt idx="54">
                  <c:v>1.884361370705907</c:v>
                </c:pt>
                <c:pt idx="55">
                  <c:v>1.8859637761348909</c:v>
                </c:pt>
                <c:pt idx="56">
                  <c:v>1.887566181563874</c:v>
                </c:pt>
                <c:pt idx="57">
                  <c:v>1.8891685869928578</c:v>
                </c:pt>
                <c:pt idx="58">
                  <c:v>1.8907709924218412</c:v>
                </c:pt>
                <c:pt idx="59">
                  <c:v>1.8923733978508246</c:v>
                </c:pt>
                <c:pt idx="60">
                  <c:v>1.8939758032798082</c:v>
                </c:pt>
                <c:pt idx="61">
                  <c:v>1.8955782087087916</c:v>
                </c:pt>
                <c:pt idx="62">
                  <c:v>1.8971806141377749</c:v>
                </c:pt>
                <c:pt idx="63">
                  <c:v>1.8987830195667585</c:v>
                </c:pt>
                <c:pt idx="64">
                  <c:v>1.9003854249957419</c:v>
                </c:pt>
                <c:pt idx="65">
                  <c:v>1.9019878304247253</c:v>
                </c:pt>
                <c:pt idx="66">
                  <c:v>1.9035902358537091</c:v>
                </c:pt>
                <c:pt idx="67">
                  <c:v>1.9051926412826923</c:v>
                </c:pt>
                <c:pt idx="68">
                  <c:v>1.9067950467116761</c:v>
                </c:pt>
                <c:pt idx="69">
                  <c:v>1.9083974521406595</c:v>
                </c:pt>
                <c:pt idx="70">
                  <c:v>1.9099998575696429</c:v>
                </c:pt>
                <c:pt idx="71">
                  <c:v>1.9116022629986265</c:v>
                </c:pt>
                <c:pt idx="72">
                  <c:v>1.9132046684276098</c:v>
                </c:pt>
                <c:pt idx="73">
                  <c:v>1.9148070738565932</c:v>
                </c:pt>
                <c:pt idx="74">
                  <c:v>1.9164094792855768</c:v>
                </c:pt>
                <c:pt idx="75">
                  <c:v>1.9180118847145602</c:v>
                </c:pt>
                <c:pt idx="76">
                  <c:v>1.919614290143544</c:v>
                </c:pt>
                <c:pt idx="77">
                  <c:v>1.9212166955725274</c:v>
                </c:pt>
                <c:pt idx="78">
                  <c:v>1.9228191010015105</c:v>
                </c:pt>
                <c:pt idx="79">
                  <c:v>1.9244215064304944</c:v>
                </c:pt>
                <c:pt idx="80">
                  <c:v>1.9260239118594777</c:v>
                </c:pt>
                <c:pt idx="81">
                  <c:v>1.9276263172884611</c:v>
                </c:pt>
                <c:pt idx="82">
                  <c:v>1.9292287227174447</c:v>
                </c:pt>
                <c:pt idx="83">
                  <c:v>1.9308311281464281</c:v>
                </c:pt>
                <c:pt idx="84">
                  <c:v>1.9324335335754115</c:v>
                </c:pt>
                <c:pt idx="85">
                  <c:v>1.9340359390043951</c:v>
                </c:pt>
                <c:pt idx="86">
                  <c:v>1.9356383444333785</c:v>
                </c:pt>
                <c:pt idx="87">
                  <c:v>1.9372407498623623</c:v>
                </c:pt>
                <c:pt idx="88">
                  <c:v>1.9388431552913457</c:v>
                </c:pt>
                <c:pt idx="89">
                  <c:v>1.9404455607203288</c:v>
                </c:pt>
                <c:pt idx="90">
                  <c:v>1.9420479661493126</c:v>
                </c:pt>
                <c:pt idx="91">
                  <c:v>1.943650371578296</c:v>
                </c:pt>
                <c:pt idx="92">
                  <c:v>1.9452527770072792</c:v>
                </c:pt>
                <c:pt idx="93">
                  <c:v>1.946855182436263</c:v>
                </c:pt>
                <c:pt idx="94">
                  <c:v>1.9484575878652464</c:v>
                </c:pt>
                <c:pt idx="95">
                  <c:v>1.9500599932942302</c:v>
                </c:pt>
                <c:pt idx="96">
                  <c:v>1.9516623987232133</c:v>
                </c:pt>
                <c:pt idx="97">
                  <c:v>1.9532648041521967</c:v>
                </c:pt>
                <c:pt idx="98">
                  <c:v>1.9548672095811805</c:v>
                </c:pt>
                <c:pt idx="99">
                  <c:v>1.9564696150101639</c:v>
                </c:pt>
                <c:pt idx="100">
                  <c:v>1.9580720204391471</c:v>
                </c:pt>
                <c:pt idx="101">
                  <c:v>1.9596744258681309</c:v>
                </c:pt>
                <c:pt idx="102">
                  <c:v>1.9612768312971143</c:v>
                </c:pt>
                <c:pt idx="103">
                  <c:v>1.9628792367260974</c:v>
                </c:pt>
                <c:pt idx="104">
                  <c:v>1.9644816421550813</c:v>
                </c:pt>
                <c:pt idx="105">
                  <c:v>1.9660840475840646</c:v>
                </c:pt>
                <c:pt idx="106">
                  <c:v>1.9676864530130485</c:v>
                </c:pt>
                <c:pt idx="107">
                  <c:v>1.9692888584420316</c:v>
                </c:pt>
                <c:pt idx="108">
                  <c:v>1.970891263871015</c:v>
                </c:pt>
                <c:pt idx="109">
                  <c:v>1.9724936692999988</c:v>
                </c:pt>
                <c:pt idx="110">
                  <c:v>1.974096074728982</c:v>
                </c:pt>
                <c:pt idx="111">
                  <c:v>1.9756984801579653</c:v>
                </c:pt>
                <c:pt idx="112">
                  <c:v>1.9773008855869492</c:v>
                </c:pt>
                <c:pt idx="113">
                  <c:v>1.9789032910159325</c:v>
                </c:pt>
                <c:pt idx="114">
                  <c:v>1.9805056964449161</c:v>
                </c:pt>
                <c:pt idx="115">
                  <c:v>1.9821081018738995</c:v>
                </c:pt>
                <c:pt idx="116">
                  <c:v>1.9837105073028829</c:v>
                </c:pt>
                <c:pt idx="117">
                  <c:v>1.9853129127318667</c:v>
                </c:pt>
                <c:pt idx="118">
                  <c:v>1.9869153181608499</c:v>
                </c:pt>
                <c:pt idx="119">
                  <c:v>1.9885177235898333</c:v>
                </c:pt>
                <c:pt idx="120">
                  <c:v>1.9901201290188171</c:v>
                </c:pt>
                <c:pt idx="121">
                  <c:v>1.9917225344478002</c:v>
                </c:pt>
                <c:pt idx="122">
                  <c:v>1.9933249398767836</c:v>
                </c:pt>
                <c:pt idx="123">
                  <c:v>1.9949273453057674</c:v>
                </c:pt>
                <c:pt idx="124">
                  <c:v>1.9965297507347508</c:v>
                </c:pt>
                <c:pt idx="125">
                  <c:v>1.998132156163734</c:v>
                </c:pt>
                <c:pt idx="126">
                  <c:v>1.9997345615927178</c:v>
                </c:pt>
                <c:pt idx="127">
                  <c:v>2.0013369670217012</c:v>
                </c:pt>
                <c:pt idx="128">
                  <c:v>2.002939372450685</c:v>
                </c:pt>
                <c:pt idx="129">
                  <c:v>2.0045417778796684</c:v>
                </c:pt>
                <c:pt idx="130">
                  <c:v>2.0061441833086517</c:v>
                </c:pt>
                <c:pt idx="131">
                  <c:v>2.0077465887376351</c:v>
                </c:pt>
                <c:pt idx="132">
                  <c:v>2.0093489941666185</c:v>
                </c:pt>
                <c:pt idx="133">
                  <c:v>2.0109513995956019</c:v>
                </c:pt>
                <c:pt idx="134">
                  <c:v>2.0125538050245857</c:v>
                </c:pt>
                <c:pt idx="135">
                  <c:v>2.0141562104535691</c:v>
                </c:pt>
                <c:pt idx="136">
                  <c:v>2.0157586158825529</c:v>
                </c:pt>
                <c:pt idx="137">
                  <c:v>2.0173610213115363</c:v>
                </c:pt>
                <c:pt idx="138">
                  <c:v>2.0189634267405192</c:v>
                </c:pt>
                <c:pt idx="139">
                  <c:v>2.020565832169503</c:v>
                </c:pt>
                <c:pt idx="140">
                  <c:v>2.0221682375984864</c:v>
                </c:pt>
                <c:pt idx="141">
                  <c:v>2.0237706430274698</c:v>
                </c:pt>
                <c:pt idx="142">
                  <c:v>2.0253730484564536</c:v>
                </c:pt>
                <c:pt idx="143">
                  <c:v>2.026975453885437</c:v>
                </c:pt>
                <c:pt idx="144">
                  <c:v>2.0285778593144204</c:v>
                </c:pt>
                <c:pt idx="145">
                  <c:v>2.0301802647434037</c:v>
                </c:pt>
                <c:pt idx="146">
                  <c:v>2.0317826701723871</c:v>
                </c:pt>
                <c:pt idx="147">
                  <c:v>2.0333850756013709</c:v>
                </c:pt>
                <c:pt idx="148">
                  <c:v>2.0349874810303543</c:v>
                </c:pt>
                <c:pt idx="149">
                  <c:v>2.0365898864593377</c:v>
                </c:pt>
                <c:pt idx="150">
                  <c:v>2.0381922918883215</c:v>
                </c:pt>
                <c:pt idx="151">
                  <c:v>2.0397946973173049</c:v>
                </c:pt>
                <c:pt idx="152">
                  <c:v>2.0413971027462878</c:v>
                </c:pt>
                <c:pt idx="153">
                  <c:v>2.0429995081752717</c:v>
                </c:pt>
                <c:pt idx="154">
                  <c:v>2.044601913604255</c:v>
                </c:pt>
                <c:pt idx="155">
                  <c:v>2.0462043190332388</c:v>
                </c:pt>
                <c:pt idx="156">
                  <c:v>2.0478067244622222</c:v>
                </c:pt>
                <c:pt idx="157">
                  <c:v>2.0494091298912056</c:v>
                </c:pt>
                <c:pt idx="158">
                  <c:v>2.0510115353201894</c:v>
                </c:pt>
                <c:pt idx="159">
                  <c:v>2.0526139407491728</c:v>
                </c:pt>
                <c:pt idx="160">
                  <c:v>2.0542163461781557</c:v>
                </c:pt>
                <c:pt idx="161">
                  <c:v>2.0558187516071396</c:v>
                </c:pt>
                <c:pt idx="162">
                  <c:v>2.0574211570361229</c:v>
                </c:pt>
                <c:pt idx="163">
                  <c:v>2.0590235624651063</c:v>
                </c:pt>
                <c:pt idx="164">
                  <c:v>2.0606259678940901</c:v>
                </c:pt>
                <c:pt idx="165">
                  <c:v>2.0622283733230735</c:v>
                </c:pt>
                <c:pt idx="166">
                  <c:v>2.0638307787520569</c:v>
                </c:pt>
                <c:pt idx="167">
                  <c:v>2.0654331841810403</c:v>
                </c:pt>
                <c:pt idx="168">
                  <c:v>2.0670355896100236</c:v>
                </c:pt>
                <c:pt idx="169">
                  <c:v>2.0686379950390075</c:v>
                </c:pt>
                <c:pt idx="170">
                  <c:v>2.0702404004679908</c:v>
                </c:pt>
                <c:pt idx="171">
                  <c:v>2.0718428058969742</c:v>
                </c:pt>
                <c:pt idx="172">
                  <c:v>2.073445211325958</c:v>
                </c:pt>
                <c:pt idx="173">
                  <c:v>2.0750476167549414</c:v>
                </c:pt>
                <c:pt idx="174">
                  <c:v>2.0766500221839248</c:v>
                </c:pt>
                <c:pt idx="175">
                  <c:v>2.0782524276129082</c:v>
                </c:pt>
                <c:pt idx="176">
                  <c:v>2.0798548330418916</c:v>
                </c:pt>
                <c:pt idx="177">
                  <c:v>2.0814572384708754</c:v>
                </c:pt>
                <c:pt idx="178">
                  <c:v>2.0830596438998588</c:v>
                </c:pt>
                <c:pt idx="179">
                  <c:v>2.0846620493288421</c:v>
                </c:pt>
                <c:pt idx="180">
                  <c:v>2.086264454757826</c:v>
                </c:pt>
                <c:pt idx="181">
                  <c:v>2.0878668601868089</c:v>
                </c:pt>
                <c:pt idx="182">
                  <c:v>2.0894692656157923</c:v>
                </c:pt>
                <c:pt idx="183">
                  <c:v>2.0910716710447761</c:v>
                </c:pt>
                <c:pt idx="184">
                  <c:v>2.0926740764737595</c:v>
                </c:pt>
                <c:pt idx="185">
                  <c:v>2.0942764819027433</c:v>
                </c:pt>
                <c:pt idx="186">
                  <c:v>2.0958788873317267</c:v>
                </c:pt>
                <c:pt idx="187">
                  <c:v>2.09748129276071</c:v>
                </c:pt>
                <c:pt idx="188">
                  <c:v>2.0990836981896934</c:v>
                </c:pt>
                <c:pt idx="189">
                  <c:v>2.1006861036186768</c:v>
                </c:pt>
                <c:pt idx="190">
                  <c:v>2.1022885090476602</c:v>
                </c:pt>
                <c:pt idx="191">
                  <c:v>2.103890914476644</c:v>
                </c:pt>
                <c:pt idx="192">
                  <c:v>2.1054933199056274</c:v>
                </c:pt>
                <c:pt idx="193">
                  <c:v>2.1070957253346108</c:v>
                </c:pt>
                <c:pt idx="194">
                  <c:v>2.1086981307635946</c:v>
                </c:pt>
                <c:pt idx="195">
                  <c:v>2.110300536192578</c:v>
                </c:pt>
                <c:pt idx="196">
                  <c:v>2.1119029416215613</c:v>
                </c:pt>
                <c:pt idx="197">
                  <c:v>2.1135053470505447</c:v>
                </c:pt>
                <c:pt idx="198">
                  <c:v>2.1151077524795281</c:v>
                </c:pt>
                <c:pt idx="199">
                  <c:v>2.1167101579085119</c:v>
                </c:pt>
                <c:pt idx="200">
                  <c:v>2.1183125633374953</c:v>
                </c:pt>
                <c:pt idx="201">
                  <c:v>2.1199149687664787</c:v>
                </c:pt>
                <c:pt idx="202">
                  <c:v>2.1215173741954625</c:v>
                </c:pt>
                <c:pt idx="203">
                  <c:v>2.1231197796244454</c:v>
                </c:pt>
                <c:pt idx="204">
                  <c:v>2.1247221850534288</c:v>
                </c:pt>
                <c:pt idx="205">
                  <c:v>2.1263245904824126</c:v>
                </c:pt>
                <c:pt idx="206">
                  <c:v>2.127926995911396</c:v>
                </c:pt>
                <c:pt idx="207">
                  <c:v>2.1295294013403798</c:v>
                </c:pt>
                <c:pt idx="208">
                  <c:v>2.1311318067693632</c:v>
                </c:pt>
                <c:pt idx="209">
                  <c:v>2.1327342121983466</c:v>
                </c:pt>
                <c:pt idx="210">
                  <c:v>2.13433661762733</c:v>
                </c:pt>
                <c:pt idx="211">
                  <c:v>2.1359390230563133</c:v>
                </c:pt>
                <c:pt idx="212">
                  <c:v>2.1375414284852972</c:v>
                </c:pt>
                <c:pt idx="213">
                  <c:v>2.1391438339142805</c:v>
                </c:pt>
                <c:pt idx="214">
                  <c:v>2.1407462393432639</c:v>
                </c:pt>
                <c:pt idx="215">
                  <c:v>2.1423486447722477</c:v>
                </c:pt>
                <c:pt idx="216">
                  <c:v>2.1439510502012311</c:v>
                </c:pt>
                <c:pt idx="217">
                  <c:v>2.1455534556302145</c:v>
                </c:pt>
                <c:pt idx="218">
                  <c:v>2.1471558610591979</c:v>
                </c:pt>
                <c:pt idx="219">
                  <c:v>2.1487582664881812</c:v>
                </c:pt>
                <c:pt idx="220">
                  <c:v>2.1503606719171646</c:v>
                </c:pt>
                <c:pt idx="221">
                  <c:v>2.1519630773461484</c:v>
                </c:pt>
                <c:pt idx="222">
                  <c:v>2.1535654827751318</c:v>
                </c:pt>
                <c:pt idx="223">
                  <c:v>2.1551678882041152</c:v>
                </c:pt>
                <c:pt idx="224">
                  <c:v>2.156770293633099</c:v>
                </c:pt>
                <c:pt idx="225">
                  <c:v>2.158372699062082</c:v>
                </c:pt>
                <c:pt idx="226">
                  <c:v>2.1599751044910658</c:v>
                </c:pt>
                <c:pt idx="227">
                  <c:v>2.1615775099200492</c:v>
                </c:pt>
                <c:pt idx="228">
                  <c:v>2.1631799153490325</c:v>
                </c:pt>
                <c:pt idx="229">
                  <c:v>2.1647823207780164</c:v>
                </c:pt>
                <c:pt idx="230">
                  <c:v>2.1663847262069997</c:v>
                </c:pt>
                <c:pt idx="231">
                  <c:v>2.1679871316359831</c:v>
                </c:pt>
                <c:pt idx="232">
                  <c:v>2.1695895370649665</c:v>
                </c:pt>
                <c:pt idx="233">
                  <c:v>2.1711919424939499</c:v>
                </c:pt>
                <c:pt idx="234">
                  <c:v>2.1727943479229337</c:v>
                </c:pt>
                <c:pt idx="235">
                  <c:v>2.1743967533519171</c:v>
                </c:pt>
                <c:pt idx="236">
                  <c:v>2.1759991587809004</c:v>
                </c:pt>
                <c:pt idx="237">
                  <c:v>2.1776015642098843</c:v>
                </c:pt>
                <c:pt idx="238">
                  <c:v>2.1792039696388676</c:v>
                </c:pt>
                <c:pt idx="239">
                  <c:v>2.180806375067851</c:v>
                </c:pt>
                <c:pt idx="240">
                  <c:v>2.1824087804968344</c:v>
                </c:pt>
                <c:pt idx="241">
                  <c:v>2.1840111859258178</c:v>
                </c:pt>
                <c:pt idx="242">
                  <c:v>2.1856135913548012</c:v>
                </c:pt>
                <c:pt idx="243">
                  <c:v>2.187215996783785</c:v>
                </c:pt>
                <c:pt idx="244">
                  <c:v>2.1888184022127684</c:v>
                </c:pt>
                <c:pt idx="245">
                  <c:v>2.1904208076417517</c:v>
                </c:pt>
                <c:pt idx="246">
                  <c:v>2.1920232130707356</c:v>
                </c:pt>
                <c:pt idx="247">
                  <c:v>2.1936256184997185</c:v>
                </c:pt>
                <c:pt idx="248">
                  <c:v>2.1952280239287023</c:v>
                </c:pt>
                <c:pt idx="249">
                  <c:v>2.1968304293576857</c:v>
                </c:pt>
                <c:pt idx="250">
                  <c:v>2.1984328347866691</c:v>
                </c:pt>
                <c:pt idx="251">
                  <c:v>2.2000352402156529</c:v>
                </c:pt>
                <c:pt idx="252">
                  <c:v>2.2016376456446363</c:v>
                </c:pt>
                <c:pt idx="253">
                  <c:v>2.2032400510736196</c:v>
                </c:pt>
                <c:pt idx="254">
                  <c:v>2.204842456502603</c:v>
                </c:pt>
                <c:pt idx="255">
                  <c:v>2.2064448619315864</c:v>
                </c:pt>
                <c:pt idx="256">
                  <c:v>2.2080472673605702</c:v>
                </c:pt>
                <c:pt idx="257">
                  <c:v>2.2096496727895536</c:v>
                </c:pt>
                <c:pt idx="258">
                  <c:v>2.211252078218537</c:v>
                </c:pt>
                <c:pt idx="259">
                  <c:v>2.2128544836475217</c:v>
                </c:pt>
                <c:pt idx="260">
                  <c:v>2.2144568890765042</c:v>
                </c:pt>
                <c:pt idx="261">
                  <c:v>2.2160592945054876</c:v>
                </c:pt>
                <c:pt idx="262">
                  <c:v>2.2176616999344709</c:v>
                </c:pt>
                <c:pt idx="263">
                  <c:v>2.2192641053634552</c:v>
                </c:pt>
                <c:pt idx="264">
                  <c:v>2.2208665107924377</c:v>
                </c:pt>
                <c:pt idx="265">
                  <c:v>2.2224689162214215</c:v>
                </c:pt>
                <c:pt idx="266">
                  <c:v>2.2240713216504049</c:v>
                </c:pt>
                <c:pt idx="267">
                  <c:v>2.2256737270793892</c:v>
                </c:pt>
                <c:pt idx="268">
                  <c:v>2.2272761325083721</c:v>
                </c:pt>
                <c:pt idx="269">
                  <c:v>2.228878537937355</c:v>
                </c:pt>
                <c:pt idx="270">
                  <c:v>2.2304809433663388</c:v>
                </c:pt>
                <c:pt idx="271">
                  <c:v>2.2320833487953231</c:v>
                </c:pt>
                <c:pt idx="272">
                  <c:v>2.233685754224306</c:v>
                </c:pt>
                <c:pt idx="273">
                  <c:v>2.2352881596532894</c:v>
                </c:pt>
                <c:pt idx="274">
                  <c:v>2.2368905650822728</c:v>
                </c:pt>
                <c:pt idx="275">
                  <c:v>2.2384929705112566</c:v>
                </c:pt>
                <c:pt idx="276">
                  <c:v>2.2400953759402396</c:v>
                </c:pt>
                <c:pt idx="277">
                  <c:v>2.2416977813692229</c:v>
                </c:pt>
                <c:pt idx="278">
                  <c:v>2.2433001867982068</c:v>
                </c:pt>
                <c:pt idx="279">
                  <c:v>2.244902592227191</c:v>
                </c:pt>
                <c:pt idx="280">
                  <c:v>2.2465049976561735</c:v>
                </c:pt>
                <c:pt idx="281">
                  <c:v>2.2481074030851573</c:v>
                </c:pt>
                <c:pt idx="282">
                  <c:v>2.2497098085141412</c:v>
                </c:pt>
                <c:pt idx="283">
                  <c:v>2.2513122139431245</c:v>
                </c:pt>
                <c:pt idx="284">
                  <c:v>2.2529146193721084</c:v>
                </c:pt>
                <c:pt idx="285">
                  <c:v>2.2545170248010908</c:v>
                </c:pt>
                <c:pt idx="286">
                  <c:v>2.2561194302300756</c:v>
                </c:pt>
                <c:pt idx="287">
                  <c:v>2.2577218356590589</c:v>
                </c:pt>
                <c:pt idx="288">
                  <c:v>2.2593242410880423</c:v>
                </c:pt>
                <c:pt idx="289">
                  <c:v>2.2609266465170252</c:v>
                </c:pt>
                <c:pt idx="290">
                  <c:v>2.2625290519460091</c:v>
                </c:pt>
                <c:pt idx="291">
                  <c:v>2.2641314573749924</c:v>
                </c:pt>
                <c:pt idx="292">
                  <c:v>2.2657338628039763</c:v>
                </c:pt>
                <c:pt idx="293">
                  <c:v>2.2673362682329588</c:v>
                </c:pt>
                <c:pt idx="294">
                  <c:v>2.268938673661943</c:v>
                </c:pt>
                <c:pt idx="295">
                  <c:v>2.2705410790909268</c:v>
                </c:pt>
                <c:pt idx="296">
                  <c:v>2.2721434845199102</c:v>
                </c:pt>
                <c:pt idx="297">
                  <c:v>2.2737458899488932</c:v>
                </c:pt>
                <c:pt idx="298">
                  <c:v>2.275348295377877</c:v>
                </c:pt>
                <c:pt idx="299">
                  <c:v>2.2769507008068604</c:v>
                </c:pt>
                <c:pt idx="300">
                  <c:v>2.2785531062358442</c:v>
                </c:pt>
                <c:pt idx="301">
                  <c:v>2.2801555116648267</c:v>
                </c:pt>
                <c:pt idx="302">
                  <c:v>2.2817579170938109</c:v>
                </c:pt>
                <c:pt idx="303">
                  <c:v>2.2833603225227947</c:v>
                </c:pt>
                <c:pt idx="304">
                  <c:v>2.2849627279517777</c:v>
                </c:pt>
                <c:pt idx="305">
                  <c:v>2.2865651333807602</c:v>
                </c:pt>
                <c:pt idx="306">
                  <c:v>2.2881675388097449</c:v>
                </c:pt>
                <c:pt idx="307">
                  <c:v>2.2897699442387283</c:v>
                </c:pt>
                <c:pt idx="308">
                  <c:v>2.2913723496677116</c:v>
                </c:pt>
                <c:pt idx="309">
                  <c:v>2.2929747550966955</c:v>
                </c:pt>
                <c:pt idx="310">
                  <c:v>2.2945771605256788</c:v>
                </c:pt>
                <c:pt idx="311">
                  <c:v>2.2961795659546622</c:v>
                </c:pt>
                <c:pt idx="312">
                  <c:v>2.2977819713836456</c:v>
                </c:pt>
                <c:pt idx="313">
                  <c:v>2.299384376812629</c:v>
                </c:pt>
                <c:pt idx="314">
                  <c:v>2.3009867822416128</c:v>
                </c:pt>
                <c:pt idx="315">
                  <c:v>2.3025891876705962</c:v>
                </c:pt>
                <c:pt idx="316">
                  <c:v>2.30419159309958</c:v>
                </c:pt>
                <c:pt idx="317">
                  <c:v>2.3057939985285634</c:v>
                </c:pt>
                <c:pt idx="318">
                  <c:v>2.3073964039575467</c:v>
                </c:pt>
                <c:pt idx="319">
                  <c:v>2.3089988093865301</c:v>
                </c:pt>
                <c:pt idx="320">
                  <c:v>2.3106012148155135</c:v>
                </c:pt>
                <c:pt idx="321">
                  <c:v>2.3122036202444969</c:v>
                </c:pt>
                <c:pt idx="322">
                  <c:v>2.3138060256734807</c:v>
                </c:pt>
                <c:pt idx="323">
                  <c:v>2.3154084311024641</c:v>
                </c:pt>
                <c:pt idx="324">
                  <c:v>2.3170108365314475</c:v>
                </c:pt>
                <c:pt idx="325">
                  <c:v>2.3186132419604313</c:v>
                </c:pt>
                <c:pt idx="326">
                  <c:v>2.3202156473894142</c:v>
                </c:pt>
                <c:pt idx="327">
                  <c:v>2.3218180528183976</c:v>
                </c:pt>
                <c:pt idx="328">
                  <c:v>2.3234204582473814</c:v>
                </c:pt>
                <c:pt idx="329">
                  <c:v>2.3250228636763648</c:v>
                </c:pt>
                <c:pt idx="330">
                  <c:v>2.3266252691053486</c:v>
                </c:pt>
                <c:pt idx="331">
                  <c:v>2.328227674534332</c:v>
                </c:pt>
                <c:pt idx="332">
                  <c:v>2.3298300799633158</c:v>
                </c:pt>
                <c:pt idx="333">
                  <c:v>2.3314324853922987</c:v>
                </c:pt>
                <c:pt idx="334">
                  <c:v>2.3330348908212821</c:v>
                </c:pt>
                <c:pt idx="335">
                  <c:v>2.3346372962502659</c:v>
                </c:pt>
                <c:pt idx="336">
                  <c:v>2.3362397016792493</c:v>
                </c:pt>
                <c:pt idx="337">
                  <c:v>2.3378421071082327</c:v>
                </c:pt>
                <c:pt idx="338">
                  <c:v>2.3394445125372165</c:v>
                </c:pt>
                <c:pt idx="339">
                  <c:v>2.3410469179661999</c:v>
                </c:pt>
                <c:pt idx="340">
                  <c:v>2.3426493233951833</c:v>
                </c:pt>
                <c:pt idx="341">
                  <c:v>2.3442517288241667</c:v>
                </c:pt>
                <c:pt idx="342">
                  <c:v>2.34585413425315</c:v>
                </c:pt>
                <c:pt idx="343">
                  <c:v>2.3474565396821334</c:v>
                </c:pt>
                <c:pt idx="344">
                  <c:v>2.3490589451111172</c:v>
                </c:pt>
                <c:pt idx="345">
                  <c:v>2.3506613505401006</c:v>
                </c:pt>
                <c:pt idx="346">
                  <c:v>2.352263755969084</c:v>
                </c:pt>
                <c:pt idx="347">
                  <c:v>2.3538661613980678</c:v>
                </c:pt>
                <c:pt idx="348">
                  <c:v>2.3554685668270507</c:v>
                </c:pt>
                <c:pt idx="349">
                  <c:v>2.3570709722560346</c:v>
                </c:pt>
                <c:pt idx="350">
                  <c:v>2.3586733776850179</c:v>
                </c:pt>
                <c:pt idx="351">
                  <c:v>2.3602757831140018</c:v>
                </c:pt>
                <c:pt idx="352">
                  <c:v>2.3618781885429851</c:v>
                </c:pt>
                <c:pt idx="353">
                  <c:v>2.3634805939719685</c:v>
                </c:pt>
                <c:pt idx="354">
                  <c:v>2.3650829994009523</c:v>
                </c:pt>
                <c:pt idx="355">
                  <c:v>2.3666854048299353</c:v>
                </c:pt>
                <c:pt idx="356">
                  <c:v>2.3682878102589187</c:v>
                </c:pt>
                <c:pt idx="357">
                  <c:v>2.3698902156879025</c:v>
                </c:pt>
                <c:pt idx="358">
                  <c:v>2.3714926211168859</c:v>
                </c:pt>
                <c:pt idx="359">
                  <c:v>2.3730950265458692</c:v>
                </c:pt>
                <c:pt idx="360">
                  <c:v>2.3746974319748531</c:v>
                </c:pt>
                <c:pt idx="361">
                  <c:v>2.3762998374038364</c:v>
                </c:pt>
                <c:pt idx="362">
                  <c:v>2.3779022428328194</c:v>
                </c:pt>
                <c:pt idx="363">
                  <c:v>2.3795046482618032</c:v>
                </c:pt>
                <c:pt idx="364">
                  <c:v>2.3811070536907866</c:v>
                </c:pt>
                <c:pt idx="365">
                  <c:v>2.3827094591197699</c:v>
                </c:pt>
                <c:pt idx="366">
                  <c:v>2.3843118645487538</c:v>
                </c:pt>
                <c:pt idx="367">
                  <c:v>2.3859142699777371</c:v>
                </c:pt>
                <c:pt idx="368">
                  <c:v>2.3875166754067205</c:v>
                </c:pt>
                <c:pt idx="369">
                  <c:v>2.3891190808357043</c:v>
                </c:pt>
                <c:pt idx="370">
                  <c:v>2.3907214862646873</c:v>
                </c:pt>
                <c:pt idx="371">
                  <c:v>2.3923238916936711</c:v>
                </c:pt>
                <c:pt idx="372">
                  <c:v>2.3939262971226545</c:v>
                </c:pt>
                <c:pt idx="373">
                  <c:v>2.3955287025516379</c:v>
                </c:pt>
                <c:pt idx="374">
                  <c:v>2.3971311079806217</c:v>
                </c:pt>
                <c:pt idx="375">
                  <c:v>2.3987335134096051</c:v>
                </c:pt>
                <c:pt idx="376">
                  <c:v>2.4003359188385889</c:v>
                </c:pt>
                <c:pt idx="377">
                  <c:v>2.4019383242675718</c:v>
                </c:pt>
                <c:pt idx="378">
                  <c:v>2.4035407296965552</c:v>
                </c:pt>
                <c:pt idx="379">
                  <c:v>2.405143135125539</c:v>
                </c:pt>
                <c:pt idx="380">
                  <c:v>2.4067455405545224</c:v>
                </c:pt>
                <c:pt idx="381">
                  <c:v>2.4083479459835058</c:v>
                </c:pt>
                <c:pt idx="382">
                  <c:v>2.4099503514124896</c:v>
                </c:pt>
                <c:pt idx="383">
                  <c:v>2.411552756841473</c:v>
                </c:pt>
                <c:pt idx="384">
                  <c:v>2.4131551622704559</c:v>
                </c:pt>
                <c:pt idx="385">
                  <c:v>2.4147575676994397</c:v>
                </c:pt>
                <c:pt idx="386">
                  <c:v>2.4163599731284231</c:v>
                </c:pt>
                <c:pt idx="387">
                  <c:v>2.4179623785574065</c:v>
                </c:pt>
                <c:pt idx="388">
                  <c:v>2.4195647839863903</c:v>
                </c:pt>
                <c:pt idx="389">
                  <c:v>2.4211671894153737</c:v>
                </c:pt>
                <c:pt idx="390">
                  <c:v>2.4227695948443571</c:v>
                </c:pt>
                <c:pt idx="391">
                  <c:v>2.4243720002733404</c:v>
                </c:pt>
                <c:pt idx="392">
                  <c:v>2.4259744057023238</c:v>
                </c:pt>
                <c:pt idx="393">
                  <c:v>2.4275768111313076</c:v>
                </c:pt>
                <c:pt idx="394">
                  <c:v>2.429179216560291</c:v>
                </c:pt>
                <c:pt idx="395">
                  <c:v>2.4307816219892748</c:v>
                </c:pt>
                <c:pt idx="396">
                  <c:v>2.4323840274182582</c:v>
                </c:pt>
                <c:pt idx="397">
                  <c:v>2.4339864328472416</c:v>
                </c:pt>
                <c:pt idx="398">
                  <c:v>2.435588838276225</c:v>
                </c:pt>
                <c:pt idx="399">
                  <c:v>2.4371912437052083</c:v>
                </c:pt>
                <c:pt idx="400">
                  <c:v>2.4387936491341917</c:v>
                </c:pt>
                <c:pt idx="401">
                  <c:v>2.4403960545631755</c:v>
                </c:pt>
                <c:pt idx="402">
                  <c:v>2.4419984599921589</c:v>
                </c:pt>
                <c:pt idx="403">
                  <c:v>2.4436008654211423</c:v>
                </c:pt>
                <c:pt idx="404">
                  <c:v>2.4452032708501261</c:v>
                </c:pt>
                <c:pt idx="405">
                  <c:v>2.4468056762791095</c:v>
                </c:pt>
                <c:pt idx="406">
                  <c:v>2.4484080817080924</c:v>
                </c:pt>
                <c:pt idx="407">
                  <c:v>2.4500104871370763</c:v>
                </c:pt>
                <c:pt idx="408">
                  <c:v>2.4516128925660596</c:v>
                </c:pt>
                <c:pt idx="409">
                  <c:v>2.4532152979950435</c:v>
                </c:pt>
                <c:pt idx="410">
                  <c:v>2.4548177034240268</c:v>
                </c:pt>
                <c:pt idx="411">
                  <c:v>2.4564201088530107</c:v>
                </c:pt>
                <c:pt idx="412">
                  <c:v>2.458022514281994</c:v>
                </c:pt>
                <c:pt idx="413">
                  <c:v>2.459624919710977</c:v>
                </c:pt>
                <c:pt idx="414">
                  <c:v>2.4612273251399608</c:v>
                </c:pt>
                <c:pt idx="415">
                  <c:v>2.4628297305689442</c:v>
                </c:pt>
                <c:pt idx="416">
                  <c:v>2.4644321359979275</c:v>
                </c:pt>
                <c:pt idx="417">
                  <c:v>2.4660345414269114</c:v>
                </c:pt>
                <c:pt idx="418">
                  <c:v>2.4676369468558947</c:v>
                </c:pt>
                <c:pt idx="419">
                  <c:v>2.4692393522848781</c:v>
                </c:pt>
                <c:pt idx="420">
                  <c:v>2.4708417577138615</c:v>
                </c:pt>
                <c:pt idx="421">
                  <c:v>2.4724441631428449</c:v>
                </c:pt>
                <c:pt idx="422">
                  <c:v>2.4740465685718283</c:v>
                </c:pt>
                <c:pt idx="423">
                  <c:v>2.4756489740008121</c:v>
                </c:pt>
                <c:pt idx="424">
                  <c:v>2.4772513794297955</c:v>
                </c:pt>
                <c:pt idx="425">
                  <c:v>2.4788537848587788</c:v>
                </c:pt>
                <c:pt idx="426">
                  <c:v>2.4804561902877627</c:v>
                </c:pt>
                <c:pt idx="427">
                  <c:v>2.482058595716746</c:v>
                </c:pt>
                <c:pt idx="428">
                  <c:v>2.4836610011457294</c:v>
                </c:pt>
                <c:pt idx="429">
                  <c:v>2.4852634065747128</c:v>
                </c:pt>
                <c:pt idx="430">
                  <c:v>2.4868658120036966</c:v>
                </c:pt>
                <c:pt idx="431">
                  <c:v>2.48846821743268</c:v>
                </c:pt>
                <c:pt idx="432">
                  <c:v>2.4900706228616634</c:v>
                </c:pt>
                <c:pt idx="433">
                  <c:v>2.4916730282906472</c:v>
                </c:pt>
                <c:pt idx="434">
                  <c:v>2.4932754337196306</c:v>
                </c:pt>
                <c:pt idx="435">
                  <c:v>2.4948778391486135</c:v>
                </c:pt>
                <c:pt idx="436">
                  <c:v>2.4964802445775973</c:v>
                </c:pt>
                <c:pt idx="437">
                  <c:v>2.4980826500065807</c:v>
                </c:pt>
                <c:pt idx="438">
                  <c:v>2.4996850554355641</c:v>
                </c:pt>
                <c:pt idx="439">
                  <c:v>2.5012874608645479</c:v>
                </c:pt>
                <c:pt idx="440">
                  <c:v>2.5028898662935313</c:v>
                </c:pt>
                <c:pt idx="441">
                  <c:v>2.5044922717225147</c:v>
                </c:pt>
                <c:pt idx="442">
                  <c:v>2.506094677151498</c:v>
                </c:pt>
                <c:pt idx="443">
                  <c:v>2.5076970825804814</c:v>
                </c:pt>
                <c:pt idx="444">
                  <c:v>2.5092994880094648</c:v>
                </c:pt>
                <c:pt idx="445">
                  <c:v>2.5109018934384486</c:v>
                </c:pt>
                <c:pt idx="446">
                  <c:v>2.512504298867432</c:v>
                </c:pt>
                <c:pt idx="447">
                  <c:v>2.5141067042964154</c:v>
                </c:pt>
                <c:pt idx="448">
                  <c:v>2.5157091097253992</c:v>
                </c:pt>
                <c:pt idx="449">
                  <c:v>2.5173115151543826</c:v>
                </c:pt>
                <c:pt idx="450">
                  <c:v>2.5189139205833659</c:v>
                </c:pt>
              </c:numCache>
            </c:numRef>
          </c:xVal>
          <c:yVal>
            <c:numRef>
              <c:f>fit_1NN_SC!$M$19:$M$469</c:f>
              <c:numCache>
                <c:formatCode>General</c:formatCode>
                <c:ptCount val="451"/>
                <c:pt idx="0">
                  <c:v>2.0147313689404811E-3</c:v>
                </c:pt>
                <c:pt idx="1">
                  <c:v>-6.4848360040761222E-3</c:v>
                </c:pt>
                <c:pt idx="2">
                  <c:v>-1.4643967801461377E-2</c:v>
                </c:pt>
                <c:pt idx="3">
                  <c:v>-2.2472999761677048E-2</c:v>
                </c:pt>
                <c:pt idx="4">
                  <c:v>-2.9981986118297055E-2</c:v>
                </c:pt>
                <c:pt idx="5">
                  <c:v>-3.7180706850201251E-2</c:v>
                </c:pt>
                <c:pt idx="6">
                  <c:v>-4.4078674751042879E-2</c:v>
                </c:pt>
                <c:pt idx="7">
                  <c:v>-5.0685142322399734E-2</c:v>
                </c:pt>
                <c:pt idx="8">
                  <c:v>-5.7009108494920024E-2</c:v>
                </c:pt>
                <c:pt idx="9">
                  <c:v>-6.3059325181654913E-2</c:v>
                </c:pt>
                <c:pt idx="10">
                  <c:v>-6.8844303667694451E-2</c:v>
                </c:pt>
                <c:pt idx="11">
                  <c:v>-7.4372320840103145E-2</c:v>
                </c:pt>
                <c:pt idx="12">
                  <c:v>-7.9651425262061371E-2</c:v>
                </c:pt>
                <c:pt idx="13">
                  <c:v>-8.468944309502513E-2</c:v>
                </c:pt>
                <c:pt idx="14">
                  <c:v>-8.9493983872630412E-2</c:v>
                </c:pt>
                <c:pt idx="15">
                  <c:v>-9.4072446129966791E-2</c:v>
                </c:pt>
                <c:pt idx="16">
                  <c:v>-9.8432022891767113E-2</c:v>
                </c:pt>
                <c:pt idx="17">
                  <c:v>-0.10257970702296471</c:v>
                </c:pt>
                <c:pt idx="18">
                  <c:v>-0.10652229644500288</c:v>
                </c:pt>
                <c:pt idx="19">
                  <c:v>-0.11026639922118142</c:v>
                </c:pt>
                <c:pt idx="20">
                  <c:v>-0.11381843851425222</c:v>
                </c:pt>
                <c:pt idx="21">
                  <c:v>-0.11718465741940531</c:v>
                </c:pt>
                <c:pt idx="22">
                  <c:v>-0.12037112367570102</c:v>
                </c:pt>
                <c:pt idx="23">
                  <c:v>-0.12338373425893479</c:v>
                </c:pt>
                <c:pt idx="24">
                  <c:v>-0.12622821985884636</c:v>
                </c:pt>
                <c:pt idx="25">
                  <c:v>-0.12891014924351885</c:v>
                </c:pt>
                <c:pt idx="26">
                  <c:v>-0.13143493351374069</c:v>
                </c:pt>
                <c:pt idx="27">
                  <c:v>-0.13380783025003817</c:v>
                </c:pt>
                <c:pt idx="28">
                  <c:v>-0.13603394755501563</c:v>
                </c:pt>
                <c:pt idx="29">
                  <c:v>-0.13811824799358718</c:v>
                </c:pt>
                <c:pt idx="30">
                  <c:v>-0.14006555243361185</c:v>
                </c:pt>
                <c:pt idx="31">
                  <c:v>-0.14188054378938453</c:v>
                </c:pt>
                <c:pt idx="32">
                  <c:v>-0.14356777067038096</c:v>
                </c:pt>
                <c:pt idx="33">
                  <c:v>-0.14513165093758773</c:v>
                </c:pt>
                <c:pt idx="34">
                  <c:v>-0.14657647516970596</c:v>
                </c:pt>
                <c:pt idx="35">
                  <c:v>-0.14790641004144223</c:v>
                </c:pt>
                <c:pt idx="36">
                  <c:v>-0.14912550161606763</c:v>
                </c:pt>
                <c:pt idx="37">
                  <c:v>-0.15023767855435433</c:v>
                </c:pt>
                <c:pt idx="38">
                  <c:v>-0.15124675524196196</c:v>
                </c:pt>
                <c:pt idx="39">
                  <c:v>-0.15215643483728791</c:v>
                </c:pt>
                <c:pt idx="40">
                  <c:v>-0.15297031224174817</c:v>
                </c:pt>
                <c:pt idx="41">
                  <c:v>-0.15369187699440806</c:v>
                </c:pt>
                <c:pt idx="42">
                  <c:v>-0.1543245160928387</c:v>
                </c:pt>
                <c:pt idx="43">
                  <c:v>-0.15487151674202237</c:v>
                </c:pt>
                <c:pt idx="44">
                  <c:v>-0.15533606903309216</c:v>
                </c:pt>
                <c:pt idx="45">
                  <c:v>-0.15572126855364443</c:v>
                </c:pt>
                <c:pt idx="46">
                  <c:v>-0.15603011893132229</c:v>
                </c:pt>
                <c:pt idx="47">
                  <c:v>-0.15626553431232376</c:v>
                </c:pt>
                <c:pt idx="48">
                  <c:v>-0.15643034177645265</c:v>
                </c:pt>
                <c:pt idx="49">
                  <c:v>-0.15652728369028635</c:v>
                </c:pt>
                <c:pt idx="50">
                  <c:v>-0.15655901999999988</c:v>
                </c:pt>
                <c:pt idx="51">
                  <c:v>-0.15652813046534469</c:v>
                </c:pt>
                <c:pt idx="52">
                  <c:v>-0.15643711683624706</c:v>
                </c:pt>
                <c:pt idx="53">
                  <c:v>-0.15628840497345475</c:v>
                </c:pt>
                <c:pt idx="54">
                  <c:v>-0.15608434691462297</c:v>
                </c:pt>
                <c:pt idx="55">
                  <c:v>-0.15582722288720097</c:v>
                </c:pt>
                <c:pt idx="56">
                  <c:v>-0.15551924326944333</c:v>
                </c:pt>
                <c:pt idx="57">
                  <c:v>-0.15516255050084171</c:v>
                </c:pt>
                <c:pt idx="58">
                  <c:v>-0.15475922094323702</c:v>
                </c:pt>
                <c:pt idx="59">
                  <c:v>-0.1543112666938441</c:v>
                </c:pt>
                <c:pt idx="60">
                  <c:v>-0.15382063735138973</c:v>
                </c:pt>
                <c:pt idx="61">
                  <c:v>-0.15328922173653703</c:v>
                </c:pt>
                <c:pt idx="62">
                  <c:v>-0.15271884956773557</c:v>
                </c:pt>
                <c:pt idx="63">
                  <c:v>-0.15211129309361743</c:v>
                </c:pt>
                <c:pt idx="64">
                  <c:v>-0.15146826868302266</c:v>
                </c:pt>
                <c:pt idx="65">
                  <c:v>-0.15079143837371706</c:v>
                </c:pt>
                <c:pt idx="66">
                  <c:v>-0.15008241138083739</c:v>
                </c:pt>
                <c:pt idx="67">
                  <c:v>-0.1493427455660748</c:v>
                </c:pt>
                <c:pt idx="68">
                  <c:v>-0.14857394886857694</c:v>
                </c:pt>
                <c:pt idx="69">
                  <c:v>-0.14777748069853769</c:v>
                </c:pt>
                <c:pt idx="70">
                  <c:v>-0.146954753294403</c:v>
                </c:pt>
                <c:pt idx="71">
                  <c:v>-0.14610713304461298</c:v>
                </c:pt>
                <c:pt idx="72">
                  <c:v>-0.14523594177477142</c:v>
                </c:pt>
                <c:pt idx="73">
                  <c:v>-0.14434245800110881</c:v>
                </c:pt>
                <c:pt idx="74">
                  <c:v>-0.14342791815109202</c:v>
                </c:pt>
                <c:pt idx="75">
                  <c:v>-0.14249351775200761</c:v>
                </c:pt>
                <c:pt idx="76">
                  <c:v>-0.14154041258832131</c:v>
                </c:pt>
                <c:pt idx="77">
                  <c:v>-0.14056971982860961</c:v>
                </c:pt>
                <c:pt idx="78">
                  <c:v>-0.1395825191228223</c:v>
                </c:pt>
                <c:pt idx="79">
                  <c:v>-0.13857985367063314</c:v>
                </c:pt>
                <c:pt idx="80">
                  <c:v>-0.13756273126160509</c:v>
                </c:pt>
                <c:pt idx="81">
                  <c:v>-0.13653212528788192</c:v>
                </c:pt>
                <c:pt idx="82">
                  <c:v>-0.13548897573010593</c:v>
                </c:pt>
                <c:pt idx="83">
                  <c:v>-0.13443419011723612</c:v>
                </c:pt>
                <c:pt idx="84">
                  <c:v>-0.13336864446092797</c:v>
                </c:pt>
                <c:pt idx="85">
                  <c:v>-0.1322931841651227</c:v>
                </c:pt>
                <c:pt idx="86">
                  <c:v>-0.131208624911473</c:v>
                </c:pt>
                <c:pt idx="87">
                  <c:v>-0.13011575352121768</c:v>
                </c:pt>
                <c:pt idx="88">
                  <c:v>-0.12901532879410835</c:v>
                </c:pt>
                <c:pt idx="89">
                  <c:v>-0.12790808232496431</c:v>
                </c:pt>
                <c:pt idx="90">
                  <c:v>-0.12679471929843189</c:v>
                </c:pt>
                <c:pt idx="91">
                  <c:v>-0.12567591926250077</c:v>
                </c:pt>
                <c:pt idx="92">
                  <c:v>-0.12455233688131495</c:v>
                </c:pt>
                <c:pt idx="93">
                  <c:v>-0.12342460266781285</c:v>
                </c:pt>
                <c:pt idx="94">
                  <c:v>-0.12229332369670767</c:v>
                </c:pt>
                <c:pt idx="95">
                  <c:v>-0.12115908429830782</c:v>
                </c:pt>
                <c:pt idx="96">
                  <c:v>-0.12002244673367393</c:v>
                </c:pt>
                <c:pt idx="97">
                  <c:v>-0.11888395185158171</c:v>
                </c:pt>
                <c:pt idx="98">
                  <c:v>-0.117744119727763</c:v>
                </c:pt>
                <c:pt idx="99">
                  <c:v>-0.11660345028687659</c:v>
                </c:pt>
                <c:pt idx="100">
                  <c:v>-0.11546242390764871</c:v>
                </c:pt>
                <c:pt idx="101">
                  <c:v>-0.11432150201162027</c:v>
                </c:pt>
                <c:pt idx="102">
                  <c:v>-0.11318112763591934</c:v>
                </c:pt>
                <c:pt idx="103">
                  <c:v>-0.11204172599046699</c:v>
                </c:pt>
                <c:pt idx="104">
                  <c:v>-0.11090370500002159</c:v>
                </c:pt>
                <c:pt idx="105">
                  <c:v>-0.10976745583144966</c:v>
                </c:pt>
                <c:pt idx="106">
                  <c:v>-0.10863335340660112</c:v>
                </c:pt>
                <c:pt idx="107">
                  <c:v>-0.10750175690116699</c:v>
                </c:pt>
                <c:pt idx="108">
                  <c:v>-0.10637301022987292</c:v>
                </c:pt>
                <c:pt idx="109">
                  <c:v>-0.1052474425183688</c:v>
                </c:pt>
                <c:pt idx="110">
                  <c:v>-0.10412536856215547</c:v>
                </c:pt>
                <c:pt idx="111">
                  <c:v>-0.10300708927288107</c:v>
                </c:pt>
                <c:pt idx="112">
                  <c:v>-0.10189289211233994</c:v>
                </c:pt>
                <c:pt idx="113">
                  <c:v>-0.10078305151448988</c:v>
                </c:pt>
                <c:pt idx="114">
                  <c:v>-9.9677829295795828E-2</c:v>
                </c:pt>
                <c:pt idx="115">
                  <c:v>-9.857747505421062E-2</c:v>
                </c:pt>
                <c:pt idx="116">
                  <c:v>-9.7482226557079152E-2</c:v>
                </c:pt>
                <c:pt idx="117">
                  <c:v>-9.6392310118261826E-2</c:v>
                </c:pt>
                <c:pt idx="118">
                  <c:v>-9.5307940964754811E-2</c:v>
                </c:pt>
                <c:pt idx="119">
                  <c:v>-9.4229323593078992E-2</c:v>
                </c:pt>
                <c:pt idx="120">
                  <c:v>-9.3156652115708838E-2</c:v>
                </c:pt>
                <c:pt idx="121">
                  <c:v>-9.2090110597799729E-2</c:v>
                </c:pt>
                <c:pt idx="122">
                  <c:v>-9.102987338446436E-2</c:v>
                </c:pt>
                <c:pt idx="123">
                  <c:v>-8.9976105418850899E-2</c:v>
                </c:pt>
                <c:pt idx="124">
                  <c:v>-8.8928962551261287E-2</c:v>
                </c:pt>
                <c:pt idx="125">
                  <c:v>-8.7888591839542507E-2</c:v>
                </c:pt>
                <c:pt idx="126">
                  <c:v>-8.6855131840984312E-2</c:v>
                </c:pt>
                <c:pt idx="127">
                  <c:v>-8.5828712895945181E-2</c:v>
                </c:pt>
                <c:pt idx="128">
                  <c:v>-8.4809457403420371E-2</c:v>
                </c:pt>
                <c:pt idx="129">
                  <c:v>-8.3797480088771997E-2</c:v>
                </c:pt>
                <c:pt idx="130">
                  <c:v>-8.2792888263819142E-2</c:v>
                </c:pt>
                <c:pt idx="131">
                  <c:v>-8.1795782079498114E-2</c:v>
                </c:pt>
                <c:pt idx="132">
                  <c:v>-8.0806254771281533E-2</c:v>
                </c:pt>
                <c:pt idx="133">
                  <c:v>-7.9824392897553831E-2</c:v>
                </c:pt>
                <c:pt idx="134">
                  <c:v>-7.8850276571126532E-2</c:v>
                </c:pt>
                <c:pt idx="135">
                  <c:v>-7.7883979684077315E-2</c:v>
                </c:pt>
                <c:pt idx="136">
                  <c:v>-7.6925570126086279E-2</c:v>
                </c:pt>
                <c:pt idx="137">
                  <c:v>-7.5975109996448811E-2</c:v>
                </c:pt>
                <c:pt idx="138">
                  <c:v>-7.5032655809927226E-2</c:v>
                </c:pt>
                <c:pt idx="139">
                  <c:v>-7.4098258696606523E-2</c:v>
                </c:pt>
                <c:pt idx="140">
                  <c:v>-7.3171964595920541E-2</c:v>
                </c:pt>
                <c:pt idx="141">
                  <c:v>-7.2253814444993639E-2</c:v>
                </c:pt>
                <c:pt idx="142">
                  <c:v>-7.1343844361458963E-2</c:v>
                </c:pt>
                <c:pt idx="143">
                  <c:v>-7.044208582089781E-2</c:v>
                </c:pt>
                <c:pt idx="144">
                  <c:v>-6.9548565829042536E-2</c:v>
                </c:pt>
                <c:pt idx="145">
                  <c:v>-6.8663307088887487E-2</c:v>
                </c:pt>
                <c:pt idx="146">
                  <c:v>-6.7786328162843384E-2</c:v>
                </c:pt>
                <c:pt idx="147">
                  <c:v>-6.691764363006561E-2</c:v>
                </c:pt>
                <c:pt idx="148">
                  <c:v>-6.6057264239093028E-2</c:v>
                </c:pt>
                <c:pt idx="149">
                  <c:v>-6.520519705591668E-2</c:v>
                </c:pt>
                <c:pt idx="150">
                  <c:v>-6.4361445607607731E-2</c:v>
                </c:pt>
                <c:pt idx="151">
                  <c:v>-6.3526010021622836E-2</c:v>
                </c:pt>
                <c:pt idx="152">
                  <c:v>-6.2698887160901995E-2</c:v>
                </c:pt>
                <c:pt idx="153">
                  <c:v>-6.1880070754876275E-2</c:v>
                </c:pt>
                <c:pt idx="154">
                  <c:v>-6.1069551526498476E-2</c:v>
                </c:pt>
                <c:pt idx="155">
                  <c:v>-6.026731731539605E-2</c:v>
                </c:pt>
                <c:pt idx="156">
                  <c:v>-5.9473353197264482E-2</c:v>
                </c:pt>
                <c:pt idx="157">
                  <c:v>-5.8687641599593401E-2</c:v>
                </c:pt>
                <c:pt idx="158">
                  <c:v>-5.7910162413832116E-2</c:v>
                </c:pt>
                <c:pt idx="159">
                  <c:v>-5.7140893104090158E-2</c:v>
                </c:pt>
                <c:pt idx="160">
                  <c:v>-5.6379808812467097E-2</c:v>
                </c:pt>
                <c:pt idx="161">
                  <c:v>-5.5626882461104074E-2</c:v>
                </c:pt>
                <c:pt idx="162">
                  <c:v>-5.4882084851052476E-2</c:v>
                </c:pt>
                <c:pt idx="163">
                  <c:v>-5.414538475803881E-2</c:v>
                </c:pt>
                <c:pt idx="164">
                  <c:v>-5.3416749025219153E-2</c:v>
                </c:pt>
                <c:pt idx="165">
                  <c:v>-5.2696142653003639E-2</c:v>
                </c:pt>
                <c:pt idx="166">
                  <c:v>-5.1983528886030653E-2</c:v>
                </c:pt>
                <c:pt idx="167">
                  <c:v>-5.1278869297373124E-2</c:v>
                </c:pt>
                <c:pt idx="168">
                  <c:v>-5.0582123870052571E-2</c:v>
                </c:pt>
                <c:pt idx="169">
                  <c:v>-4.9893251075933953E-2</c:v>
                </c:pt>
                <c:pt idx="170">
                  <c:v>-4.921220795207927E-2</c:v>
                </c:pt>
                <c:pt idx="171">
                  <c:v>-4.8538950174625298E-2</c:v>
                </c:pt>
                <c:pt idx="172">
                  <c:v>-4.7873432130259574E-2</c:v>
                </c:pt>
                <c:pt idx="173">
                  <c:v>-4.721560698536062E-2</c:v>
                </c:pt>
                <c:pt idx="174">
                  <c:v>-4.6565426752865666E-2</c:v>
                </c:pt>
                <c:pt idx="175">
                  <c:v>-4.5922842356935029E-2</c:v>
                </c:pt>
                <c:pt idx="176">
                  <c:v>-4.5287803695470114E-2</c:v>
                </c:pt>
                <c:pt idx="177">
                  <c:v>-4.4660259700549702E-2</c:v>
                </c:pt>
                <c:pt idx="178">
                  <c:v>-4.4040158396842381E-2</c:v>
                </c:pt>
                <c:pt idx="179">
                  <c:v>-4.3427446958051098E-2</c:v>
                </c:pt>
                <c:pt idx="180">
                  <c:v>-4.2822071761448519E-2</c:v>
                </c:pt>
                <c:pt idx="181">
                  <c:v>-4.2223978440557045E-2</c:v>
                </c:pt>
                <c:pt idx="182">
                  <c:v>-4.1633111936023412E-2</c:v>
                </c:pt>
                <c:pt idx="183">
                  <c:v>-4.104941654474642E-2</c:v>
                </c:pt>
                <c:pt idx="184">
                  <c:v>-4.047283596730053E-2</c:v>
                </c:pt>
                <c:pt idx="185">
                  <c:v>-3.990331335370903E-2</c:v>
                </c:pt>
                <c:pt idx="186">
                  <c:v>-3.9340791347614402E-2</c:v>
                </c:pt>
                <c:pt idx="187">
                  <c:v>-3.8785212128889246E-2</c:v>
                </c:pt>
                <c:pt idx="188">
                  <c:v>-3.8236517454736593E-2</c:v>
                </c:pt>
                <c:pt idx="189">
                  <c:v>-3.7694648699321126E-2</c:v>
                </c:pt>
                <c:pt idx="190">
                  <c:v>-3.715954689197587E-2</c:v>
                </c:pt>
                <c:pt idx="191">
                  <c:v>-3.6631152754023601E-2</c:v>
                </c:pt>
                <c:pt idx="192">
                  <c:v>-3.6109406734257297E-2</c:v>
                </c:pt>
                <c:pt idx="193">
                  <c:v>-3.5594249043114826E-2</c:v>
                </c:pt>
                <c:pt idx="194">
                  <c:v>-3.5085619685589819E-2</c:v>
                </c:pt>
                <c:pt idx="195">
                  <c:v>-3.4583458492914734E-2</c:v>
                </c:pt>
                <c:pt idx="196">
                  <c:v>-3.4087705153051172E-2</c:v>
                </c:pt>
                <c:pt idx="197">
                  <c:v>-3.3598299240026205E-2</c:v>
                </c:pt>
                <c:pt idx="198">
                  <c:v>-3.3115180242145083E-2</c:v>
                </c:pt>
                <c:pt idx="199">
                  <c:v>-3.2638287589117417E-2</c:v>
                </c:pt>
                <c:pt idx="200">
                  <c:v>-3.2167560678127788E-2</c:v>
                </c:pt>
                <c:pt idx="201">
                  <c:v>-3.1702938898881636E-2</c:v>
                </c:pt>
                <c:pt idx="202">
                  <c:v>-3.1244361657659508E-2</c:v>
                </c:pt>
                <c:pt idx="203">
                  <c:v>-3.0791768400408544E-2</c:v>
                </c:pt>
                <c:pt idx="204">
                  <c:v>-3.0345098634899346E-2</c:v>
                </c:pt>
                <c:pt idx="205">
                  <c:v>-2.9904291951978849E-2</c:v>
                </c:pt>
                <c:pt idx="206">
                  <c:v>-2.9469288045945761E-2</c:v>
                </c:pt>
                <c:pt idx="207">
                  <c:v>-2.9040026734074256E-2</c:v>
                </c:pt>
                <c:pt idx="208">
                  <c:v>-2.8616447975315009E-2</c:v>
                </c:pt>
                <c:pt idx="209">
                  <c:v>-2.8198491888195711E-2</c:v>
                </c:pt>
                <c:pt idx="210">
                  <c:v>-2.7786098767948401E-2</c:v>
                </c:pt>
                <c:pt idx="211">
                  <c:v>-2.7379209102886222E-2</c:v>
                </c:pt>
                <c:pt idx="212">
                  <c:v>-2.6977763590053837E-2</c:v>
                </c:pt>
                <c:pt idx="213">
                  <c:v>-2.6581703150173379E-2</c:v>
                </c:pt>
                <c:pt idx="214">
                  <c:v>-2.6190968941908602E-2</c:v>
                </c:pt>
                <c:pt idx="215">
                  <c:v>-2.5805502375469101E-2</c:v>
                </c:pt>
                <c:pt idx="216">
                  <c:v>-2.542524512557515E-2</c:v>
                </c:pt>
                <c:pt idx="217">
                  <c:v>-2.5050139143802663E-2</c:v>
                </c:pt>
                <c:pt idx="218">
                  <c:v>-2.4680126670329674E-2</c:v>
                </c:pt>
                <c:pt idx="219">
                  <c:v>-2.4315150245102776E-2</c:v>
                </c:pt>
                <c:pt idx="220">
                  <c:v>-2.3955152718441272E-2</c:v>
                </c:pt>
                <c:pt idx="221">
                  <c:v>-2.3600077261098956E-2</c:v>
                </c:pt>
                <c:pt idx="222">
                  <c:v>-2.3249867373800321E-2</c:v>
                </c:pt>
                <c:pt idx="223">
                  <c:v>-2.2904466896267465E-2</c:v>
                </c:pt>
                <c:pt idx="224">
                  <c:v>-2.2563820015756134E-2</c:v>
                </c:pt>
                <c:pt idx="225">
                  <c:v>-2.2227871275116169E-2</c:v>
                </c:pt>
                <c:pt idx="226">
                  <c:v>-2.1896565580391242E-2</c:v>
                </c:pt>
                <c:pt idx="227">
                  <c:v>-2.1569848207975462E-2</c:v>
                </c:pt>
                <c:pt idx="228">
                  <c:v>-2.1247664811339016E-2</c:v>
                </c:pt>
                <c:pt idx="229">
                  <c:v>-2.0929961427339452E-2</c:v>
                </c:pt>
                <c:pt idx="230">
                  <c:v>-2.0616684482131803E-2</c:v>
                </c:pt>
                <c:pt idx="231">
                  <c:v>-2.030778079669051E-2</c:v>
                </c:pt>
                <c:pt idx="232">
                  <c:v>-2.0003197591957671E-2</c:v>
                </c:pt>
                <c:pt idx="233">
                  <c:v>-1.9702882493629947E-2</c:v>
                </c:pt>
                <c:pt idx="234">
                  <c:v>-1.9406783536595723E-2</c:v>
                </c:pt>
                <c:pt idx="235">
                  <c:v>-1.91148491690366E-2</c:v>
                </c:pt>
                <c:pt idx="236">
                  <c:v>-1.8827028256202773E-2</c:v>
                </c:pt>
                <c:pt idx="237">
                  <c:v>-1.8543270083875543E-2</c:v>
                </c:pt>
                <c:pt idx="238">
                  <c:v>-1.8263524361527388E-2</c:v>
                </c:pt>
                <c:pt idx="239">
                  <c:v>-1.7987741225189566E-2</c:v>
                </c:pt>
                <c:pt idx="240">
                  <c:v>-1.7715871240039666E-2</c:v>
                </c:pt>
                <c:pt idx="241">
                  <c:v>-1.744786540271695E-2</c:v>
                </c:pt>
                <c:pt idx="242">
                  <c:v>-1.7183675143377368E-2</c:v>
                </c:pt>
                <c:pt idx="243">
                  <c:v>-1.6923252327496537E-2</c:v>
                </c:pt>
                <c:pt idx="244">
                  <c:v>-1.6666549257430763E-2</c:v>
                </c:pt>
                <c:pt idx="245">
                  <c:v>-1.6413518673744191E-2</c:v>
                </c:pt>
                <c:pt idx="246">
                  <c:v>-1.6164113756311955E-2</c:v>
                </c:pt>
                <c:pt idx="247">
                  <c:v>-1.5918288125207333E-2</c:v>
                </c:pt>
                <c:pt idx="248">
                  <c:v>-1.5675995841380411E-2</c:v>
                </c:pt>
                <c:pt idx="249">
                  <c:v>-1.5437191407137962E-2</c:v>
                </c:pt>
                <c:pt idx="250">
                  <c:v>-1.5201829766430263E-2</c:v>
                </c:pt>
                <c:pt idx="251">
                  <c:v>-1.4969866304954079E-2</c:v>
                </c:pt>
                <c:pt idx="252">
                  <c:v>-1.4741256850078363E-2</c:v>
                </c:pt>
                <c:pt idx="253">
                  <c:v>-1.4515957670599265E-2</c:v>
                </c:pt>
                <c:pt idx="254">
                  <c:v>-1.4293925476332413E-2</c:v>
                </c:pt>
                <c:pt idx="255">
                  <c:v>-1.4075117417548516E-2</c:v>
                </c:pt>
                <c:pt idx="256">
                  <c:v>-1.385949108425821E-2</c:v>
                </c:pt>
                <c:pt idx="257">
                  <c:v>-1.3647004505353815E-2</c:v>
                </c:pt>
                <c:pt idx="258">
                  <c:v>-1.3437616147612351E-2</c:v>
                </c:pt>
                <c:pt idx="259">
                  <c:v>-1.3231284914567012E-2</c:v>
                </c:pt>
                <c:pt idx="260">
                  <c:v>-1.3027970145252931E-2</c:v>
                </c:pt>
                <c:pt idx="261">
                  <c:v>-1.2827631612830008E-2</c:v>
                </c:pt>
                <c:pt idx="262">
                  <c:v>-1.263022952309322E-2</c:v>
                </c:pt>
                <c:pt idx="263">
                  <c:v>-1.2435724512870113E-2</c:v>
                </c:pt>
                <c:pt idx="264">
                  <c:v>-1.2244077648314866E-2</c:v>
                </c:pt>
                <c:pt idx="265">
                  <c:v>-1.2055250423099986E-2</c:v>
                </c:pt>
                <c:pt idx="266">
                  <c:v>-1.186920475651459E-2</c:v>
                </c:pt>
                <c:pt idx="267">
                  <c:v>-1.1685902991469425E-2</c:v>
                </c:pt>
                <c:pt idx="268">
                  <c:v>-1.1505307892416683E-2</c:v>
                </c:pt>
                <c:pt idx="269">
                  <c:v>-1.1327382643186066E-2</c:v>
                </c:pt>
                <c:pt idx="270">
                  <c:v>-1.1152090844743204E-2</c:v>
                </c:pt>
                <c:pt idx="271">
                  <c:v>-1.0979396512873801E-2</c:v>
                </c:pt>
                <c:pt idx="272">
                  <c:v>-1.0809264075796972E-2</c:v>
                </c:pt>
                <c:pt idx="273">
                  <c:v>-1.0641658371711318E-2</c:v>
                </c:pt>
                <c:pt idx="274">
                  <c:v>-1.0476544646278951E-2</c:v>
                </c:pt>
                <c:pt idx="275">
                  <c:v>-1.0313888550048916E-2</c:v>
                </c:pt>
                <c:pt idx="276">
                  <c:v>-1.0153656135825076E-2</c:v>
                </c:pt>
                <c:pt idx="277">
                  <c:v>-9.9958138559799459E-3</c:v>
                </c:pt>
                <c:pt idx="278">
                  <c:v>-9.840328559719844E-3</c:v>
                </c:pt>
                <c:pt idx="279">
                  <c:v>-9.6871674903025243E-3</c:v>
                </c:pt>
                <c:pt idx="280">
                  <c:v>-9.5362982822113848E-3</c:v>
                </c:pt>
                <c:pt idx="281">
                  <c:v>-9.3876889582877581E-3</c:v>
                </c:pt>
                <c:pt idx="282">
                  <c:v>-9.2413079268265225E-3</c:v>
                </c:pt>
                <c:pt idx="283">
                  <c:v>-9.0971239786347257E-3</c:v>
                </c:pt>
                <c:pt idx="284">
                  <c:v>-8.955106284057858E-3</c:v>
                </c:pt>
                <c:pt idx="285">
                  <c:v>-8.8152243899755449E-3</c:v>
                </c:pt>
                <c:pt idx="286">
                  <c:v>-8.6774482167684911E-3</c:v>
                </c:pt>
                <c:pt idx="287">
                  <c:v>-8.541748055261077E-3</c:v>
                </c:pt>
                <c:pt idx="288">
                  <c:v>-8.4080945636383631E-3</c:v>
                </c:pt>
                <c:pt idx="289">
                  <c:v>-8.2764587643431847E-3</c:v>
                </c:pt>
                <c:pt idx="290">
                  <c:v>-8.1468120409529422E-3</c:v>
                </c:pt>
                <c:pt idx="291">
                  <c:v>-8.0191261350398401E-3</c:v>
                </c:pt>
                <c:pt idx="292">
                  <c:v>-7.8933731430145433E-3</c:v>
                </c:pt>
                <c:pt idx="293">
                  <c:v>-7.7695255129573079E-3</c:v>
                </c:pt>
                <c:pt idx="294">
                  <c:v>-7.6475560414361885E-3</c:v>
                </c:pt>
                <c:pt idx="295">
                  <c:v>-7.5274378703164288E-3</c:v>
                </c:pt>
                <c:pt idx="296">
                  <c:v>-7.4091444835601003E-3</c:v>
                </c:pt>
                <c:pt idx="297">
                  <c:v>-7.2926497040195475E-3</c:v>
                </c:pt>
                <c:pt idx="298">
                  <c:v>-7.1779276902253688E-3</c:v>
                </c:pt>
                <c:pt idx="299">
                  <c:v>-7.0649529331705853E-3</c:v>
                </c:pt>
                <c:pt idx="300">
                  <c:v>-6.9537002530920449E-3</c:v>
                </c:pt>
                <c:pt idx="301">
                  <c:v>-6.8441447962512177E-3</c:v>
                </c:pt>
                <c:pt idx="302">
                  <c:v>-6.7362620317144321E-3</c:v>
                </c:pt>
                <c:pt idx="303">
                  <c:v>-6.6300277481356794E-3</c:v>
                </c:pt>
                <c:pt idx="304">
                  <c:v>-6.5254180505409688E-3</c:v>
                </c:pt>
                <c:pt idx="305">
                  <c:v>-6.4224093571171184E-3</c:v>
                </c:pt>
                <c:pt idx="306">
                  <c:v>-6.3209783960050791E-3</c:v>
                </c:pt>
                <c:pt idx="307">
                  <c:v>-6.2211022021000963E-3</c:v>
                </c:pt>
                <c:pt idx="308">
                  <c:v>-6.1227581138575326E-3</c:v>
                </c:pt>
                <c:pt idx="309">
                  <c:v>-6.0259237701077448E-3</c:v>
                </c:pt>
                <c:pt idx="310">
                  <c:v>-5.9305771068794855E-3</c:v>
                </c:pt>
                <c:pt idx="311">
                  <c:v>-5.8366963542329699E-3</c:v>
                </c:pt>
                <c:pt idx="312">
                  <c:v>-5.7442600331039026E-3</c:v>
                </c:pt>
                <c:pt idx="313">
                  <c:v>-5.65324695215862E-3</c:v>
                </c:pt>
                <c:pt idx="314">
                  <c:v>-5.5636362046617158E-3</c:v>
                </c:pt>
                <c:pt idx="315">
                  <c:v>-5.4754071653566345E-3</c:v>
                </c:pt>
                <c:pt idx="316">
                  <c:v>-5.3885394873597267E-3</c:v>
                </c:pt>
                <c:pt idx="317">
                  <c:v>-5.3030130990689948E-3</c:v>
                </c:pt>
                <c:pt idx="318">
                  <c:v>-5.218808201087507E-3</c:v>
                </c:pt>
                <c:pt idx="319">
                  <c:v>-5.1359052631626441E-3</c:v>
                </c:pt>
                <c:pt idx="320">
                  <c:v>-5.0542850211415333E-3</c:v>
                </c:pt>
                <c:pt idx="321">
                  <c:v>-4.9739284739430158E-3</c:v>
                </c:pt>
                <c:pt idx="322">
                  <c:v>-4.8948168805470794E-3</c:v>
                </c:pt>
                <c:pt idx="323">
                  <c:v>-4.8169317570020374E-3</c:v>
                </c:pt>
                <c:pt idx="324">
                  <c:v>-4.7402548734497407E-3</c:v>
                </c:pt>
                <c:pt idx="325">
                  <c:v>-4.6647682511696343E-3</c:v>
                </c:pt>
                <c:pt idx="326">
                  <c:v>-4.5904541596419029E-3</c:v>
                </c:pt>
                <c:pt idx="327">
                  <c:v>-4.5172951136298939E-3</c:v>
                </c:pt>
                <c:pt idx="328">
                  <c:v>-4.4452738702825704E-3</c:v>
                </c:pt>
                <c:pt idx="329">
                  <c:v>-4.3743734262571441E-3</c:v>
                </c:pt>
                <c:pt idx="330">
                  <c:v>-4.3045770148620365E-3</c:v>
                </c:pt>
                <c:pt idx="331">
                  <c:v>-4.2358681032209312E-3</c:v>
                </c:pt>
                <c:pt idx="332">
                  <c:v>-4.1682303894576443E-3</c:v>
                </c:pt>
                <c:pt idx="333">
                  <c:v>-4.1016477999026397E-3</c:v>
                </c:pt>
                <c:pt idx="334">
                  <c:v>-4.0361044863208937E-3</c:v>
                </c:pt>
                <c:pt idx="335">
                  <c:v>-3.9715848231617733E-3</c:v>
                </c:pt>
                <c:pt idx="336">
                  <c:v>-3.9080734048309602E-3</c:v>
                </c:pt>
                <c:pt idx="337">
                  <c:v>-3.8455550429844715E-3</c:v>
                </c:pt>
                <c:pt idx="338">
                  <c:v>-3.784014763845241E-3</c:v>
                </c:pt>
                <c:pt idx="339">
                  <c:v>-3.7234378055422792E-3</c:v>
                </c:pt>
                <c:pt idx="340">
                  <c:v>-3.6638096154723971E-3</c:v>
                </c:pt>
                <c:pt idx="341">
                  <c:v>-3.6051158476850258E-3</c:v>
                </c:pt>
                <c:pt idx="342">
                  <c:v>-3.5473423602897691E-3</c:v>
                </c:pt>
                <c:pt idx="343">
                  <c:v>-3.4904752128871968E-3</c:v>
                </c:pt>
                <c:pt idx="344">
                  <c:v>-3.4345006640227223E-3</c:v>
                </c:pt>
                <c:pt idx="345">
                  <c:v>-3.3794051686637907E-3</c:v>
                </c:pt>
                <c:pt idx="346">
                  <c:v>-3.3251753757002466E-3</c:v>
                </c:pt>
                <c:pt idx="347">
                  <c:v>-3.27179812546816E-3</c:v>
                </c:pt>
                <c:pt idx="348">
                  <c:v>-3.2192604472971531E-3</c:v>
                </c:pt>
                <c:pt idx="349">
                  <c:v>-3.1675495570807903E-3</c:v>
                </c:pt>
                <c:pt idx="350">
                  <c:v>-3.1166528548709251E-3</c:v>
                </c:pt>
                <c:pt idx="351">
                  <c:v>-3.0665579224950718E-3</c:v>
                </c:pt>
                <c:pt idx="352">
                  <c:v>-3.0172525211975441E-3</c:v>
                </c:pt>
                <c:pt idx="353">
                  <c:v>-2.9687245893038382E-3</c:v>
                </c:pt>
                <c:pt idx="354">
                  <c:v>-2.9209622399085826E-3</c:v>
                </c:pt>
                <c:pt idx="355">
                  <c:v>-2.8739537585869036E-3</c:v>
                </c:pt>
                <c:pt idx="356">
                  <c:v>-2.827687601129056E-3</c:v>
                </c:pt>
                <c:pt idx="357">
                  <c:v>-2.7821523912985075E-3</c:v>
                </c:pt>
                <c:pt idx="358">
                  <c:v>-2.7373369186132973E-3</c:v>
                </c:pt>
                <c:pt idx="359">
                  <c:v>-2.6932301361505453E-3</c:v>
                </c:pt>
                <c:pt idx="360">
                  <c:v>-2.6498211583742171E-3</c:v>
                </c:pt>
                <c:pt idx="361">
                  <c:v>-2.6070992589859953E-3</c:v>
                </c:pt>
                <c:pt idx="362">
                  <c:v>-2.5650538687990807E-3</c:v>
                </c:pt>
                <c:pt idx="363">
                  <c:v>-2.5236745736349799E-3</c:v>
                </c:pt>
                <c:pt idx="364">
                  <c:v>-2.4829511122432999E-3</c:v>
                </c:pt>
                <c:pt idx="365">
                  <c:v>-2.4428733742439955E-3</c:v>
                </c:pt>
                <c:pt idx="366">
                  <c:v>-2.4034313980925382E-3</c:v>
                </c:pt>
                <c:pt idx="367">
                  <c:v>-2.3646153690675777E-3</c:v>
                </c:pt>
                <c:pt idx="368">
                  <c:v>-2.3264156172809725E-3</c:v>
                </c:pt>
                <c:pt idx="369">
                  <c:v>-2.2888226157102456E-3</c:v>
                </c:pt>
                <c:pt idx="370">
                  <c:v>-2.2518269782533162E-3</c:v>
                </c:pt>
                <c:pt idx="371">
                  <c:v>-2.2154194578050865E-3</c:v>
                </c:pt>
                <c:pt idx="372">
                  <c:v>-2.179590944356356E-3</c:v>
                </c:pt>
                <c:pt idx="373">
                  <c:v>-2.1443324631142779E-3</c:v>
                </c:pt>
                <c:pt idx="374">
                  <c:v>-2.1096351726446983E-3</c:v>
                </c:pt>
                <c:pt idx="375">
                  <c:v>-2.0754903630360601E-3</c:v>
                </c:pt>
                <c:pt idx="376">
                  <c:v>-2.0418894540846495E-3</c:v>
                </c:pt>
                <c:pt idx="377">
                  <c:v>-2.0088239935013327E-3</c:v>
                </c:pt>
                <c:pt idx="378">
                  <c:v>-1.9762856551391872E-3</c:v>
                </c:pt>
                <c:pt idx="379">
                  <c:v>-1.9442662372424024E-3</c:v>
                </c:pt>
                <c:pt idx="380">
                  <c:v>-1.9127576607159166E-3</c:v>
                </c:pt>
                <c:pt idx="381">
                  <c:v>-1.8817519674157353E-3</c:v>
                </c:pt>
                <c:pt idx="382">
                  <c:v>-1.8512413184598822E-3</c:v>
                </c:pt>
                <c:pt idx="383">
                  <c:v>-1.8212179925597412E-3</c:v>
                </c:pt>
                <c:pt idx="384">
                  <c:v>-1.7916743843715902E-3</c:v>
                </c:pt>
                <c:pt idx="385">
                  <c:v>-1.7626030028682401E-3</c:v>
                </c:pt>
                <c:pt idx="386">
                  <c:v>-1.7339964697307177E-3</c:v>
                </c:pt>
                <c:pt idx="387">
                  <c:v>-1.7058475177594912E-3</c:v>
                </c:pt>
                <c:pt idx="388">
                  <c:v>-1.678148989305481E-3</c:v>
                </c:pt>
                <c:pt idx="389">
                  <c:v>-1.6508938347204599E-3</c:v>
                </c:pt>
                <c:pt idx="390">
                  <c:v>-1.6240751108266673E-3</c:v>
                </c:pt>
                <c:pt idx="391">
                  <c:v>-1.5976859794056052E-3</c:v>
                </c:pt>
                <c:pt idx="392">
                  <c:v>-1.5717197057057263E-3</c:v>
                </c:pt>
                <c:pt idx="393">
                  <c:v>-1.5461696569689289E-3</c:v>
                </c:pt>
                <c:pt idx="394">
                  <c:v>-1.5210293009756176E-3</c:v>
                </c:pt>
                <c:pt idx="395">
                  <c:v>-1.4962922046081949E-3</c:v>
                </c:pt>
                <c:pt idx="396">
                  <c:v>-1.4719520324328768E-3</c:v>
                </c:pt>
                <c:pt idx="397">
                  <c:v>-1.4480025452995131E-3</c:v>
                </c:pt>
                <c:pt idx="398">
                  <c:v>-1.4244375989594009E-3</c:v>
                </c:pt>
                <c:pt idx="399">
                  <c:v>-1.401251142700808E-3</c:v>
                </c:pt>
                <c:pt idx="400">
                  <c:v>-1.3784372180021208E-3</c:v>
                </c:pt>
                <c:pt idx="401">
                  <c:v>-1.3559899572023275E-3</c:v>
                </c:pt>
                <c:pt idx="402">
                  <c:v>-1.333903582188836E-3</c:v>
                </c:pt>
                <c:pt idx="403">
                  <c:v>-1.3121724031022674E-3</c:v>
                </c:pt>
                <c:pt idx="404">
                  <c:v>-1.2907908170582082E-3</c:v>
                </c:pt>
                <c:pt idx="405">
                  <c:v>-1.2697533068856831E-3</c:v>
                </c:pt>
                <c:pt idx="406">
                  <c:v>-1.2490544398821401E-3</c:v>
                </c:pt>
                <c:pt idx="407">
                  <c:v>-1.2286888665848606E-3</c:v>
                </c:pt>
                <c:pt idx="408">
                  <c:v>-1.2086513195586003E-3</c:v>
                </c:pt>
                <c:pt idx="409">
                  <c:v>-1.1889366121992069E-3</c:v>
                </c:pt>
                <c:pt idx="410">
                  <c:v>-1.1695396375532069E-3</c:v>
                </c:pt>
                <c:pt idx="411">
                  <c:v>-1.1504553671530077E-3</c:v>
                </c:pt>
                <c:pt idx="412">
                  <c:v>-1.1316788498677312E-3</c:v>
                </c:pt>
                <c:pt idx="413">
                  <c:v>-1.1132052107693388E-3</c:v>
                </c:pt>
                <c:pt idx="414">
                  <c:v>-1.0950296500140172E-3</c:v>
                </c:pt>
                <c:pt idx="415">
                  <c:v>-1.0771474417386022E-3</c:v>
                </c:pt>
                <c:pt idx="416">
                  <c:v>-1.0595539329718345E-3</c:v>
                </c:pt>
                <c:pt idx="417">
                  <c:v>-1.0422445425603711E-3</c:v>
                </c:pt>
                <c:pt idx="418">
                  <c:v>-1.02521476010934E-3</c:v>
                </c:pt>
                <c:pt idx="419">
                  <c:v>-1.0084601449372407E-3</c:v>
                </c:pt>
                <c:pt idx="420">
                  <c:v>-9.9197632504510812E-4</c:v>
                </c:pt>
                <c:pt idx="421">
                  <c:v>-9.7575899609971439E-4</c:v>
                </c:pt>
                <c:pt idx="422">
                  <c:v>-9.5980392043069223E-4</c:v>
                </c:pt>
                <c:pt idx="423">
                  <c:v>-9.4410692604135298E-4</c:v>
                </c:pt>
                <c:pt idx="424">
                  <c:v>-9.2866390563315227E-4</c:v>
                </c:pt>
                <c:pt idx="425">
                  <c:v>-9.1347081564351334E-4</c:v>
                </c:pt>
                <c:pt idx="426">
                  <c:v>-8.9852367529696226E-4</c:v>
                </c:pt>
                <c:pt idx="427">
                  <c:v>-8.838185656693734E-4</c:v>
                </c:pt>
                <c:pt idx="428">
                  <c:v>-8.6935162876513434E-4</c:v>
                </c:pt>
                <c:pt idx="429">
                  <c:v>-8.5511906660717246E-4</c:v>
                </c:pt>
                <c:pt idx="430">
                  <c:v>-8.411171403395727E-4</c:v>
                </c:pt>
                <c:pt idx="431">
                  <c:v>-8.2734216934275586E-4</c:v>
                </c:pt>
                <c:pt idx="432">
                  <c:v>-8.1379053036095199E-4</c:v>
                </c:pt>
                <c:pt idx="433">
                  <c:v>-8.0045865664191249E-4</c:v>
                </c:pt>
                <c:pt idx="434">
                  <c:v>-7.8734303708867461E-4</c:v>
                </c:pt>
                <c:pt idx="435">
                  <c:v>-7.7444021542320157E-4</c:v>
                </c:pt>
                <c:pt idx="436">
                  <c:v>-7.6174678936181636E-4</c:v>
                </c:pt>
                <c:pt idx="437">
                  <c:v>-7.4925940980225165E-4</c:v>
                </c:pt>
                <c:pt idx="438">
                  <c:v>-7.3697478002214198E-4</c:v>
                </c:pt>
                <c:pt idx="439">
                  <c:v>-7.2488965488888123E-4</c:v>
                </c:pt>
                <c:pt idx="440">
                  <c:v>-7.1300084008066777E-4</c:v>
                </c:pt>
                <c:pt idx="441">
                  <c:v>-7.0130519131857312E-4</c:v>
                </c:pt>
                <c:pt idx="442">
                  <c:v>-6.8979961360955363E-4</c:v>
                </c:pt>
                <c:pt idx="443">
                  <c:v>-6.7848106050023642E-4</c:v>
                </c:pt>
                <c:pt idx="444">
                  <c:v>-6.6734653334131868E-4</c:v>
                </c:pt>
                <c:pt idx="445">
                  <c:v>-6.5639308056249972E-4</c:v>
                </c:pt>
                <c:pt idx="446">
                  <c:v>-6.4561779695778451E-4</c:v>
                </c:pt>
                <c:pt idx="447">
                  <c:v>-6.3501782298100082E-4</c:v>
                </c:pt>
                <c:pt idx="448">
                  <c:v>-6.2459034405145178E-4</c:v>
                </c:pt>
                <c:pt idx="449">
                  <c:v>-6.1433258986954382E-4</c:v>
                </c:pt>
                <c:pt idx="450">
                  <c:v>-6.0424183374225443E-4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A9-42D2-8618-109B7F8C0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'fit_1NN_BCC&amp;FCC'!$D$19:$D$469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'fit_1NN_BCC&amp;FCC'!$E$19:$E$469</c:f>
              <c:numCache>
                <c:formatCode>0.0000E+00</c:formatCode>
                <c:ptCount val="451"/>
                <c:pt idx="0">
                  <c:v>4.0774227426885676E-2</c:v>
                </c:pt>
                <c:pt idx="1">
                  <c:v>-1.5672651349777914E-2</c:v>
                </c:pt>
                <c:pt idx="2">
                  <c:v>-6.9807930570267684E-2</c:v>
                </c:pt>
                <c:pt idx="3">
                  <c:v>-0.12170469100433243</c:v>
                </c:pt>
                <c:pt idx="4">
                  <c:v>-0.17143391646752301</c:v>
                </c:pt>
                <c:pt idx="5">
                  <c:v>-0.21906455109519368</c:v>
                </c:pt>
                <c:pt idx="6">
                  <c:v>-0.26466355509909195</c:v>
                </c:pt>
                <c:pt idx="7">
                  <c:v>-0.30829595904587531</c:v>
                </c:pt>
                <c:pt idx="8">
                  <c:v>-0.35002491669588381</c:v>
                </c:pt>
                <c:pt idx="9">
                  <c:v>-0.38991175643952464</c:v>
                </c:pt>
                <c:pt idx="10">
                  <c:v>-0.42801603136767136</c:v>
                </c:pt>
                <c:pt idx="11">
                  <c:v>-0.46439556801155363</c:v>
                </c:pt>
                <c:pt idx="12">
                  <c:v>-0.49910651378670423</c:v>
                </c:pt>
                <c:pt idx="13">
                  <c:v>-0.53220338317465277</c:v>
                </c:pt>
                <c:pt idx="14">
                  <c:v>-0.56373910267519245</c:v>
                </c:pt>
                <c:pt idx="15">
                  <c:v>-0.59376505456120743</c:v>
                </c:pt>
                <c:pt idx="16">
                  <c:v>-0.62233111946723285</c:v>
                </c:pt>
                <c:pt idx="17">
                  <c:v>-0.64948571784212206</c:v>
                </c:pt>
                <c:pt idx="18">
                  <c:v>-0.6752758502954147</c:v>
                </c:pt>
                <c:pt idx="19">
                  <c:v>-0.69974713686625267</c:v>
                </c:pt>
                <c:pt idx="20">
                  <c:v>-0.72294385524293836</c:v>
                </c:pt>
                <c:pt idx="21">
                  <c:v>-0.74490897796052324</c:v>
                </c:pt>
                <c:pt idx="22">
                  <c:v>-0.76568420860310438</c:v>
                </c:pt>
                <c:pt idx="23">
                  <c:v>-0.78531001703682868</c:v>
                </c:pt>
                <c:pt idx="24">
                  <c:v>-0.80382567369893254</c:v>
                </c:pt>
                <c:pt idx="25">
                  <c:v>-0.82126928296750135</c:v>
                </c:pt>
                <c:pt idx="26">
                  <c:v>-0.83767781563599486</c:v>
                </c:pt>
                <c:pt idx="27">
                  <c:v>-0.8530871405159689</c:v>
                </c:pt>
                <c:pt idx="28">
                  <c:v>-0.8675320551908231</c:v>
                </c:pt>
                <c:pt idx="29">
                  <c:v>-0.88104631594281813</c:v>
                </c:pt>
                <c:pt idx="30">
                  <c:v>-0.89366266687502716</c:v>
                </c:pt>
                <c:pt idx="31">
                  <c:v>-0.9054128682493483</c:v>
                </c:pt>
                <c:pt idx="32">
                  <c:v>-0.91632772406113239</c:v>
                </c:pt>
                <c:pt idx="33">
                  <c:v>-0.92643710887047981</c:v>
                </c:pt>
                <c:pt idx="34">
                  <c:v>-0.93576999390972493</c:v>
                </c:pt>
                <c:pt idx="35">
                  <c:v>-0.94435447248613447</c:v>
                </c:pt>
                <c:pt idx="36">
                  <c:v>-0.95221778469834839</c:v>
                </c:pt>
                <c:pt idx="37">
                  <c:v>-0.95938634148462287</c:v>
                </c:pt>
                <c:pt idx="38">
                  <c:v>-0.96588574802045724</c:v>
                </c:pt>
                <c:pt idx="39">
                  <c:v>-0.97174082648274807</c:v>
                </c:pt>
                <c:pt idx="40">
                  <c:v>-0.97697563819715671</c:v>
                </c:pt>
                <c:pt idx="41">
                  <c:v>-0.9816135051849586</c:v>
                </c:pt>
                <c:pt idx="42">
                  <c:v>-0.9856770311252071</c:v>
                </c:pt>
                <c:pt idx="43">
                  <c:v>-0.98918812174765458</c:v>
                </c:pt>
                <c:pt idx="44">
                  <c:v>-0.99216800467145783</c:v>
                </c:pt>
                <c:pt idx="45">
                  <c:v>-0.99463724870431192</c:v>
                </c:pt>
                <c:pt idx="46">
                  <c:v>-0.99661578261628236</c:v>
                </c:pt>
                <c:pt idx="47">
                  <c:v>-0.99812291340222747</c:v>
                </c:pt>
                <c:pt idx="48">
                  <c:v>-0.99917734404634939</c:v>
                </c:pt>
                <c:pt idx="49">
                  <c:v>-0.99979719080205998</c:v>
                </c:pt>
                <c:pt idx="50">
                  <c:v>-1</c:v>
                </c:pt>
                <c:pt idx="51">
                  <c:v>-0.9998027643967311</c:v>
                </c:pt>
                <c:pt idx="52">
                  <c:v>-0.99922193907627765</c:v>
                </c:pt>
                <c:pt idx="53">
                  <c:v>-0.99827345691639247</c:v>
                </c:pt>
                <c:pt idx="54">
                  <c:v>-0.99697274363110677</c:v>
                </c:pt>
                <c:pt idx="55">
                  <c:v>-0.99533473240082615</c:v>
                </c:pt>
                <c:pt idx="56">
                  <c:v>-0.99337387810093614</c:v>
                </c:pt>
                <c:pt idx="57">
                  <c:v>-0.99110417113960791</c:v>
                </c:pt>
                <c:pt idx="58">
                  <c:v>-0.98853915091519928</c:v>
                </c:pt>
                <c:pt idx="59">
                  <c:v>-0.98569191890339514</c:v>
                </c:pt>
                <c:pt idx="60">
                  <c:v>-0.98257515138394746</c:v>
                </c:pt>
                <c:pt idx="61">
                  <c:v>-0.97920111181663438</c:v>
                </c:pt>
                <c:pt idx="62">
                  <c:v>-0.97558166287579717</c:v>
                </c:pt>
                <c:pt idx="63">
                  <c:v>-0.97172827815257479</c:v>
                </c:pt>
                <c:pt idx="64">
                  <c:v>-0.9676520535337152</c:v>
                </c:pt>
                <c:pt idx="65">
                  <c:v>-0.9633637182656094</c:v>
                </c:pt>
                <c:pt idx="66">
                  <c:v>-0.95887364571197453</c:v>
                </c:pt>
                <c:pt idx="67">
                  <c:v>-0.95419186381338494</c:v>
                </c:pt>
                <c:pt idx="68">
                  <c:v>-0.94932806525663971</c:v>
                </c:pt>
                <c:pt idx="69">
                  <c:v>-0.94429161736174549</c:v>
                </c:pt>
                <c:pt idx="70">
                  <c:v>-0.9390915716940893</c:v>
                </c:pt>
                <c:pt idx="71">
                  <c:v>-0.93373667340917732</c:v>
                </c:pt>
                <c:pt idx="72">
                  <c:v>-0.92823537033712678</c:v>
                </c:pt>
                <c:pt idx="73">
                  <c:v>-0.92259582181389777</c:v>
                </c:pt>
                <c:pt idx="74">
                  <c:v>-0.9168259072660877</c:v>
                </c:pt>
                <c:pt idx="75">
                  <c:v>-0.91093323455591135</c:v>
                </c:pt>
                <c:pt idx="76">
                  <c:v>-0.90492514809283042</c:v>
                </c:pt>
                <c:pt idx="77">
                  <c:v>-0.89880873671812134</c:v>
                </c:pt>
                <c:pt idx="78">
                  <c:v>-0.89259084136850431</c:v>
                </c:pt>
                <c:pt idx="79">
                  <c:v>-0.88627806252479491</c:v>
                </c:pt>
                <c:pt idx="80">
                  <c:v>-0.87987676745138688</c:v>
                </c:pt>
                <c:pt idx="81">
                  <c:v>-0.87339309723221858</c:v>
                </c:pt>
                <c:pt idx="82">
                  <c:v>-0.8668329736087248</c:v>
                </c:pt>
                <c:pt idx="83">
                  <c:v>-0.8602021056251361</c:v>
                </c:pt>
                <c:pt idx="84">
                  <c:v>-0.85350599608634292</c:v>
                </c:pt>
                <c:pt idx="85">
                  <c:v>-0.84674994783340296</c:v>
                </c:pt>
                <c:pt idx="86">
                  <c:v>-0.83993906984163946</c:v>
                </c:pt>
                <c:pt idx="87">
                  <c:v>-0.83307828314614629</c:v>
                </c:pt>
                <c:pt idx="88">
                  <c:v>-0.82617232659938677</c:v>
                </c:pt>
                <c:pt idx="89">
                  <c:v>-0.81922576246545165</c:v>
                </c:pt>
                <c:pt idx="90">
                  <c:v>-0.8122429818554191</c:v>
                </c:pt>
                <c:pt idx="91">
                  <c:v>-0.8052282100081436</c:v>
                </c:pt>
                <c:pt idx="92">
                  <c:v>-0.79818551142068428</c:v>
                </c:pt>
                <c:pt idx="93">
                  <c:v>-0.79111879483247327</c:v>
                </c:pt>
                <c:pt idx="94">
                  <c:v>-0.784031818067215</c:v>
                </c:pt>
                <c:pt idx="95">
                  <c:v>-0.77692819273640168</c:v>
                </c:pt>
                <c:pt idx="96">
                  <c:v>-0.76981138880822741</c:v>
                </c:pt>
                <c:pt idx="97">
                  <c:v>-0.76268473904558232</c:v>
                </c:pt>
                <c:pt idx="98">
                  <c:v>-0.75555144331671076</c:v>
                </c:pt>
                <c:pt idx="99">
                  <c:v>-0.74841457278202328</c:v>
                </c:pt>
                <c:pt idx="100">
                  <c:v>-0.74127707396045639</c:v>
                </c:pt>
                <c:pt idx="101">
                  <c:v>-0.73414177267868597</c:v>
                </c:pt>
                <c:pt idx="102">
                  <c:v>-0.72701137790641479</c:v>
                </c:pt>
                <c:pt idx="103">
                  <c:v>-0.71988848548085915</c:v>
                </c:pt>
                <c:pt idx="104">
                  <c:v>-0.71277558172349198</c:v>
                </c:pt>
                <c:pt idx="105">
                  <c:v>-0.70567504695199923</c:v>
                </c:pt>
                <c:pt idx="106">
                  <c:v>-0.69858915889034612</c:v>
                </c:pt>
                <c:pt idx="107">
                  <c:v>-0.6915200959797575</c:v>
                </c:pt>
                <c:pt idx="108">
                  <c:v>-0.68446994059335164</c:v>
                </c:pt>
                <c:pt idx="109">
                  <c:v>-0.67744068215708553</c:v>
                </c:pt>
                <c:pt idx="110">
                  <c:v>-0.67043422017960907</c:v>
                </c:pt>
                <c:pt idx="111">
                  <c:v>-0.66345236719354106</c:v>
                </c:pt>
                <c:pt idx="112">
                  <c:v>-0.65649685161063076</c:v>
                </c:pt>
                <c:pt idx="113">
                  <c:v>-0.64956932049318361</c:v>
                </c:pt>
                <c:pt idx="114">
                  <c:v>-0.64267134224408295</c:v>
                </c:pt>
                <c:pt idx="115">
                  <c:v>-0.63580440921766479</c:v>
                </c:pt>
                <c:pt idx="116">
                  <c:v>-0.62896994025364972</c:v>
                </c:pt>
                <c:pt idx="117">
                  <c:v>-0.62216928313626974</c:v>
                </c:pt>
                <c:pt idx="118">
                  <c:v>-0.61540371698067931</c:v>
                </c:pt>
                <c:pt idx="119">
                  <c:v>-0.6086744545486733</c:v>
                </c:pt>
                <c:pt idx="120">
                  <c:v>-0.60198264449569205</c:v>
                </c:pt>
                <c:pt idx="121">
                  <c:v>-0.59532937355102444</c:v>
                </c:pt>
                <c:pt idx="122">
                  <c:v>-0.58871566863308722</c:v>
                </c:pt>
                <c:pt idx="123">
                  <c:v>-0.58214249890159231</c:v>
                </c:pt>
                <c:pt idx="124">
                  <c:v>-0.57561077774837266</c:v>
                </c:pt>
                <c:pt idx="125">
                  <c:v>-0.56912136472858887</c:v>
                </c:pt>
                <c:pt idx="126">
                  <c:v>-0.56267506743398932</c:v>
                </c:pt>
                <c:pt idx="127">
                  <c:v>-0.55627264330985549</c:v>
                </c:pt>
                <c:pt idx="128">
                  <c:v>-0.54991480141721349</c:v>
                </c:pt>
                <c:pt idx="129">
                  <c:v>-0.54360220414185978</c:v>
                </c:pt>
                <c:pt idx="130">
                  <c:v>-0.5373354688516957</c:v>
                </c:pt>
                <c:pt idx="131">
                  <c:v>-0.53111516950383386</c:v>
                </c:pt>
                <c:pt idx="132">
                  <c:v>-0.52494183820289597</c:v>
                </c:pt>
                <c:pt idx="133">
                  <c:v>-0.51881596671188168</c:v>
                </c:pt>
                <c:pt idx="134">
                  <c:v>-0.51273800791695412</c:v>
                </c:pt>
                <c:pt idx="135">
                  <c:v>-0.50670837724744988</c:v>
                </c:pt>
                <c:pt idx="136">
                  <c:v>-0.50072745405238062</c:v>
                </c:pt>
                <c:pt idx="137">
                  <c:v>-0.49479558293467074</c:v>
                </c:pt>
                <c:pt idx="138">
                  <c:v>-0.48891307504432613</c:v>
                </c:pt>
                <c:pt idx="139">
                  <c:v>-0.48308020933171086</c:v>
                </c:pt>
                <c:pt idx="140">
                  <c:v>-0.47729723376206667</c:v>
                </c:pt>
                <c:pt idx="141">
                  <c:v>-0.4715643664923832</c:v>
                </c:pt>
                <c:pt idx="142">
                  <c:v>-0.46588179701169624</c:v>
                </c:pt>
                <c:pt idx="143">
                  <c:v>-0.46024968724586168</c:v>
                </c:pt>
                <c:pt idx="144">
                  <c:v>-0.45466817262782266</c:v>
                </c:pt>
                <c:pt idx="145">
                  <c:v>-0.44913736313436248</c:v>
                </c:pt>
                <c:pt idx="146">
                  <c:v>-0.44365734429030534</c:v>
                </c:pt>
                <c:pt idx="147">
                  <c:v>-0.43822817814110249</c:v>
                </c:pt>
                <c:pt idx="148">
                  <c:v>-0.43284990419471558</c:v>
                </c:pt>
                <c:pt idx="149">
                  <c:v>-0.42752254033368325</c:v>
                </c:pt>
                <c:pt idx="150">
                  <c:v>-0.42224608369823163</c:v>
                </c:pt>
                <c:pt idx="151">
                  <c:v>-0.41702051154126935</c:v>
                </c:pt>
                <c:pt idx="152">
                  <c:v>-0.41184578205607947</c:v>
                </c:pt>
                <c:pt idx="153">
                  <c:v>-0.40672183517750243</c:v>
                </c:pt>
                <c:pt idx="154">
                  <c:v>-0.4016485933573794</c:v>
                </c:pt>
                <c:pt idx="155">
                  <c:v>-0.39662596231500691</c:v>
                </c:pt>
                <c:pt idx="156">
                  <c:v>-0.39165383176332913</c:v>
                </c:pt>
                <c:pt idx="157">
                  <c:v>-0.38673207611157817</c:v>
                </c:pt>
                <c:pt idx="158">
                  <c:v>-0.38186055514504957</c:v>
                </c:pt>
                <c:pt idx="159">
                  <c:v>-0.37703911468268309</c:v>
                </c:pt>
                <c:pt idx="160">
                  <c:v>-0.37226758721310038</c:v>
                </c:pt>
                <c:pt idx="161">
                  <c:v>-0.36754579250973096</c:v>
                </c:pt>
                <c:pt idx="162">
                  <c:v>-0.36287353822564333</c:v>
                </c:pt>
                <c:pt idx="163">
                  <c:v>-0.35825062046867751</c:v>
                </c:pt>
                <c:pt idx="164">
                  <c:v>-0.35367682435746262</c:v>
                </c:pt>
                <c:pt idx="165">
                  <c:v>-0.34915192455888266</c:v>
                </c:pt>
                <c:pt idx="166">
                  <c:v>-0.34467568580754099</c:v>
                </c:pt>
                <c:pt idx="167">
                  <c:v>-0.34024786340775726</c:v>
                </c:pt>
                <c:pt idx="168">
                  <c:v>-0.33586820371861592</c:v>
                </c:pt>
                <c:pt idx="169">
                  <c:v>-0.33153644462257059</c:v>
                </c:pt>
                <c:pt idx="170">
                  <c:v>-0.32725231597809512</c:v>
                </c:pt>
                <c:pt idx="171">
                  <c:v>-0.32301554005685745</c:v>
                </c:pt>
                <c:pt idx="172">
                  <c:v>-0.31882583196587999</c:v>
                </c:pt>
                <c:pt idx="173">
                  <c:v>-0.31468290005513622</c:v>
                </c:pt>
                <c:pt idx="174">
                  <c:v>-0.31058644631102139</c:v>
                </c:pt>
                <c:pt idx="175">
                  <c:v>-0.30653616673612211</c:v>
                </c:pt>
                <c:pt idx="176">
                  <c:v>-0.30253175171569852</c:v>
                </c:pt>
                <c:pt idx="177">
                  <c:v>-0.29857288637127993</c:v>
                </c:pt>
                <c:pt idx="178">
                  <c:v>-0.2946592509017647</c:v>
                </c:pt>
                <c:pt idx="179">
                  <c:v>-0.29079052091240259</c:v>
                </c:pt>
                <c:pt idx="180">
                  <c:v>-0.28696636773202894</c:v>
                </c:pt>
                <c:pt idx="181">
                  <c:v>-0.28318645871890796</c:v>
                </c:pt>
                <c:pt idx="182">
                  <c:v>-0.27945045755553272</c:v>
                </c:pt>
                <c:pt idx="183">
                  <c:v>-0.2757580245327203</c:v>
                </c:pt>
                <c:pt idx="184">
                  <c:v>-0.27210881682332971</c:v>
                </c:pt>
                <c:pt idx="185">
                  <c:v>-0.26850248874592153</c:v>
                </c:pt>
                <c:pt idx="186">
                  <c:v>-0.2649386920186696</c:v>
                </c:pt>
                <c:pt idx="187">
                  <c:v>-0.2614170760038248</c:v>
                </c:pt>
                <c:pt idx="188">
                  <c:v>-0.25793728794302406</c:v>
                </c:pt>
                <c:pt idx="189">
                  <c:v>-0.25449897318372727</c:v>
                </c:pt>
                <c:pt idx="190">
                  <c:v>-0.25110177539706002</c:v>
                </c:pt>
                <c:pt idx="191">
                  <c:v>-0.24774533678732785</c:v>
                </c:pt>
                <c:pt idx="192">
                  <c:v>-0.2444292982934628</c:v>
                </c:pt>
                <c:pt idx="193">
                  <c:v>-0.24115329978265615</c:v>
                </c:pt>
                <c:pt idx="194">
                  <c:v>-0.23791698023642099</c:v>
                </c:pt>
                <c:pt idx="195">
                  <c:v>-0.23471997792932395</c:v>
                </c:pt>
                <c:pt idx="196">
                  <c:v>-0.23156193060061728</c:v>
                </c:pt>
                <c:pt idx="197">
                  <c:v>-0.22844247561899617</c:v>
                </c:pt>
                <c:pt idx="198">
                  <c:v>-0.22536125014069894</c:v>
                </c:pt>
                <c:pt idx="199">
                  <c:v>-0.22231789126116291</c:v>
                </c:pt>
                <c:pt idx="200">
                  <c:v>-0.21931203616044068</c:v>
                </c:pt>
                <c:pt idx="201">
                  <c:v>-0.21634332224257738</c:v>
                </c:pt>
                <c:pt idx="202">
                  <c:v>-0.21341138726914244</c:v>
                </c:pt>
                <c:pt idx="203">
                  <c:v>-0.21051586948710374</c:v>
                </c:pt>
                <c:pt idx="204">
                  <c:v>-0.20765640775122812</c:v>
                </c:pt>
                <c:pt idx="205">
                  <c:v>-0.20483264164118417</c:v>
                </c:pt>
                <c:pt idx="206">
                  <c:v>-0.20204421157352059</c:v>
                </c:pt>
                <c:pt idx="207">
                  <c:v>-0.19929075890868675</c:v>
                </c:pt>
                <c:pt idx="208">
                  <c:v>-0.19657192605325785</c:v>
                </c:pt>
                <c:pt idx="209">
                  <c:v>-0.19388735655752246</c:v>
                </c:pt>
                <c:pt idx="210">
                  <c:v>-0.19123669520858466</c:v>
                </c:pt>
                <c:pt idx="211">
                  <c:v>-0.18861958811912904</c:v>
                </c:pt>
                <c:pt idx="212">
                  <c:v>-0.18603568281199392</c:v>
                </c:pt>
                <c:pt idx="213">
                  <c:v>-0.18348462830069018</c:v>
                </c:pt>
                <c:pt idx="214">
                  <c:v>-0.18096607516600299</c:v>
                </c:pt>
                <c:pt idx="215">
                  <c:v>-0.17847967562880751</c:v>
                </c:pt>
                <c:pt idx="216">
                  <c:v>-0.17602508361922545</c:v>
                </c:pt>
                <c:pt idx="217">
                  <c:v>-0.17360195484224727</c:v>
                </c:pt>
                <c:pt idx="218">
                  <c:v>-0.17120994683993912</c:v>
                </c:pt>
                <c:pt idx="219">
                  <c:v>-0.16884871905035195</c:v>
                </c:pt>
                <c:pt idx="220">
                  <c:v>-0.16651793286324459</c:v>
                </c:pt>
                <c:pt idx="221">
                  <c:v>-0.16421725167273216</c:v>
                </c:pt>
                <c:pt idx="222">
                  <c:v>-0.16194634092696369</c:v>
                </c:pt>
                <c:pt idx="223">
                  <c:v>-0.15970486817493482</c:v>
                </c:pt>
                <c:pt idx="224">
                  <c:v>-0.15749250311053253</c:v>
                </c:pt>
                <c:pt idx="225">
                  <c:v>-0.15530891761391183</c:v>
                </c:pt>
                <c:pt idx="226">
                  <c:v>-0.15315378579029615</c:v>
                </c:pt>
                <c:pt idx="227">
                  <c:v>-0.15102678400629374</c:v>
                </c:pt>
                <c:pt idx="228">
                  <c:v>-0.14892759092381794</c:v>
                </c:pt>
                <c:pt idx="229">
                  <c:v>-0.14685588753169734</c:v>
                </c:pt>
                <c:pt idx="230">
                  <c:v>-0.144811357175059</c:v>
                </c:pt>
                <c:pt idx="231">
                  <c:v>-0.14279368558256431</c:v>
                </c:pt>
                <c:pt idx="232">
                  <c:v>-0.14080256089157689</c:v>
                </c:pt>
                <c:pt idx="233">
                  <c:v>-0.13883767367133709</c:v>
                </c:pt>
                <c:pt idx="234">
                  <c:v>-0.13689871694421701</c:v>
                </c:pt>
                <c:pt idx="235">
                  <c:v>-0.13498538620512665</c:v>
                </c:pt>
                <c:pt idx="236">
                  <c:v>-0.13309737943914038</c:v>
                </c:pt>
                <c:pt idx="237">
                  <c:v>-0.13123439713741036</c:v>
                </c:pt>
                <c:pt idx="238">
                  <c:v>-0.12939614231143148</c:v>
                </c:pt>
                <c:pt idx="239">
                  <c:v>-0.12758232050571996</c:v>
                </c:pt>
                <c:pt idx="240">
                  <c:v>-0.12579263980896765</c:v>
                </c:pt>
                <c:pt idx="241">
                  <c:v>-0.12402681086372896</c:v>
                </c:pt>
                <c:pt idx="242">
                  <c:v>-0.12228454687469872</c:v>
                </c:pt>
                <c:pt idx="243">
                  <c:v>-0.12056556361563549</c:v>
                </c:pt>
                <c:pt idx="244">
                  <c:v>-0.1188695794349837</c:v>
                </c:pt>
                <c:pt idx="245">
                  <c:v>-0.11719631526024658</c:v>
                </c:pt>
                <c:pt idx="246">
                  <c:v>-0.11554549460115944</c:v>
                </c:pt>
                <c:pt idx="247">
                  <c:v>-0.11391684355171239</c:v>
                </c:pt>
                <c:pt idx="248">
                  <c:v>-0.11231009079106873</c:v>
                </c:pt>
                <c:pt idx="249">
                  <c:v>-0.11072496758342493</c:v>
                </c:pt>
                <c:pt idx="250">
                  <c:v>-0.1091612077768557</c:v>
                </c:pt>
                <c:pt idx="251">
                  <c:v>-0.1076185478011874</c:v>
                </c:pt>
                <c:pt idx="252">
                  <c:v>-0.10609672666493954</c:v>
                </c:pt>
                <c:pt idx="253">
                  <c:v>-0.10459548595137622</c:v>
                </c:pt>
                <c:pt idx="254">
                  <c:v>-0.10311456981370383</c:v>
                </c:pt>
                <c:pt idx="255">
                  <c:v>-0.1016537249694542</c:v>
                </c:pt>
                <c:pt idx="256">
                  <c:v>-0.10021270069408755</c:v>
                </c:pt>
                <c:pt idx="257">
                  <c:v>-9.879124881385197E-2</c:v>
                </c:pt>
                <c:pt idx="258">
                  <c:v>-9.7389123697930818E-2</c:v>
                </c:pt>
                <c:pt idx="259">
                  <c:v>-9.6006082249912653E-2</c:v>
                </c:pt>
                <c:pt idx="260">
                  <c:v>-9.4641883898617343E-2</c:v>
                </c:pt>
                <c:pt idx="261">
                  <c:v>-9.3296290588296485E-2</c:v>
                </c:pt>
                <c:pt idx="262">
                  <c:v>-9.196906676826036E-2</c:v>
                </c:pt>
                <c:pt idx="263">
                  <c:v>-9.0659979381936179E-2</c:v>
                </c:pt>
                <c:pt idx="264">
                  <c:v>-8.9368797855402582E-2</c:v>
                </c:pt>
                <c:pt idx="265">
                  <c:v>-8.8095294085410836E-2</c:v>
                </c:pt>
                <c:pt idx="266">
                  <c:v>-8.6839242426939009E-2</c:v>
                </c:pt>
                <c:pt idx="267">
                  <c:v>-8.5600419680283438E-2</c:v>
                </c:pt>
                <c:pt idx="268">
                  <c:v>-8.4378605077726709E-2</c:v>
                </c:pt>
                <c:pt idx="269">
                  <c:v>-8.317358026979034E-2</c:v>
                </c:pt>
                <c:pt idx="270">
                  <c:v>-8.1985129311114291E-2</c:v>
                </c:pt>
                <c:pt idx="271">
                  <c:v>-8.0813038645964785E-2</c:v>
                </c:pt>
                <c:pt idx="272">
                  <c:v>-7.9657097093406598E-2</c:v>
                </c:pt>
                <c:pt idx="273">
                  <c:v>-7.8517095832144917E-2</c:v>
                </c:pt>
                <c:pt idx="274">
                  <c:v>-7.7392828385075413E-2</c:v>
                </c:pt>
                <c:pt idx="275">
                  <c:v>-7.6284090603542104E-2</c:v>
                </c:pt>
                <c:pt idx="276">
                  <c:v>-7.5190680651335315E-2</c:v>
                </c:pt>
                <c:pt idx="277">
                  <c:v>-7.4112398988433192E-2</c:v>
                </c:pt>
                <c:pt idx="278">
                  <c:v>-7.3049048354522125E-2</c:v>
                </c:pt>
                <c:pt idx="279">
                  <c:v>-7.2000433752292731E-2</c:v>
                </c:pt>
                <c:pt idx="280">
                  <c:v>-7.0966362430542898E-2</c:v>
                </c:pt>
                <c:pt idx="281">
                  <c:v>-6.9946643867086877E-2</c:v>
                </c:pt>
                <c:pt idx="282">
                  <c:v>-6.8941089751504411E-2</c:v>
                </c:pt>
                <c:pt idx="283">
                  <c:v>-6.794951396772754E-2</c:v>
                </c:pt>
                <c:pt idx="284">
                  <c:v>-6.6971732576482507E-2</c:v>
                </c:pt>
                <c:pt idx="285">
                  <c:v>-6.6007563797606625E-2</c:v>
                </c:pt>
                <c:pt idx="286">
                  <c:v>-6.5056827992241481E-2</c:v>
                </c:pt>
                <c:pt idx="287">
                  <c:v>-6.4119347644928437E-2</c:v>
                </c:pt>
                <c:pt idx="288">
                  <c:v>-6.3194947345599675E-2</c:v>
                </c:pt>
                <c:pt idx="289">
                  <c:v>-6.2283453771493968E-2</c:v>
                </c:pt>
                <c:pt idx="290">
                  <c:v>-6.1384695668994085E-2</c:v>
                </c:pt>
                <c:pt idx="291">
                  <c:v>-6.049850383540855E-2</c:v>
                </c:pt>
                <c:pt idx="292">
                  <c:v>-5.962471110069241E-2</c:v>
                </c:pt>
                <c:pt idx="293">
                  <c:v>-5.876315230913124E-2</c:v>
                </c:pt>
                <c:pt idx="294">
                  <c:v>-5.7913664300986406E-2</c:v>
                </c:pt>
                <c:pt idx="295">
                  <c:v>-5.7076085894120852E-2</c:v>
                </c:pt>
                <c:pt idx="296">
                  <c:v>-5.6250257865600103E-2</c:v>
                </c:pt>
                <c:pt idx="297">
                  <c:v>-5.5436022933290058E-2</c:v>
                </c:pt>
                <c:pt idx="298">
                  <c:v>-5.4633225737449082E-2</c:v>
                </c:pt>
                <c:pt idx="299">
                  <c:v>-5.3841712822331661E-2</c:v>
                </c:pt>
                <c:pt idx="300">
                  <c:v>-5.3061332617797677E-2</c:v>
                </c:pt>
                <c:pt idx="301">
                  <c:v>-5.2291935420947053E-2</c:v>
                </c:pt>
                <c:pt idx="302">
                  <c:v>-5.1533373377776262E-2</c:v>
                </c:pt>
                <c:pt idx="303">
                  <c:v>-5.0785500464873075E-2</c:v>
                </c:pt>
                <c:pt idx="304">
                  <c:v>-5.0048172471141843E-2</c:v>
                </c:pt>
                <c:pt idx="305">
                  <c:v>-4.9321246979578612E-2</c:v>
                </c:pt>
                <c:pt idx="306">
                  <c:v>-4.8604583349091221E-2</c:v>
                </c:pt>
                <c:pt idx="307">
                  <c:v>-4.7898042696379407E-2</c:v>
                </c:pt>
                <c:pt idx="308">
                  <c:v>-4.7201487877866988E-2</c:v>
                </c:pt>
                <c:pt idx="309">
                  <c:v>-4.6514783471703347E-2</c:v>
                </c:pt>
                <c:pt idx="310">
                  <c:v>-4.5837795759831414E-2</c:v>
                </c:pt>
                <c:pt idx="311">
                  <c:v>-4.5170392710128363E-2</c:v>
                </c:pt>
                <c:pt idx="312">
                  <c:v>-4.4512443958623367E-2</c:v>
                </c:pt>
                <c:pt idx="313">
                  <c:v>-4.3863820791795557E-2</c:v>
                </c:pt>
                <c:pt idx="314">
                  <c:v>-4.3224396128956476E-2</c:v>
                </c:pt>
                <c:pt idx="315">
                  <c:v>-4.2594044504720145E-2</c:v>
                </c:pt>
                <c:pt idx="316">
                  <c:v>-4.1972642051563966E-2</c:v>
                </c:pt>
                <c:pt idx="317">
                  <c:v>-4.1360066482483956E-2</c:v>
                </c:pt>
                <c:pt idx="318">
                  <c:v>-4.0756197073746669E-2</c:v>
                </c:pt>
                <c:pt idx="319">
                  <c:v>-4.0160914647741387E-2</c:v>
                </c:pt>
                <c:pt idx="320">
                  <c:v>-3.9574101555934202E-2</c:v>
                </c:pt>
                <c:pt idx="321">
                  <c:v>-3.8995641661927608E-2</c:v>
                </c:pt>
                <c:pt idx="322">
                  <c:v>-3.8425420324626793E-2</c:v>
                </c:pt>
                <c:pt idx="323">
                  <c:v>-3.7863324381515941E-2</c:v>
                </c:pt>
                <c:pt idx="324">
                  <c:v>-3.7309242132045416E-2</c:v>
                </c:pt>
                <c:pt idx="325">
                  <c:v>-3.6763063321133056E-2</c:v>
                </c:pt>
                <c:pt idx="326">
                  <c:v>-3.6224679122780087E-2</c:v>
                </c:pt>
                <c:pt idx="327">
                  <c:v>-3.5693982123804466E-2</c:v>
                </c:pt>
                <c:pt idx="328">
                  <c:v>-3.5170866307692325E-2</c:v>
                </c:pt>
                <c:pt idx="329">
                  <c:v>-3.4655227038569679E-2</c:v>
                </c:pt>
                <c:pt idx="330">
                  <c:v>-3.4146961045295077E-2</c:v>
                </c:pt>
                <c:pt idx="331">
                  <c:v>-3.364596640567518E-2</c:v>
                </c:pt>
                <c:pt idx="332">
                  <c:v>-3.3152142530803577E-2</c:v>
                </c:pt>
                <c:pt idx="333">
                  <c:v>-3.2665390149524715E-2</c:v>
                </c:pt>
                <c:pt idx="334">
                  <c:v>-3.2185611293023123E-2</c:v>
                </c:pt>
                <c:pt idx="335">
                  <c:v>-3.171270927953946E-2</c:v>
                </c:pt>
                <c:pt idx="336">
                  <c:v>-3.1246588699213575E-2</c:v>
                </c:pt>
                <c:pt idx="337">
                  <c:v>-3.0787155399055889E-2</c:v>
                </c:pt>
                <c:pt idx="338">
                  <c:v>-3.0334316468046948E-2</c:v>
                </c:pt>
                <c:pt idx="339">
                  <c:v>-2.988798022236646E-2</c:v>
                </c:pt>
                <c:pt idx="340">
                  <c:v>-2.9448056190751824E-2</c:v>
                </c:pt>
                <c:pt idx="341">
                  <c:v>-2.9014455099986444E-2</c:v>
                </c:pt>
                <c:pt idx="342">
                  <c:v>-2.8587088860518705E-2</c:v>
                </c:pt>
                <c:pt idx="343">
                  <c:v>-2.8165870552211102E-2</c:v>
                </c:pt>
                <c:pt idx="344">
                  <c:v>-2.775071441022051E-2</c:v>
                </c:pt>
                <c:pt idx="345">
                  <c:v>-2.7341535811008975E-2</c:v>
                </c:pt>
                <c:pt idx="346">
                  <c:v>-2.6938251258485823E-2</c:v>
                </c:pt>
                <c:pt idx="347">
                  <c:v>-2.6540778370280398E-2</c:v>
                </c:pt>
                <c:pt idx="348">
                  <c:v>-2.6149035864146106E-2</c:v>
                </c:pt>
                <c:pt idx="349">
                  <c:v>-2.5762943544494984E-2</c:v>
                </c:pt>
                <c:pt idx="350">
                  <c:v>-2.5382422289063324E-2</c:v>
                </c:pt>
                <c:pt idx="351">
                  <c:v>-2.5007394035707575E-2</c:v>
                </c:pt>
                <c:pt idx="352">
                  <c:v>-2.4637781769330867E-2</c:v>
                </c:pt>
                <c:pt idx="353">
                  <c:v>-2.4273509508939285E-2</c:v>
                </c:pt>
                <c:pt idx="354">
                  <c:v>-2.3914502294828274E-2</c:v>
                </c:pt>
                <c:pt idx="355">
                  <c:v>-2.3560686175898123E-2</c:v>
                </c:pt>
                <c:pt idx="356">
                  <c:v>-2.3211988197098795E-2</c:v>
                </c:pt>
                <c:pt idx="357">
                  <c:v>-2.2868336387003117E-2</c:v>
                </c:pt>
                <c:pt idx="358">
                  <c:v>-2.2529659745508412E-2</c:v>
                </c:pt>
                <c:pt idx="359">
                  <c:v>-2.2195888231665552E-2</c:v>
                </c:pt>
                <c:pt idx="360">
                  <c:v>-2.1866952751635468E-2</c:v>
                </c:pt>
                <c:pt idx="361">
                  <c:v>-2.1542785146772062E-2</c:v>
                </c:pt>
                <c:pt idx="362">
                  <c:v>-2.1223318181831399E-2</c:v>
                </c:pt>
                <c:pt idx="363">
                  <c:v>-2.0908485533306171E-2</c:v>
                </c:pt>
                <c:pt idx="364">
                  <c:v>-2.0598221777885204E-2</c:v>
                </c:pt>
                <c:pt idx="365">
                  <c:v>-2.0292462381037078E-2</c:v>
                </c:pt>
                <c:pt idx="366">
                  <c:v>-1.9991143685717281E-2</c:v>
                </c:pt>
                <c:pt idx="367">
                  <c:v>-1.9694202901198301E-2</c:v>
                </c:pt>
                <c:pt idx="368">
                  <c:v>-1.9401578092021737E-2</c:v>
                </c:pt>
                <c:pt idx="369">
                  <c:v>-1.9113208167072016E-2</c:v>
                </c:pt>
                <c:pt idx="370">
                  <c:v>-1.8829032868770589E-2</c:v>
                </c:pt>
                <c:pt idx="371">
                  <c:v>-1.8548992762390224E-2</c:v>
                </c:pt>
                <c:pt idx="372">
                  <c:v>-1.8273029225488263E-2</c:v>
                </c:pt>
                <c:pt idx="373">
                  <c:v>-1.8001084437458428E-2</c:v>
                </c:pt>
                <c:pt idx="374">
                  <c:v>-1.7733101369199953E-2</c:v>
                </c:pt>
                <c:pt idx="375">
                  <c:v>-1.7469023772903654E-2</c:v>
                </c:pt>
                <c:pt idx="376">
                  <c:v>-1.7208796171953679E-2</c:v>
                </c:pt>
                <c:pt idx="377">
                  <c:v>-1.6952363850944535E-2</c:v>
                </c:pt>
                <c:pt idx="378">
                  <c:v>-1.6699672845812072E-2</c:v>
                </c:pt>
                <c:pt idx="379">
                  <c:v>-1.6450669934078035E-2</c:v>
                </c:pt>
                <c:pt idx="380">
                  <c:v>-1.6205302625206901E-2</c:v>
                </c:pt>
                <c:pt idx="381">
                  <c:v>-1.5963519151074433E-2</c:v>
                </c:pt>
                <c:pt idx="382">
                  <c:v>-1.5725268456546811E-2</c:v>
                </c:pt>
                <c:pt idx="383">
                  <c:v>-1.5490500190169718E-2</c:v>
                </c:pt>
                <c:pt idx="384">
                  <c:v>-1.5259164694966156E-2</c:v>
                </c:pt>
                <c:pt idx="385">
                  <c:v>-1.5031212999342455E-2</c:v>
                </c:pt>
                <c:pt idx="386">
                  <c:v>-1.4806596808101192E-2</c:v>
                </c:pt>
                <c:pt idx="387">
                  <c:v>-1.4585268493560444E-2</c:v>
                </c:pt>
                <c:pt idx="388">
                  <c:v>-1.4367181086778159E-2</c:v>
                </c:pt>
                <c:pt idx="389">
                  <c:v>-1.4152288268880977E-2</c:v>
                </c:pt>
                <c:pt idx="390">
                  <c:v>-1.3940544362496421E-2</c:v>
                </c:pt>
                <c:pt idx="391">
                  <c:v>-1.3731904323287525E-2</c:v>
                </c:pt>
                <c:pt idx="392">
                  <c:v>-1.3526323731589129E-2</c:v>
                </c:pt>
                <c:pt idx="393">
                  <c:v>-1.3323758784144669E-2</c:v>
                </c:pt>
                <c:pt idx="394">
                  <c:v>-1.3124166285942785E-2</c:v>
                </c:pt>
                <c:pt idx="395">
                  <c:v>-1.2927503642152595E-2</c:v>
                </c:pt>
                <c:pt idx="396">
                  <c:v>-1.2733728850156879E-2</c:v>
                </c:pt>
                <c:pt idx="397">
                  <c:v>-1.2542800491682082E-2</c:v>
                </c:pt>
                <c:pt idx="398">
                  <c:v>-1.2354677725024396E-2</c:v>
                </c:pt>
                <c:pt idx="399">
                  <c:v>-1.2169320277370749E-2</c:v>
                </c:pt>
                <c:pt idx="400">
                  <c:v>-1.1986688437214026E-2</c:v>
                </c:pt>
                <c:pt idx="401">
                  <c:v>-1.1806743046861381E-2</c:v>
                </c:pt>
                <c:pt idx="402">
                  <c:v>-1.1629445495034885E-2</c:v>
                </c:pt>
                <c:pt idx="403">
                  <c:v>-1.1454757709563425E-2</c:v>
                </c:pt>
                <c:pt idx="404">
                  <c:v>-1.1282642150165114E-2</c:v>
                </c:pt>
                <c:pt idx="405">
                  <c:v>-1.1113061801319084E-2</c:v>
                </c:pt>
                <c:pt idx="406">
                  <c:v>-1.0945980165225985E-2</c:v>
                </c:pt>
                <c:pt idx="407">
                  <c:v>-1.0781361254856028E-2</c:v>
                </c:pt>
                <c:pt idx="408">
                  <c:v>-1.0619169587083905E-2</c:v>
                </c:pt>
                <c:pt idx="409">
                  <c:v>-1.0459370175909449E-2</c:v>
                </c:pt>
                <c:pt idx="410">
                  <c:v>-1.0301928525763376E-2</c:v>
                </c:pt>
                <c:pt idx="411">
                  <c:v>-1.0146810624896948E-2</c:v>
                </c:pt>
                <c:pt idx="412">
                  <c:v>-9.9939829388549332E-3</c:v>
                </c:pt>
                <c:pt idx="413">
                  <c:v>-9.843412404030737E-3</c:v>
                </c:pt>
                <c:pt idx="414">
                  <c:v>-9.6950664213029773E-3</c:v>
                </c:pt>
                <c:pt idx="415">
                  <c:v>-9.5489128497525944E-3</c:v>
                </c:pt>
                <c:pt idx="416">
                  <c:v>-9.4049200004595324E-3</c:v>
                </c:pt>
                <c:pt idx="417">
                  <c:v>-9.2630566303782847E-3</c:v>
                </c:pt>
                <c:pt idx="418">
                  <c:v>-9.1232919362912342E-3</c:v>
                </c:pt>
                <c:pt idx="419">
                  <c:v>-8.9855955488391728E-3</c:v>
                </c:pt>
                <c:pt idx="420">
                  <c:v>-8.8499375266278893E-3</c:v>
                </c:pt>
                <c:pt idx="421">
                  <c:v>-8.7162883504102208E-3</c:v>
                </c:pt>
                <c:pt idx="422">
                  <c:v>-8.5846189173425028E-3</c:v>
                </c:pt>
                <c:pt idx="423">
                  <c:v>-8.4549005353148042E-3</c:v>
                </c:pt>
                <c:pt idx="424">
                  <c:v>-8.3271049173538857E-3</c:v>
                </c:pt>
                <c:pt idx="425">
                  <c:v>-8.2012041760982854E-3</c:v>
                </c:pt>
                <c:pt idx="426">
                  <c:v>-8.0771708183444979E-3</c:v>
                </c:pt>
                <c:pt idx="427">
                  <c:v>-7.95497773966365E-3</c:v>
                </c:pt>
                <c:pt idx="428">
                  <c:v>-7.8345982190876351E-3</c:v>
                </c:pt>
                <c:pt idx="429">
                  <c:v>-7.716005913864143E-3</c:v>
                </c:pt>
                <c:pt idx="430">
                  <c:v>-7.5991748542795752E-3</c:v>
                </c:pt>
                <c:pt idx="431">
                  <c:v>-7.4840794385492493E-3</c:v>
                </c:pt>
                <c:pt idx="432">
                  <c:v>-7.3706944277739314E-3</c:v>
                </c:pt>
                <c:pt idx="433">
                  <c:v>-7.2589949409621064E-3</c:v>
                </c:pt>
                <c:pt idx="434">
                  <c:v>-7.148956450117025E-3</c:v>
                </c:pt>
                <c:pt idx="435">
                  <c:v>-7.0405547753879527E-3</c:v>
                </c:pt>
                <c:pt idx="436">
                  <c:v>-6.9337660802847008E-3</c:v>
                </c:pt>
                <c:pt idx="437">
                  <c:v>-6.8285668669548381E-3</c:v>
                </c:pt>
                <c:pt idx="438">
                  <c:v>-6.7249339715226997E-3</c:v>
                </c:pt>
                <c:pt idx="439">
                  <c:v>-6.6228445594895798E-3</c:v>
                </c:pt>
                <c:pt idx="440">
                  <c:v>-6.5222761211943111E-3</c:v>
                </c:pt>
                <c:pt idx="441">
                  <c:v>-6.4232064673335068E-3</c:v>
                </c:pt>
                <c:pt idx="442">
                  <c:v>-6.3256137245408057E-3</c:v>
                </c:pt>
                <c:pt idx="443">
                  <c:v>-6.2294763310243159E-3</c:v>
                </c:pt>
                <c:pt idx="444">
                  <c:v>-6.1347730322616895E-3</c:v>
                </c:pt>
                <c:pt idx="445">
                  <c:v>-6.041482876751967E-3</c:v>
                </c:pt>
                <c:pt idx="446">
                  <c:v>-5.9495852118236665E-3</c:v>
                </c:pt>
                <c:pt idx="447">
                  <c:v>-5.859059679498302E-3</c:v>
                </c:pt>
                <c:pt idx="448">
                  <c:v>-5.76988621240876E-3</c:v>
                </c:pt>
                <c:pt idx="449">
                  <c:v>-5.6820450297717607E-3</c:v>
                </c:pt>
                <c:pt idx="450">
                  <c:v>-5.5955166334138527E-3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E4-48DF-928B-1AD378228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47D5DE-A113-4C56-AC8F-C902D55F2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11</xdr:row>
      <xdr:rowOff>19049</xdr:rowOff>
    </xdr:from>
    <xdr:to>
      <xdr:col>12</xdr:col>
      <xdr:colOff>619125</xdr:colOff>
      <xdr:row>30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584EC8-0D70-4DCA-8632-1BE770499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1826E3-DE32-427F-8CFD-DB49D372C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838200</xdr:colOff>
      <xdr:row>11</xdr:row>
      <xdr:rowOff>47624</xdr:rowOff>
    </xdr:from>
    <xdr:to>
      <xdr:col>12</xdr:col>
      <xdr:colOff>628650</xdr:colOff>
      <xdr:row>31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6B3C5B3-59C7-4EE3-9210-FF8BF043B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762000</xdr:colOff>
      <xdr:row>10</xdr:row>
      <xdr:rowOff>76199</xdr:rowOff>
    </xdr:from>
    <xdr:to>
      <xdr:col>12</xdr:col>
      <xdr:colOff>552450</xdr:colOff>
      <xdr:row>30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0CA2731-940B-4277-B8FB-9A67B307F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838200</xdr:colOff>
      <xdr:row>11</xdr:row>
      <xdr:rowOff>47624</xdr:rowOff>
    </xdr:from>
    <xdr:to>
      <xdr:col>12</xdr:col>
      <xdr:colOff>628650</xdr:colOff>
      <xdr:row>31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BA9F5F5-FCB1-4D00-9674-1D71E7731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19050</xdr:rowOff>
    </xdr:from>
    <xdr:to>
      <xdr:col>4</xdr:col>
      <xdr:colOff>876300</xdr:colOff>
      <xdr:row>28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003F6D6-571E-42B1-947E-14907DCAF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8</xdr:row>
      <xdr:rowOff>142874</xdr:rowOff>
    </xdr:from>
    <xdr:to>
      <xdr:col>12</xdr:col>
      <xdr:colOff>619125</xdr:colOff>
      <xdr:row>28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37A4045-1A0E-4B25-B8B5-BCC154519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19050</xdr:rowOff>
    </xdr:from>
    <xdr:to>
      <xdr:col>4</xdr:col>
      <xdr:colOff>876300</xdr:colOff>
      <xdr:row>28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043CDE2-545E-4EFE-99D3-9DA7AE4D0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733425</xdr:colOff>
      <xdr:row>8</xdr:row>
      <xdr:rowOff>66674</xdr:rowOff>
    </xdr:from>
    <xdr:to>
      <xdr:col>12</xdr:col>
      <xdr:colOff>523875</xdr:colOff>
      <xdr:row>28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ECF968B-A681-41A1-ABB7-042FFCF94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19050</xdr:rowOff>
    </xdr:from>
    <xdr:to>
      <xdr:col>4</xdr:col>
      <xdr:colOff>876300</xdr:colOff>
      <xdr:row>28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C2A2BB3-D5B7-4A95-AD60-779C597FF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9</xdr:row>
      <xdr:rowOff>28574</xdr:rowOff>
    </xdr:from>
    <xdr:to>
      <xdr:col>10</xdr:col>
      <xdr:colOff>561975</xdr:colOff>
      <xdr:row>28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6CB8946-366F-461F-AA69-3111CC9ED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96F8-554A-49E8-A62F-FFDB865EC586}">
  <dimension ref="A2:AA469"/>
  <sheetViews>
    <sheetView tabSelected="1" workbookViewId="0">
      <selection activeCell="W10" sqref="W1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52</v>
      </c>
      <c r="B3" s="69" t="s">
        <v>116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">
        <v>249</v>
      </c>
      <c r="N3" s="15" t="str">
        <f>A3</f>
        <v>FCC</v>
      </c>
      <c r="O3" s="1" t="str">
        <f>L3</f>
        <v>Tb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-4.0991999999999997</v>
      </c>
      <c r="D4" s="21" t="s">
        <v>8</v>
      </c>
      <c r="E4" s="4">
        <f>E11</f>
        <v>2.5606268511174526</v>
      </c>
      <c r="F4" t="s">
        <v>197</v>
      </c>
      <c r="K4" s="2" t="s">
        <v>27</v>
      </c>
      <c r="L4" s="4">
        <f>O6</f>
        <v>0.17517948717948711</v>
      </c>
      <c r="N4" s="12" t="s">
        <v>24</v>
      </c>
      <c r="O4" s="4">
        <v>2.7016497004118611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70">
        <v>11.872</v>
      </c>
      <c r="D5" s="2" t="s">
        <v>3</v>
      </c>
      <c r="E5" s="5">
        <f>O11</f>
        <v>4.9963152245224705E-2</v>
      </c>
      <c r="K5" s="2" t="s">
        <v>28</v>
      </c>
      <c r="L5" s="4">
        <f>O8</f>
        <v>1.7901766562085217</v>
      </c>
      <c r="N5" t="s">
        <v>69</v>
      </c>
      <c r="Q5" s="28" t="s">
        <v>30</v>
      </c>
      <c r="R5" s="29">
        <f>L10</f>
        <v>2.5606268511174526</v>
      </c>
      <c r="S5" s="29">
        <f>L6</f>
        <v>7.9698666162149907</v>
      </c>
      <c r="T5" s="29">
        <f>L7</f>
        <v>2.7016497004118611</v>
      </c>
      <c r="U5" s="29">
        <f>L4</f>
        <v>0.17517948717948711</v>
      </c>
      <c r="V5" s="29">
        <f>L5</f>
        <v>1.7901766562085217</v>
      </c>
      <c r="W5" s="30">
        <f>$L$10</f>
        <v>2.5606268511174526</v>
      </c>
      <c r="X5" s="30">
        <f>($L$10+SQRT(2)*$L$10)/2</f>
        <v>3.0909500360722331</v>
      </c>
      <c r="Y5" s="31" t="s">
        <v>122</v>
      </c>
      <c r="Z5" s="31" t="str">
        <f>B3</f>
        <v>Cu</v>
      </c>
      <c r="AA5" s="32" t="str">
        <f>B3</f>
        <v>Cu</v>
      </c>
    </row>
    <row r="6" spans="1:27" x14ac:dyDescent="0.4">
      <c r="A6" s="2" t="s">
        <v>0</v>
      </c>
      <c r="B6" s="71">
        <v>0.83099999999999996</v>
      </c>
      <c r="D6" s="2" t="s">
        <v>13</v>
      </c>
      <c r="E6" s="1">
        <v>12</v>
      </c>
      <c r="F6" t="s">
        <v>294</v>
      </c>
      <c r="K6" s="2" t="s">
        <v>23</v>
      </c>
      <c r="L6" s="4">
        <f>O7</f>
        <v>7.9698666162149907</v>
      </c>
      <c r="N6" s="15" t="s">
        <v>27</v>
      </c>
      <c r="O6" s="4">
        <f>B4/L9+O8/SQRT(L9)</f>
        <v>0.17517948717948711</v>
      </c>
    </row>
    <row r="7" spans="1:27" x14ac:dyDescent="0.4">
      <c r="A7" s="18" t="s">
        <v>1</v>
      </c>
      <c r="B7" s="71">
        <v>3.7810000000000001</v>
      </c>
      <c r="C7" t="s">
        <v>293</v>
      </c>
      <c r="D7" s="2" t="s">
        <v>32</v>
      </c>
      <c r="E7" s="1">
        <v>4</v>
      </c>
      <c r="F7" t="s">
        <v>295</v>
      </c>
      <c r="K7" s="2" t="s">
        <v>24</v>
      </c>
      <c r="L7" s="4">
        <f>O4</f>
        <v>2.7016497004118611</v>
      </c>
      <c r="N7" s="15" t="s">
        <v>23</v>
      </c>
      <c r="O7" s="4">
        <f>R18*O4</f>
        <v>7.9698666162149907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265</v>
      </c>
      <c r="N8" s="18" t="s">
        <v>28</v>
      </c>
      <c r="O8" s="4">
        <f>O7/(O7-O4)*-B4/SQRT(L9)</f>
        <v>1.7901766562085217</v>
      </c>
      <c r="Q8" s="26" t="s">
        <v>276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294</v>
      </c>
      <c r="N9" s="11"/>
      <c r="Q9" s="28" t="s">
        <v>30</v>
      </c>
      <c r="R9" s="29">
        <f>L10</f>
        <v>2.5606268511174526</v>
      </c>
      <c r="S9" s="29">
        <f>O7</f>
        <v>7.9698666162149907</v>
      </c>
      <c r="T9" s="29">
        <f>O4</f>
        <v>2.7016497004118611</v>
      </c>
      <c r="U9" s="29">
        <f>O6</f>
        <v>0.17517948717948711</v>
      </c>
      <c r="V9" s="29">
        <f>O8</f>
        <v>1.7901766562085217</v>
      </c>
      <c r="W9" s="30">
        <f>$L$10</f>
        <v>2.5606268511174526</v>
      </c>
      <c r="X9" s="30">
        <f>($L$10+SQRT(2)*$L$10)/2</f>
        <v>3.0909500360722331</v>
      </c>
      <c r="Y9" s="31" t="s">
        <v>122</v>
      </c>
      <c r="Z9" s="31" t="str">
        <f>B3</f>
        <v>Cu</v>
      </c>
      <c r="AA9" s="32" t="str">
        <f>B3</f>
        <v>Cu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2.5606268511174526</v>
      </c>
      <c r="M10" t="s">
        <v>34</v>
      </c>
      <c r="N10" s="3" t="s">
        <v>75</v>
      </c>
      <c r="O10" s="1">
        <f>O7/O4</f>
        <v>2.95</v>
      </c>
      <c r="W10" s="10"/>
    </row>
    <row r="11" spans="1:27" x14ac:dyDescent="0.4">
      <c r="A11" s="3" t="s">
        <v>37</v>
      </c>
      <c r="B11" s="4">
        <f>($B$5*$E$7)^(1/3)</f>
        <v>3.6212732210270135</v>
      </c>
      <c r="D11" s="3" t="s">
        <v>8</v>
      </c>
      <c r="E11" s="4">
        <f>$B$11/$E$8</f>
        <v>2.5606268511174526</v>
      </c>
      <c r="F11" t="s">
        <v>296</v>
      </c>
      <c r="N11" s="3" t="s">
        <v>3</v>
      </c>
      <c r="O11" s="1">
        <f>((SQRT(O10))^3/(O10-1)+(SQRT(1/O10)^3/(1/O10-1))-2)/6</f>
        <v>4.9963152245224705E-2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3.9857269080671704</v>
      </c>
      <c r="D12" s="3" t="s">
        <v>2</v>
      </c>
      <c r="E12" s="4">
        <f>(9*$B$6*$B$5/(-$B$4))^(1/2)</f>
        <v>4.6540833472638505</v>
      </c>
      <c r="N12" s="66" t="s">
        <v>289</v>
      </c>
      <c r="O12" s="20">
        <f>G119</f>
        <v>3.1108161494296223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N13" t="s">
        <v>290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-3.4563436825682858E-2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-4.0991999999999997</v>
      </c>
    </row>
    <row r="16" spans="1:27" x14ac:dyDescent="0.4">
      <c r="D16" s="3" t="s">
        <v>9</v>
      </c>
      <c r="E16" s="4">
        <f>$E$15*$E$6</f>
        <v>-49.190399999999997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0.17517948717948711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2.0104375528052829</v>
      </c>
      <c r="H19" s="10">
        <f>-(-$B$4)*(1+D19+$E$5*D19^3)*EXP(-D19)</f>
        <v>0.55672845710390828</v>
      </c>
      <c r="I19">
        <f>H19*$E$6</f>
        <v>6.6807414852468998</v>
      </c>
      <c r="K19">
        <f>$L$9*$L$4*EXP(-$L$6*(G19/$L$10-1))-SQRT($L$9)*$L$5*EXP(-$L$7*(G19/$L$10-1))</f>
        <v>0.56990530187839994</v>
      </c>
      <c r="M19">
        <f>$L$9*$O$6*EXP(-$O$7*(G19/$L$10-1))-SQRT($L$9)*$O$8*EXP(-$O$4*(G19/$L$10-1))</f>
        <v>0.56990530187839994</v>
      </c>
      <c r="N19" s="13">
        <f>(M19-H19)^2*O19</f>
        <v>1.7362923821104812E-4</v>
      </c>
      <c r="O19" s="13">
        <v>1</v>
      </c>
      <c r="P19" s="14">
        <f>SUMSQ(N26:N295)</f>
        <v>6.2963542532329836E-6</v>
      </c>
      <c r="Q19" s="1" t="s">
        <v>68</v>
      </c>
      <c r="R19" s="19">
        <f>O7/(O7-O4)*-B4/SQRT(L9)</f>
        <v>1.7901766562085217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2.0214413387715262</v>
      </c>
      <c r="H20" s="10">
        <f>-(-$B$4)*(1+D20+$E$5*D20^3)*EXP(-D20)</f>
        <v>0.29516992456239821</v>
      </c>
      <c r="I20">
        <f t="shared" ref="I20:I83" si="2">H20*$E$6</f>
        <v>3.5420390947487785</v>
      </c>
      <c r="K20">
        <f t="shared" ref="K20:K83" si="3">$L$9*$L$4*EXP(-$L$6*(G20/$L$10-1))-SQRT($L$9)*$L$5*EXP(-$L$7*(G20/$L$10-1))</f>
        <v>0.30552819040223334</v>
      </c>
      <c r="M20">
        <f t="shared" ref="M20:M82" si="4">$L$9*$O$6*EXP(-$O$7*(G20/$L$10-1))-SQRT($L$9)*$O$8*EXP(-$O$4*(G20/$L$10-1))</f>
        <v>0.30552819040223334</v>
      </c>
      <c r="N20" s="13">
        <f t="shared" ref="N20:N83" si="5">(M20-H20)^2*O20</f>
        <v>1.0729367120869524E-4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2.0324451247377695</v>
      </c>
      <c r="H21" s="10">
        <f t="shared" ref="H21:H84" si="6">-(-$B$4)*(1+D21+$E$5*D21^3)*EXP(-D21)</f>
        <v>4.5009596880720835E-2</v>
      </c>
      <c r="I21">
        <f t="shared" si="2"/>
        <v>0.54011516256865</v>
      </c>
      <c r="K21">
        <f t="shared" si="3"/>
        <v>5.2882544073044713E-2</v>
      </c>
      <c r="M21">
        <f t="shared" si="4"/>
        <v>5.2882544073044713E-2</v>
      </c>
      <c r="N21" s="13">
        <f t="shared" si="5"/>
        <v>6.1983297493120422E-5</v>
      </c>
      <c r="O21" s="13">
        <v>1</v>
      </c>
      <c r="Q21" s="16" t="s">
        <v>60</v>
      </c>
      <c r="R21" s="19">
        <f>(O8/O6)/(O7/O4)</f>
        <v>3.4641016151377548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2.0434489107040128</v>
      </c>
      <c r="H22" s="10">
        <f t="shared" si="6"/>
        <v>-0.19415144838317205</v>
      </c>
      <c r="I22">
        <f t="shared" si="2"/>
        <v>-2.3298173805980644</v>
      </c>
      <c r="K22">
        <f t="shared" si="3"/>
        <v>-0.1884592918881367</v>
      </c>
      <c r="M22">
        <f t="shared" si="4"/>
        <v>-0.1884592918881367</v>
      </c>
      <c r="N22" s="13">
        <f t="shared" si="5"/>
        <v>3.2400645563973116E-5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2.0544526966702565</v>
      </c>
      <c r="H23" s="10">
        <f t="shared" si="6"/>
        <v>-0.42269931448088843</v>
      </c>
      <c r="I23">
        <f t="shared" si="2"/>
        <v>-5.0723917737706614</v>
      </c>
      <c r="K23">
        <f t="shared" si="3"/>
        <v>-0.41891019645561123</v>
      </c>
      <c r="M23">
        <f t="shared" si="4"/>
        <v>-0.41891019645561123</v>
      </c>
      <c r="N23" s="13">
        <f t="shared" si="5"/>
        <v>1.4357415409480626E-5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2.0654564826364998</v>
      </c>
      <c r="H24" s="10">
        <f t="shared" si="6"/>
        <v>-0.64100767610380749</v>
      </c>
      <c r="I24">
        <f t="shared" si="2"/>
        <v>-7.6920921132456899</v>
      </c>
      <c r="K24">
        <f t="shared" si="3"/>
        <v>-0.63886877463888148</v>
      </c>
      <c r="M24">
        <f t="shared" si="4"/>
        <v>-0.63886877463888148</v>
      </c>
      <c r="N24" s="13">
        <f t="shared" si="5"/>
        <v>4.5748994766626443E-6</v>
      </c>
      <c r="O24" s="13">
        <v>1</v>
      </c>
      <c r="Q24" s="17" t="s">
        <v>64</v>
      </c>
      <c r="R24" s="19">
        <f>O4/(O7-O4)*-B4/L9</f>
        <v>0.17517948717948717</v>
      </c>
      <c r="V24" s="15" t="str">
        <f>D3</f>
        <v>FCC</v>
      </c>
      <c r="W24" s="1" t="str">
        <f>E3</f>
        <v>Cu</v>
      </c>
      <c r="X24" t="s">
        <v>110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2.0764602686027431</v>
      </c>
      <c r="H25" s="10">
        <f t="shared" si="6"/>
        <v>-0.84943815859460836</v>
      </c>
      <c r="I25">
        <f t="shared" si="2"/>
        <v>-10.193257903135301</v>
      </c>
      <c r="K25">
        <f t="shared" si="3"/>
        <v>-0.84871984237589082</v>
      </c>
      <c r="M25">
        <f t="shared" si="4"/>
        <v>-0.84871984237589082</v>
      </c>
      <c r="N25" s="13">
        <f t="shared" si="5"/>
        <v>5.1597819007266578E-7</v>
      </c>
      <c r="O25" s="13">
        <v>1</v>
      </c>
      <c r="Q25" s="17" t="s">
        <v>65</v>
      </c>
      <c r="R25" s="19">
        <f>O7/(O7-O4)*-B4/SQRT(L9)</f>
        <v>1.7901766562085217</v>
      </c>
      <c r="V25" s="2" t="s">
        <v>113</v>
      </c>
      <c r="W25" s="1">
        <f>(-B4/(12*PI()*B6*W26))^(1/2)</f>
        <v>0.30463088097841085</v>
      </c>
      <c r="X25" t="s">
        <v>111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2.0874640545689864</v>
      </c>
      <c r="H26" s="10">
        <f t="shared" si="6"/>
        <v>-1.048340706062362</v>
      </c>
      <c r="I26">
        <f t="shared" si="2"/>
        <v>-12.580088472748344</v>
      </c>
      <c r="K26">
        <f t="shared" si="3"/>
        <v>-1.048834895050625</v>
      </c>
      <c r="M26">
        <f t="shared" si="4"/>
        <v>-1.048834895050625</v>
      </c>
      <c r="N26" s="13">
        <f t="shared" si="5"/>
        <v>2.4422275612044066E-7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2.0984678405352297</v>
      </c>
      <c r="H27" s="10">
        <f t="shared" si="6"/>
        <v>-1.2380539387145699</v>
      </c>
      <c r="I27">
        <f t="shared" si="2"/>
        <v>-14.856647264574839</v>
      </c>
      <c r="K27">
        <f t="shared" si="3"/>
        <v>-1.2395725601870726</v>
      </c>
      <c r="M27">
        <f t="shared" si="4"/>
        <v>-1.2395725601870726</v>
      </c>
      <c r="N27" s="13">
        <f t="shared" si="5"/>
        <v>2.3062111767462732E-6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3.7810000000000001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2.1094716265014735</v>
      </c>
      <c r="H28" s="10">
        <f t="shared" si="6"/>
        <v>-1.4189054997109769</v>
      </c>
      <c r="I28">
        <f t="shared" si="2"/>
        <v>-17.026865996531722</v>
      </c>
      <c r="K28">
        <f t="shared" si="3"/>
        <v>-1.4212790348529794</v>
      </c>
      <c r="M28">
        <f t="shared" si="4"/>
        <v>-1.4212790348529794</v>
      </c>
      <c r="N28" s="13">
        <f t="shared" si="5"/>
        <v>5.6336690703205789E-6</v>
      </c>
      <c r="O28" s="13">
        <v>1</v>
      </c>
      <c r="Q28" s="2" t="s">
        <v>73</v>
      </c>
      <c r="R28" s="1">
        <v>0.05</v>
      </c>
      <c r="V28" s="22" t="s">
        <v>115</v>
      </c>
      <c r="W28" s="1">
        <f>3*W25*(B7*W27-1)/W26</f>
        <v>1.802507404257363</v>
      </c>
      <c r="X28" t="s">
        <v>119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2.1204754124677168</v>
      </c>
      <c r="H29" s="10">
        <f t="shared" si="6"/>
        <v>-1.5912123918356158</v>
      </c>
      <c r="I29">
        <f t="shared" si="2"/>
        <v>-19.094548702027389</v>
      </c>
      <c r="K29">
        <f t="shared" si="3"/>
        <v>-1.5942885082885283</v>
      </c>
      <c r="M29">
        <f t="shared" si="4"/>
        <v>-1.5942885082885283</v>
      </c>
      <c r="N29" s="13">
        <f t="shared" si="5"/>
        <v>9.4624924318789989E-6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109</v>
      </c>
      <c r="W29" s="1" t="e">
        <f>((W28+SQRT(W28^2-4))/2)^2</f>
        <v>#NUM!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-0.42820094269014086</v>
      </c>
      <c r="G30">
        <f t="shared" si="1"/>
        <v>2.1314791984339601</v>
      </c>
      <c r="H30" s="10">
        <f t="shared" si="6"/>
        <v>-1.7552813042754254</v>
      </c>
      <c r="I30">
        <f t="shared" si="2"/>
        <v>-21.063375651305105</v>
      </c>
      <c r="K30">
        <f t="shared" si="3"/>
        <v>-1.7589235702582453</v>
      </c>
      <c r="M30">
        <f t="shared" si="4"/>
        <v>-1.7589235702582453</v>
      </c>
      <c r="N30" s="13">
        <f t="shared" si="5"/>
        <v>1.3266101489607117E-5</v>
      </c>
      <c r="O30" s="13">
        <v>1</v>
      </c>
      <c r="V30" s="22" t="s">
        <v>117</v>
      </c>
      <c r="W30" s="1">
        <f>1/(O4*W25^2)</f>
        <v>3.9886241090271457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2.1424829844002033</v>
      </c>
      <c r="H31" s="10">
        <f t="shared" si="6"/>
        <v>-1.9114089297858368</v>
      </c>
      <c r="I31">
        <f t="shared" si="2"/>
        <v>-22.936907157430042</v>
      </c>
      <c r="K31">
        <f t="shared" si="3"/>
        <v>-1.91549560560712</v>
      </c>
      <c r="M31">
        <f t="shared" si="4"/>
        <v>-1.91549560560712</v>
      </c>
      <c r="N31" s="13">
        <f t="shared" si="5"/>
        <v>1.6700919268260654E-5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2.1534867703664471</v>
      </c>
      <c r="H32" s="10">
        <f t="shared" si="6"/>
        <v>-2.0598822725160661</v>
      </c>
      <c r="I32">
        <f t="shared" si="2"/>
        <v>-24.718587270192792</v>
      </c>
      <c r="K32">
        <f t="shared" si="3"/>
        <v>-2.0643051754861226</v>
      </c>
      <c r="M32">
        <f t="shared" si="4"/>
        <v>-2.0643051754861226</v>
      </c>
      <c r="N32" s="13">
        <f t="shared" si="5"/>
        <v>1.9562070682533994E-5</v>
      </c>
      <c r="O32" s="13">
        <v>1</v>
      </c>
      <c r="Q32" s="21" t="s">
        <v>73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2.1644905563326899</v>
      </c>
      <c r="H33" s="10">
        <f t="shared" si="6"/>
        <v>-2.2009789467593057</v>
      </c>
      <c r="I33">
        <f t="shared" si="2"/>
        <v>-26.411747361111669</v>
      </c>
      <c r="K33">
        <f t="shared" si="3"/>
        <v>-2.2056423856963789</v>
      </c>
      <c r="M33">
        <f t="shared" si="4"/>
        <v>-2.2056423856963789</v>
      </c>
      <c r="N33" s="13">
        <f t="shared" si="5"/>
        <v>2.1747662719810572E-5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2.1754943422989337</v>
      </c>
      <c r="H34" s="10">
        <f t="shared" si="6"/>
        <v>-2.3349674668857476</v>
      </c>
      <c r="I34">
        <f t="shared" si="2"/>
        <v>-28.019609602628972</v>
      </c>
      <c r="K34">
        <f t="shared" si="3"/>
        <v>-2.339787242586401</v>
      </c>
      <c r="M34">
        <f t="shared" si="4"/>
        <v>-2.339787242586401</v>
      </c>
      <c r="N34" s="13">
        <f t="shared" si="5"/>
        <v>2.3230237804608924E-5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2.186498128265177</v>
      </c>
      <c r="H35" s="10">
        <f t="shared" si="6"/>
        <v>-2.4621075287092404</v>
      </c>
      <c r="I35">
        <f t="shared" si="2"/>
        <v>-29.545290344510885</v>
      </c>
      <c r="K35">
        <f t="shared" si="3"/>
        <v>-2.467009996921699</v>
      </c>
      <c r="M35">
        <f t="shared" si="4"/>
        <v>-2.467009996921699</v>
      </c>
      <c r="N35" s="13">
        <f t="shared" si="5"/>
        <v>2.4034194574166472E-5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2.1975019142314207</v>
      </c>
      <c r="H36" s="10">
        <f t="shared" si="6"/>
        <v>-2.582650282531505</v>
      </c>
      <c r="I36">
        <f t="shared" si="2"/>
        <v>-30.99180339037806</v>
      </c>
      <c r="K36">
        <f t="shared" si="3"/>
        <v>-2.5875714761325526</v>
      </c>
      <c r="M36">
        <f t="shared" si="4"/>
        <v>-2.5875714761325526</v>
      </c>
      <c r="N36" s="13">
        <f t="shared" si="5"/>
        <v>2.4218146458991755E-5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2.208505700197664</v>
      </c>
      <c r="H37" s="10">
        <f t="shared" si="6"/>
        <v>-2.6968385981010505</v>
      </c>
      <c r="I37">
        <f t="shared" si="2"/>
        <v>-32.362063177212605</v>
      </c>
      <c r="K37">
        <f t="shared" si="3"/>
        <v>-2.7017234053315198</v>
      </c>
      <c r="M37">
        <f t="shared" si="4"/>
        <v>-2.7017234053315198</v>
      </c>
      <c r="N37" s="13">
        <f t="shared" si="5"/>
        <v>2.3861341678844625E-5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2.2195094861639073</v>
      </c>
      <c r="H38" s="10">
        <f t="shared" si="6"/>
        <v>-2.8049073217174696</v>
      </c>
      <c r="I38">
        <f t="shared" si="2"/>
        <v>-33.658887860609639</v>
      </c>
      <c r="K38">
        <f t="shared" si="3"/>
        <v>-2.809708717479432</v>
      </c>
      <c r="M38">
        <f t="shared" si="4"/>
        <v>-2.809708717479432</v>
      </c>
      <c r="N38" s="13">
        <f t="shared" si="5"/>
        <v>2.3053401262990189E-5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2.2305132721301506</v>
      </c>
      <c r="H39" s="10">
        <f t="shared" si="6"/>
        <v>-2.9070835257053371</v>
      </c>
      <c r="I39">
        <f t="shared" si="2"/>
        <v>-34.885002308464045</v>
      </c>
      <c r="K39">
        <f t="shared" si="3"/>
        <v>-2.9117618530656699</v>
      </c>
      <c r="M39">
        <f t="shared" si="4"/>
        <v>-2.9117618530656699</v>
      </c>
      <c r="N39" s="13">
        <f t="shared" si="5"/>
        <v>2.1886746890438477E-5</v>
      </c>
      <c r="O39" s="13">
        <v>1</v>
      </c>
      <c r="Q39" s="1">
        <v>0.08</v>
      </c>
      <c r="R39" s="5">
        <v>3.89</v>
      </c>
      <c r="U39" t="s">
        <v>97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2.2415170580963939</v>
      </c>
      <c r="H40" s="10">
        <f t="shared" si="6"/>
        <v>-3.0035867504757934</v>
      </c>
      <c r="I40">
        <f t="shared" si="2"/>
        <v>-36.043041005709519</v>
      </c>
      <c r="K40">
        <f t="shared" si="3"/>
        <v>-3.0081090496562517</v>
      </c>
      <c r="M40">
        <f t="shared" si="4"/>
        <v>-3.0081090496562517</v>
      </c>
      <c r="N40" s="13">
        <f t="shared" si="5"/>
        <v>2.0451189877574013E-5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2.2525208440626372</v>
      </c>
      <c r="H41" s="10">
        <f t="shared" si="6"/>
        <v>-3.094629239387837</v>
      </c>
      <c r="I41">
        <f t="shared" si="2"/>
        <v>-37.135550872654044</v>
      </c>
      <c r="K41">
        <f t="shared" si="3"/>
        <v>-3.0989686216514469</v>
      </c>
      <c r="M41">
        <f t="shared" si="4"/>
        <v>-3.0989686216514469</v>
      </c>
      <c r="N41" s="13">
        <f t="shared" si="5"/>
        <v>1.8830238429732786E-5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2.2635246300288809</v>
      </c>
      <c r="H42" s="10">
        <f t="shared" si="6"/>
        <v>-3.1804161666154918</v>
      </c>
      <c r="I42">
        <f t="shared" si="2"/>
        <v>-38.164993999385899</v>
      </c>
      <c r="K42">
        <f t="shared" si="3"/>
        <v>-3.1845512305829118</v>
      </c>
      <c r="M42">
        <f t="shared" si="4"/>
        <v>-3.1845512305829118</v>
      </c>
      <c r="N42" s="13">
        <f t="shared" si="5"/>
        <v>1.7098754014655456E-5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2.2745284159951242</v>
      </c>
      <c r="H43" s="10">
        <f t="shared" si="6"/>
        <v>-3.2611458582212927</v>
      </c>
      <c r="I43">
        <f t="shared" si="2"/>
        <v>-39.133750298655514</v>
      </c>
      <c r="K43">
        <f t="shared" si="3"/>
        <v>-3.2650601462694357</v>
      </c>
      <c r="M43">
        <f t="shared" si="4"/>
        <v>-3.2650601462694357</v>
      </c>
      <c r="N43" s="13">
        <f t="shared" si="5"/>
        <v>1.5321650923835829E-5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2.2855322019613675</v>
      </c>
      <c r="H44" s="10">
        <f t="shared" si="6"/>
        <v>-3.3370100066309791</v>
      </c>
      <c r="I44">
        <f t="shared" si="2"/>
        <v>-40.044120079571748</v>
      </c>
      <c r="K44">
        <f t="shared" si="3"/>
        <v>-3.3406914991395533</v>
      </c>
      <c r="M44">
        <f t="shared" si="4"/>
        <v>-3.3406914991395533</v>
      </c>
      <c r="N44" s="13">
        <f t="shared" si="5"/>
        <v>1.3553387090687892E-5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2.2965359879276113</v>
      </c>
      <c r="H45" s="10">
        <f t="shared" si="6"/>
        <v>-3.408193878698881</v>
      </c>
      <c r="I45">
        <f t="shared" si="2"/>
        <v>-40.89832654438657</v>
      </c>
      <c r="K45">
        <f t="shared" si="3"/>
        <v>-3.4116345240187975</v>
      </c>
      <c r="M45">
        <f t="shared" si="4"/>
        <v>-3.4116345240187975</v>
      </c>
      <c r="N45" s="13">
        <f t="shared" si="5"/>
        <v>1.1838040217463329E-5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2.3075397738938541</v>
      </c>
      <c r="H46" s="10">
        <f t="shared" si="6"/>
        <v>-3.4748765175482181</v>
      </c>
      <c r="I46">
        <f t="shared" si="2"/>
        <v>-41.698518210578619</v>
      </c>
      <c r="K46">
        <f t="shared" si="3"/>
        <v>-3.4780717956695346</v>
      </c>
      <c r="M46">
        <f t="shared" si="4"/>
        <v>-3.4780717956695346</v>
      </c>
      <c r="N46" s="13">
        <f t="shared" si="5"/>
        <v>1.0209802272563776E-5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2.3185435598600979</v>
      </c>
      <c r="H47" s="10">
        <f t="shared" si="6"/>
        <v>-3.5372309383654006</v>
      </c>
      <c r="I47">
        <f t="shared" si="2"/>
        <v>-42.446771260384807</v>
      </c>
      <c r="K47">
        <f t="shared" si="3"/>
        <v>-3.5401794563615061</v>
      </c>
      <c r="M47">
        <f t="shared" si="4"/>
        <v>-3.5401794563615061</v>
      </c>
      <c r="N47" s="13">
        <f t="shared" si="5"/>
        <v>8.6937583733580825E-6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2.329547345826342</v>
      </c>
      <c r="H48" s="10">
        <f t="shared" si="6"/>
        <v>-3.5954243183224581</v>
      </c>
      <c r="I48">
        <f t="shared" si="2"/>
        <v>-43.145091819869499</v>
      </c>
      <c r="K48">
        <f t="shared" si="3"/>
        <v>-3.5981274357417448</v>
      </c>
      <c r="M48">
        <f t="shared" si="4"/>
        <v>-3.5981274357417448</v>
      </c>
      <c r="N48" s="13">
        <f t="shared" si="5"/>
        <v>7.3068437824508543E-6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2.3405511317925853</v>
      </c>
      <c r="H49" s="10">
        <f t="shared" si="6"/>
        <v>-3.649618180796848</v>
      </c>
      <c r="I49">
        <f t="shared" si="2"/>
        <v>-43.795418169562176</v>
      </c>
      <c r="K49">
        <f t="shared" si="3"/>
        <v>-3.6520796632637138</v>
      </c>
      <c r="M49">
        <f t="shared" si="4"/>
        <v>-3.6520796632637138</v>
      </c>
      <c r="N49" s="13">
        <f t="shared" si="5"/>
        <v>6.0588959346879343E-6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2.3515549177588286</v>
      </c>
      <c r="H50" s="10">
        <f t="shared" si="6"/>
        <v>-3.6999685740532313</v>
      </c>
      <c r="I50">
        <f t="shared" si="2"/>
        <v>-44.399622888638774</v>
      </c>
      <c r="K50">
        <f t="shared" si="3"/>
        <v>-3.7021942734265725</v>
      </c>
      <c r="M50">
        <f t="shared" si="4"/>
        <v>-3.7021942734265725</v>
      </c>
      <c r="N50" s="13">
        <f t="shared" si="5"/>
        <v>4.9537377004912372E-6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2.3625587037250719</v>
      </c>
      <c r="H51" s="10">
        <f t="shared" si="6"/>
        <v>-3.7466262445471186</v>
      </c>
      <c r="I51">
        <f t="shared" si="2"/>
        <v>-44.959514934565419</v>
      </c>
      <c r="K51">
        <f t="shared" si="3"/>
        <v>-3.7486238040670385</v>
      </c>
      <c r="M51">
        <f t="shared" si="4"/>
        <v>-3.7486238040670385</v>
      </c>
      <c r="N51" s="13">
        <f t="shared" si="5"/>
        <v>3.9902440356229335E-6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2.3735624896913152</v>
      </c>
      <c r="H52" s="10">
        <f t="shared" si="6"/>
        <v>-3.7897368050059415</v>
      </c>
      <c r="I52">
        <f t="shared" si="2"/>
        <v>-45.476841660071301</v>
      </c>
      <c r="K52">
        <f t="shared" si="3"/>
        <v>-3.7915153879382735</v>
      </c>
      <c r="M52">
        <f t="shared" si="4"/>
        <v>-3.7915153879382735</v>
      </c>
      <c r="N52" s="13">
        <f t="shared" si="5"/>
        <v>3.1633572471827593E-6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2.384566275657559</v>
      </c>
      <c r="H53" s="10">
        <f t="shared" si="6"/>
        <v>-3.8294408974386633</v>
      </c>
      <c r="I53">
        <f t="shared" si="2"/>
        <v>-45.953290769263958</v>
      </c>
      <c r="K53">
        <f t="shared" si="3"/>
        <v>-3.83101093780216</v>
      </c>
      <c r="M53">
        <f t="shared" si="4"/>
        <v>-3.83101093780216</v>
      </c>
      <c r="N53" s="13">
        <f t="shared" si="5"/>
        <v>2.4650267430085875E-6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2.3955700616238023</v>
      </c>
      <c r="H54" s="10">
        <f t="shared" si="6"/>
        <v>-3.8658743512208811</v>
      </c>
      <c r="I54">
        <f t="shared" si="2"/>
        <v>-46.390492214650571</v>
      </c>
      <c r="K54">
        <f t="shared" si="3"/>
        <v>-3.8672473252538269</v>
      </c>
      <c r="M54">
        <f t="shared" si="4"/>
        <v>-3.8672473252538269</v>
      </c>
      <c r="N54" s="13">
        <f t="shared" si="5"/>
        <v>1.8850576951434109E-6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2.4065738475900456</v>
      </c>
      <c r="H55" s="10">
        <f t="shared" si="6"/>
        <v>-3.8991683363982124</v>
      </c>
      <c r="I55">
        <f t="shared" si="2"/>
        <v>-46.79002003677855</v>
      </c>
      <c r="K55">
        <f t="shared" si="3"/>
        <v>-3.9003565534898734</v>
      </c>
      <c r="M55">
        <f t="shared" si="4"/>
        <v>-3.9003565534898734</v>
      </c>
      <c r="N55" s="13">
        <f t="shared" si="5"/>
        <v>1.4118598569154656E-6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2.4175776335562889</v>
      </c>
      <c r="H56" s="10">
        <f t="shared" si="6"/>
        <v>-3.9294495123468094</v>
      </c>
      <c r="I56">
        <f t="shared" si="2"/>
        <v>-47.153394148161709</v>
      </c>
      <c r="K56">
        <f t="shared" si="3"/>
        <v>-3.9304659242245741</v>
      </c>
      <c r="M56">
        <f t="shared" si="4"/>
        <v>-3.9304659242245741</v>
      </c>
      <c r="N56" s="13">
        <f t="shared" si="5"/>
        <v>1.0330931052611413E-6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2.4285814195225326</v>
      </c>
      <c r="H57" s="10">
        <f t="shared" si="6"/>
        <v>-3.9568401719258932</v>
      </c>
      <c r="I57">
        <f t="shared" si="2"/>
        <v>-47.482082063110717</v>
      </c>
      <c r="K57">
        <f t="shared" si="3"/>
        <v>-3.957698198951531</v>
      </c>
      <c r="M57">
        <f t="shared" si="4"/>
        <v>-3.957698198951531</v>
      </c>
      <c r="N57" s="13">
        <f t="shared" si="5"/>
        <v>7.3621037672476945E-7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2.4395852054887759</v>
      </c>
      <c r="H58" s="10">
        <f t="shared" si="6"/>
        <v>-3.9814583812534794</v>
      </c>
      <c r="I58">
        <f t="shared" si="2"/>
        <v>-47.777500575041756</v>
      </c>
      <c r="K58">
        <f t="shared" si="3"/>
        <v>-3.9821717547415436</v>
      </c>
      <c r="M58">
        <f t="shared" si="4"/>
        <v>-3.9821717547415436</v>
      </c>
      <c r="N58" s="13">
        <f t="shared" si="5"/>
        <v>5.0890173347290797E-7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2.4505889914550192</v>
      </c>
      <c r="H59" s="10">
        <f t="shared" si="6"/>
        <v>-4.0034181152327344</v>
      </c>
      <c r="I59">
        <f t="shared" si="2"/>
        <v>-48.041017382792816</v>
      </c>
      <c r="K59">
        <f t="shared" si="3"/>
        <v>-4.0040007347610711</v>
      </c>
      <c r="M59">
        <f t="shared" si="4"/>
        <v>-4.0040007347610711</v>
      </c>
      <c r="N59" s="13">
        <f t="shared" si="5"/>
        <v>3.3944551479929525E-7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2.4615927774212625</v>
      </c>
      <c r="H60" s="10">
        <f t="shared" si="6"/>
        <v>-4.0228293889528413</v>
      </c>
      <c r="I60">
        <f t="shared" si="2"/>
        <v>-48.273952667434095</v>
      </c>
      <c r="K60">
        <f t="shared" si="3"/>
        <v>-4.0232951936893988</v>
      </c>
      <c r="M60">
        <f t="shared" si="4"/>
        <v>-4.0232951936893988</v>
      </c>
      <c r="N60" s="13">
        <f t="shared" si="5"/>
        <v>2.1697405259944974E-7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2.4725965633875062</v>
      </c>
      <c r="H61" s="10">
        <f t="shared" si="6"/>
        <v>-4.0397983850847643</v>
      </c>
      <c r="I61">
        <f t="shared" si="2"/>
        <v>-48.477580621017168</v>
      </c>
      <c r="K61">
        <f t="shared" si="3"/>
        <v>-4.0401612382066752</v>
      </c>
      <c r="M61">
        <f t="shared" si="4"/>
        <v>-4.0401612382066752</v>
      </c>
      <c r="N61" s="13">
        <f t="shared" si="5"/>
        <v>1.3166238808046221E-7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2.4836003493537495</v>
      </c>
      <c r="H62" s="10">
        <f t="shared" si="6"/>
        <v>-4.0544275773889265</v>
      </c>
      <c r="I62">
        <f t="shared" si="2"/>
        <v>-48.653130928667117</v>
      </c>
      <c r="K62">
        <f t="shared" si="3"/>
        <v>-4.0547011627191551</v>
      </c>
      <c r="M62">
        <f t="shared" si="4"/>
        <v>-4.0547011627191551</v>
      </c>
      <c r="N62" s="13">
        <f t="shared" si="5"/>
        <v>7.4848932916345933E-8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2.4946041353199928</v>
      </c>
      <c r="H63" s="10">
        <f t="shared" si="6"/>
        <v>-4.0668158504484921</v>
      </c>
      <c r="I63">
        <f t="shared" si="2"/>
        <v>-48.801790205381906</v>
      </c>
      <c r="K63">
        <f t="shared" si="3"/>
        <v>-4.0670135804823815</v>
      </c>
      <c r="M63">
        <f t="shared" si="4"/>
        <v>-4.0670135804823815</v>
      </c>
      <c r="N63" s="13">
        <f t="shared" si="5"/>
        <v>3.9097166301880672E-8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2.5056079212862361</v>
      </c>
      <c r="H64" s="10">
        <f t="shared" si="6"/>
        <v>-4.0770586157387525</v>
      </c>
      <c r="I64">
        <f t="shared" si="2"/>
        <v>-48.924703388865026</v>
      </c>
      <c r="K64">
        <f t="shared" si="3"/>
        <v>-4.0771935502776309</v>
      </c>
      <c r="M64">
        <f t="shared" si="4"/>
        <v>-4.0771935502776309</v>
      </c>
      <c r="N64" s="13">
        <f t="shared" si="5"/>
        <v>1.8207329782316137E-8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2.5166117072524794</v>
      </c>
      <c r="H65" s="10">
        <f t="shared" si="6"/>
        <v>-4.0852479241400097</v>
      </c>
      <c r="I65">
        <f t="shared" si="2"/>
        <v>-49.022975089680116</v>
      </c>
      <c r="K65">
        <f t="shared" si="3"/>
        <v>-4.0853326987916994</v>
      </c>
      <c r="M65">
        <f t="shared" si="4"/>
        <v>-4.0853326987916994</v>
      </c>
      <c r="N65" s="13">
        <f t="shared" si="5"/>
        <v>7.1867415691025571E-9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2.5276154932187227</v>
      </c>
      <c r="H66" s="10">
        <f t="shared" si="6"/>
        <v>-4.091472574998285</v>
      </c>
      <c r="I66">
        <f t="shared" si="2"/>
        <v>-49.09767089997942</v>
      </c>
      <c r="K66">
        <f t="shared" si="3"/>
        <v>-4.0915193388450781</v>
      </c>
      <c r="M66">
        <f t="shared" si="4"/>
        <v>-4.0915193388450781</v>
      </c>
      <c r="N66" s="13">
        <f t="shared" si="5"/>
        <v>2.1868573668923479E-9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2.5386192791849664</v>
      </c>
      <c r="H67" s="10">
        <f t="shared" si="6"/>
        <v>-4.0958182218352581</v>
      </c>
      <c r="I67">
        <f t="shared" si="2"/>
        <v>-49.149818662023094</v>
      </c>
      <c r="K67">
        <f t="shared" si="3"/>
        <v>-4.0958385836086197</v>
      </c>
      <c r="M67">
        <f t="shared" si="4"/>
        <v>-4.0958385836086197</v>
      </c>
      <c r="N67" s="13">
        <f t="shared" si="5"/>
        <v>4.1460181443002915E-10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2.5496230651512097</v>
      </c>
      <c r="H68" s="10">
        <f t="shared" si="6"/>
        <v>-4.098367474805972</v>
      </c>
      <c r="I68">
        <f t="shared" si="2"/>
        <v>-49.180409697671664</v>
      </c>
      <c r="K68">
        <f t="shared" si="3"/>
        <v>-4.0983724569441744</v>
      </c>
      <c r="M68">
        <f t="shared" si="4"/>
        <v>-4.0983724569441744</v>
      </c>
      <c r="N68" s="13">
        <f t="shared" si="5"/>
        <v>2.4821701068174245E-7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61"/>
      <c r="G69" s="61">
        <f t="shared" si="1"/>
        <v>2.5606268511174526</v>
      </c>
      <c r="H69" s="62">
        <f t="shared" si="6"/>
        <v>-4.0991999999999997</v>
      </c>
      <c r="I69" s="61">
        <f t="shared" si="2"/>
        <v>-49.190399999999997</v>
      </c>
      <c r="J69" s="61"/>
      <c r="K69" s="61">
        <f t="shared" si="3"/>
        <v>-4.0991999999999997</v>
      </c>
      <c r="L69" s="61"/>
      <c r="M69" s="61">
        <f t="shared" si="4"/>
        <v>-4.0991999999999997</v>
      </c>
      <c r="N69" s="63">
        <f t="shared" si="5"/>
        <v>0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2.5716306370836959</v>
      </c>
      <c r="H70" s="10">
        <f t="shared" si="6"/>
        <v>-4.0983926156791499</v>
      </c>
      <c r="I70">
        <f t="shared" si="2"/>
        <v>-49.180711388149803</v>
      </c>
      <c r="K70">
        <f t="shared" si="3"/>
        <v>-4.0983973741874014</v>
      </c>
      <c r="M70">
        <f t="shared" si="4"/>
        <v>-4.0983973741874014</v>
      </c>
      <c r="N70" s="13">
        <f t="shared" si="5"/>
        <v>2.2643400778970552E-7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2.5826344230499396</v>
      </c>
      <c r="H71" s="10">
        <f t="shared" si="6"/>
        <v>-4.0960193855420348</v>
      </c>
      <c r="I71">
        <f t="shared" si="2"/>
        <v>-49.152232626504414</v>
      </c>
      <c r="K71">
        <f t="shared" si="3"/>
        <v>-4.0960379606608139</v>
      </c>
      <c r="M71">
        <f t="shared" si="4"/>
        <v>-4.0960379606608139</v>
      </c>
      <c r="N71" s="13">
        <f t="shared" si="5"/>
        <v>3.4503503765835432E-10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2.5936382090161829</v>
      </c>
      <c r="H72" s="10">
        <f t="shared" si="6"/>
        <v>-4.0921517091033532</v>
      </c>
      <c r="I72">
        <f t="shared" si="2"/>
        <v>-49.105820509240239</v>
      </c>
      <c r="K72">
        <f t="shared" si="3"/>
        <v>-4.092192456419351</v>
      </c>
      <c r="M72">
        <f t="shared" si="4"/>
        <v>-4.092192456419351</v>
      </c>
      <c r="N72" s="13">
        <f t="shared" si="5"/>
        <v>1.6603437610238452E-9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2.6046419949824267</v>
      </c>
      <c r="H73" s="10">
        <f t="shared" si="6"/>
        <v>-4.0868584092731766</v>
      </c>
      <c r="I73">
        <f t="shared" si="2"/>
        <v>-49.042300911278119</v>
      </c>
      <c r="K73">
        <f t="shared" si="3"/>
        <v>-4.0869289671439502</v>
      </c>
      <c r="M73">
        <f t="shared" si="4"/>
        <v>-4.0869289671439502</v>
      </c>
      <c r="N73" s="13">
        <f t="shared" si="5"/>
        <v>4.9784131281027658E-9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2.6156457809486695</v>
      </c>
      <c r="H74" s="10">
        <f t="shared" si="6"/>
        <v>-4.0802058172191478</v>
      </c>
      <c r="I74">
        <f t="shared" si="2"/>
        <v>-48.96246980662977</v>
      </c>
      <c r="K74">
        <f t="shared" si="3"/>
        <v>-4.0803130968803174</v>
      </c>
      <c r="M74">
        <f t="shared" si="4"/>
        <v>-4.0803130968803174</v>
      </c>
      <c r="N74" s="13">
        <f t="shared" si="5"/>
        <v>1.1508925700671631E-8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2.6266495669149128</v>
      </c>
      <c r="H75" s="10">
        <f t="shared" si="6"/>
        <v>-4.0722578545920909</v>
      </c>
      <c r="I75">
        <f t="shared" si="2"/>
        <v>-48.867094255105087</v>
      </c>
      <c r="K75">
        <f t="shared" si="3"/>
        <v>-4.0724080346742255</v>
      </c>
      <c r="M75">
        <f t="shared" si="4"/>
        <v>-4.0724080346742255</v>
      </c>
      <c r="N75" s="13">
        <f t="shared" si="5"/>
        <v>2.2554057069964868E-8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2.6376533528811561</v>
      </c>
      <c r="H76" s="10">
        <f t="shared" si="6"/>
        <v>-4.0630761131932944</v>
      </c>
      <c r="I76">
        <f t="shared" si="2"/>
        <v>-48.756913358319537</v>
      </c>
      <c r="K76">
        <f t="shared" si="3"/>
        <v>-4.0632746382620955</v>
      </c>
      <c r="M76">
        <f t="shared" si="4"/>
        <v>-4.0632746382620955</v>
      </c>
      <c r="N76" s="13">
        <f t="shared" si="5"/>
        <v>3.9412202942451865E-8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2.6486571388473998</v>
      </c>
      <c r="H77" s="10">
        <f t="shared" si="6"/>
        <v>-4.0527199321594338</v>
      </c>
      <c r="I77">
        <f t="shared" si="2"/>
        <v>-48.632639185913206</v>
      </c>
      <c r="K77">
        <f t="shared" si="3"/>
        <v>-4.0529715149163179</v>
      </c>
      <c r="M77">
        <f t="shared" si="4"/>
        <v>-4.0529715149163179</v>
      </c>
      <c r="N77" s="13">
        <f t="shared" si="5"/>
        <v>6.3293883561395805E-8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2.6596609248136431</v>
      </c>
      <c r="H78" s="10">
        <f t="shared" si="6"/>
        <v>-4.0412464727389841</v>
      </c>
      <c r="I78">
        <f t="shared" si="2"/>
        <v>-48.494957672867812</v>
      </c>
      <c r="K78">
        <f t="shared" si="3"/>
        <v>-4.0415550995414389</v>
      </c>
      <c r="M78">
        <f t="shared" si="4"/>
        <v>-4.0415550995414389</v>
      </c>
      <c r="N78" s="13">
        <f t="shared" si="5"/>
        <v>9.5250503193476203E-8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2.6706647107798869</v>
      </c>
      <c r="H79" s="10">
        <f t="shared" si="6"/>
        <v>-4.0287107907318074</v>
      </c>
      <c r="I79">
        <f t="shared" si="2"/>
        <v>-48.344529488781689</v>
      </c>
      <c r="K79">
        <f t="shared" si="3"/>
        <v>-4.0290797301140877</v>
      </c>
      <c r="M79">
        <f t="shared" si="4"/>
        <v>-4.0290797301140877</v>
      </c>
      <c r="N79" s="13">
        <f t="shared" si="5"/>
        <v>1.3611626779739228E-7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2.6816684967461302</v>
      </c>
      <c r="H80" s="10">
        <f t="shared" si="6"/>
        <v>-4.0151659066616157</v>
      </c>
      <c r="I80">
        <f t="shared" si="2"/>
        <v>-48.181990879939391</v>
      </c>
      <c r="K80">
        <f t="shared" si="3"/>
        <v>-4.0155977205563707</v>
      </c>
      <c r="M80">
        <f t="shared" si="4"/>
        <v>-4.0155977205563707</v>
      </c>
      <c r="N80" s="13">
        <f t="shared" si="5"/>
        <v>1.8646323970347827E-7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2.6926722827123735</v>
      </c>
      <c r="H81" s="10">
        <f t="shared" si="6"/>
        <v>-4.0006628737489347</v>
      </c>
      <c r="I81">
        <f t="shared" si="2"/>
        <v>-48.007954484987216</v>
      </c>
      <c r="K81">
        <f t="shared" si="3"/>
        <v>-4.0011594311294765</v>
      </c>
      <c r="M81">
        <f t="shared" si="4"/>
        <v>-4.0011594311294765</v>
      </c>
      <c r="N81" s="13">
        <f t="shared" si="5"/>
        <v>2.465692321705075E-7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2.7036760686786163</v>
      </c>
      <c r="H82" s="10">
        <f t="shared" si="6"/>
        <v>-3.9852508437503205</v>
      </c>
      <c r="I82">
        <f t="shared" si="2"/>
        <v>-47.823010125003847</v>
      </c>
      <c r="K82">
        <f t="shared" si="3"/>
        <v>-3.9858133364312676</v>
      </c>
      <c r="M82">
        <f t="shared" si="4"/>
        <v>-3.9858133364312676</v>
      </c>
      <c r="N82" s="13">
        <f t="shared" si="5"/>
        <v>3.1639801611905832E-7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2.7146798546448601</v>
      </c>
      <c r="H83" s="10">
        <f t="shared" si="6"/>
        <v>-3.9689771307276569</v>
      </c>
      <c r="I83">
        <f t="shared" si="2"/>
        <v>-47.627725568731883</v>
      </c>
      <c r="K83">
        <f t="shared" si="3"/>
        <v>-3.9696060910788376</v>
      </c>
      <c r="M83">
        <f t="shared" ref="M83:M146" si="8">$L$9*$O$6*EXP(-$O$7*(G83/$L$10-1))-SQRT($L$9)*$O$8*EXP(-$O$4*(G83/$L$10-1))</f>
        <v>-3.9696060910788376</v>
      </c>
      <c r="N83" s="13">
        <f t="shared" si="5"/>
        <v>3.9559112335728893E-7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9">$E$11*(D84/$E$12+1)</f>
        <v>2.7256836406111034</v>
      </c>
      <c r="H84" s="10">
        <f t="shared" si="6"/>
        <v>-3.9518872728095324</v>
      </c>
      <c r="I84">
        <f t="shared" ref="I84:I147" si="10">H84*$E$6</f>
        <v>-47.422647273714389</v>
      </c>
      <c r="K84">
        <f t="shared" ref="K84:K147" si="11">$L$9*$L$4*EXP(-$L$6*(G84/$L$10-1))-SQRT($L$9)*$L$5*EXP(-$L$7*(G84/$L$10-1))</f>
        <v>-3.952582593154272</v>
      </c>
      <c r="M84">
        <f t="shared" si="8"/>
        <v>-3.952582593154272</v>
      </c>
      <c r="N84" s="13">
        <f t="shared" ref="N84:N147" si="12">(M84-H84)^2*O84</f>
        <v>4.8347038180867658E-7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9"/>
        <v>2.7366874265773471</v>
      </c>
      <c r="H85" s="10">
        <f t="shared" ref="H85:H148" si="13">-(-$B$4)*(1+D85+$E$5*D85^3)*EXP(-D85)</f>
        <v>-3.9340250920049291</v>
      </c>
      <c r="I85">
        <f t="shared" si="10"/>
        <v>-47.208301104059146</v>
      </c>
      <c r="K85">
        <f t="shared" si="11"/>
        <v>-3.9347860454892181</v>
      </c>
      <c r="M85">
        <f t="shared" si="8"/>
        <v>-3.9347860454892181</v>
      </c>
      <c r="N85" s="13">
        <f t="shared" si="12"/>
        <v>5.7905020525149466E-7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9"/>
        <v>2.7476912125435904</v>
      </c>
      <c r="H86" s="10">
        <f t="shared" si="13"/>
        <v>-3.9154327521276913</v>
      </c>
      <c r="I86">
        <f t="shared" si="10"/>
        <v>-46.985193025532297</v>
      </c>
      <c r="K86">
        <f t="shared" si="11"/>
        <v>-3.9162580148613153</v>
      </c>
      <c r="M86">
        <f t="shared" si="8"/>
        <v>-3.9162580148613153</v>
      </c>
      <c r="N86" s="13">
        <f t="shared" si="12"/>
        <v>6.8105857950862922E-7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9"/>
        <v>2.7586949985098337</v>
      </c>
      <c r="H87" s="10">
        <f t="shared" si="13"/>
        <v>-3.8961508148885948</v>
      </c>
      <c r="I87">
        <f t="shared" si="10"/>
        <v>-46.75380977866314</v>
      </c>
      <c r="K87">
        <f t="shared" si="11"/>
        <v>-3.8970384891730858</v>
      </c>
      <c r="M87">
        <f t="shared" si="8"/>
        <v>-3.8970384891730858</v>
      </c>
      <c r="N87" s="13">
        <f t="shared" si="12"/>
        <v>7.8796563534659336E-7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9"/>
        <v>2.7696987844760774</v>
      </c>
      <c r="H88" s="10">
        <f t="shared" si="13"/>
        <v>-3.8762182942101551</v>
      </c>
      <c r="I88">
        <f t="shared" si="10"/>
        <v>-46.514619530521863</v>
      </c>
      <c r="K88">
        <f t="shared" si="11"/>
        <v>-3.8771659326814758</v>
      </c>
      <c r="M88">
        <f t="shared" si="8"/>
        <v>-3.8771659326814758</v>
      </c>
      <c r="N88" s="13">
        <f t="shared" si="12"/>
        <v>8.9801867232709585E-7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9"/>
        <v>2.7807025704423207</v>
      </c>
      <c r="H89" s="10">
        <f t="shared" si="13"/>
        <v>-3.8556727088177589</v>
      </c>
      <c r="I89">
        <f t="shared" si="10"/>
        <v>-46.268072505813109</v>
      </c>
      <c r="K89">
        <f t="shared" si="11"/>
        <v>-3.8566773393439844</v>
      </c>
      <c r="M89">
        <f t="shared" si="8"/>
        <v>-3.8566773393439844</v>
      </c>
      <c r="N89" s="13">
        <f t="shared" si="12"/>
        <v>1.0092824942240415E-6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9"/>
        <v>2.791706356408564</v>
      </c>
      <c r="H90" s="10">
        <f t="shared" si="13"/>
        <v>-3.8345501331591314</v>
      </c>
      <c r="I90">
        <f t="shared" si="10"/>
        <v>-46.014601597909575</v>
      </c>
      <c r="K90">
        <f t="shared" si="11"/>
        <v>-3.8356082843450539</v>
      </c>
      <c r="M90">
        <f t="shared" si="8"/>
        <v>-3.8356082843450539</v>
      </c>
      <c r="N90" s="13">
        <f t="shared" si="12"/>
        <v>1.1196839322690901E-6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9"/>
        <v>2.8027101423748073</v>
      </c>
      <c r="H91" s="10">
        <f t="shared" si="13"/>
        <v>-3.8128852467026535</v>
      </c>
      <c r="I91">
        <f t="shared" si="10"/>
        <v>-45.754622960431846</v>
      </c>
      <c r="K91">
        <f t="shared" si="11"/>
        <v>-3.8139929738642691</v>
      </c>
      <c r="M91">
        <f t="shared" si="8"/>
        <v>-3.8139929738642691</v>
      </c>
      <c r="N91" s="13">
        <f t="shared" si="12"/>
        <v>1.2270594645808586E-6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9"/>
        <v>2.8137139283410506</v>
      </c>
      <c r="H92" s="10">
        <f t="shared" si="13"/>
        <v>-3.7907113816635696</v>
      </c>
      <c r="I92">
        <f t="shared" si="10"/>
        <v>-45.488536579962833</v>
      </c>
      <c r="K92">
        <f t="shared" si="11"/>
        <v>-3.7918642931458186</v>
      </c>
      <c r="M92">
        <f t="shared" si="8"/>
        <v>-3.7918642931458186</v>
      </c>
      <c r="N92" s="13">
        <f t="shared" si="12"/>
        <v>1.3292048859017078E-6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9"/>
        <v>2.8247177143072939</v>
      </c>
      <c r="H93" s="10">
        <f t="shared" si="13"/>
        <v>-3.7680605692057392</v>
      </c>
      <c r="I93">
        <f t="shared" si="10"/>
        <v>-45.216726830468872</v>
      </c>
      <c r="K93">
        <f t="shared" si="11"/>
        <v>-3.7692538529267066</v>
      </c>
      <c r="M93">
        <f t="shared" si="8"/>
        <v>-3.7692538529267066</v>
      </c>
      <c r="N93" s="13">
        <f t="shared" si="12"/>
        <v>1.4239260387257711E-6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9"/>
        <v>2.8357215002735376</v>
      </c>
      <c r="H94" s="10">
        <f t="shared" si="13"/>
        <v>-3.7449635841651379</v>
      </c>
      <c r="I94">
        <f t="shared" si="10"/>
        <v>-44.939563009981654</v>
      </c>
      <c r="K94">
        <f t="shared" si="11"/>
        <v>-3.7461920342792041</v>
      </c>
      <c r="M94">
        <f t="shared" si="8"/>
        <v>-3.7461920342792041</v>
      </c>
      <c r="N94" s="13">
        <f t="shared" si="12"/>
        <v>1.5090896827493789E-6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9"/>
        <v>2.8467252862397809</v>
      </c>
      <c r="H95" s="10">
        <f t="shared" si="13"/>
        <v>-3.7214499883400411</v>
      </c>
      <c r="I95">
        <f t="shared" si="10"/>
        <v>-44.657399860080496</v>
      </c>
      <c r="K95">
        <f t="shared" si="11"/>
        <v>-3.7227080319212225</v>
      </c>
      <c r="M95">
        <f t="shared" si="8"/>
        <v>-3.7227080319212225</v>
      </c>
      <c r="N95" s="13">
        <f t="shared" si="12"/>
        <v>1.5826736521514997E-6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9"/>
        <v>2.8577290722060242</v>
      </c>
      <c r="H96" s="10">
        <f t="shared" si="13"/>
        <v>-3.6975481723914658</v>
      </c>
      <c r="I96">
        <f t="shared" si="10"/>
        <v>-44.37057806869759</v>
      </c>
      <c r="K96">
        <f t="shared" si="11"/>
        <v>-3.6988298960464236</v>
      </c>
      <c r="M96">
        <f t="shared" si="8"/>
        <v>-3.6988298960464236</v>
      </c>
      <c r="N96" s="13">
        <f t="shared" si="12"/>
        <v>1.6428155276784394E-6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9"/>
        <v>2.868732858172268</v>
      </c>
      <c r="H97" s="10">
        <f t="shared" si="13"/>
        <v>-3.6732853963962069</v>
      </c>
      <c r="I97">
        <f t="shared" si="10"/>
        <v>-44.079424756754484</v>
      </c>
      <c r="K97">
        <f t="shared" si="11"/>
        <v>-3.6745845727241804</v>
      </c>
      <c r="M97">
        <f t="shared" si="8"/>
        <v>-3.6745845727241804</v>
      </c>
      <c r="N97" s="13">
        <f t="shared" si="12"/>
        <v>1.6878591311666934E-6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9"/>
        <v>2.8797366441385108</v>
      </c>
      <c r="H98" s="10">
        <f t="shared" si="13"/>
        <v>-3.6486878290935407</v>
      </c>
      <c r="I98">
        <f t="shared" si="10"/>
        <v>-43.784253949122487</v>
      </c>
      <c r="K98">
        <f t="shared" si="11"/>
        <v>-3.6499979429177793</v>
      </c>
      <c r="M98">
        <f t="shared" si="8"/>
        <v>-3.6499979429177793</v>
      </c>
      <c r="N98" s="13">
        <f t="shared" si="12"/>
        <v>1.7163982324611507E-6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9"/>
        <v>2.8907404301047541</v>
      </c>
      <c r="H99" s="10">
        <f t="shared" si="13"/>
        <v>-3.6237805858655006</v>
      </c>
      <c r="I99">
        <f t="shared" si="10"/>
        <v>-43.485367030386008</v>
      </c>
      <c r="K99">
        <f t="shared" si="11"/>
        <v>-3.6250948601676352</v>
      </c>
      <c r="M99">
        <f t="shared" si="8"/>
        <v>-3.6250948601676352</v>
      </c>
      <c r="N99" s="13">
        <f t="shared" si="12"/>
        <v>1.7273169412513881E-6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9"/>
        <v>2.9017442160709979</v>
      </c>
      <c r="H100" s="10">
        <f t="shared" si="13"/>
        <v>-3.598587765489452</v>
      </c>
      <c r="I100">
        <f t="shared" si="10"/>
        <v>-43.183053185873426</v>
      </c>
      <c r="K100">
        <f t="shared" si="11"/>
        <v>-3.5998991869847283</v>
      </c>
      <c r="M100">
        <f t="shared" si="8"/>
        <v>-3.5998991869847283</v>
      </c>
      <c r="N100" s="13">
        <f t="shared" si="12"/>
        <v>1.7198263382727246E-6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9"/>
        <v>2.9127480020372412</v>
      </c>
      <c r="H101" s="10">
        <f t="shared" si="13"/>
        <v>-3.5731324857005369</v>
      </c>
      <c r="I101">
        <f t="shared" si="10"/>
        <v>-42.877589828406443</v>
      </c>
      <c r="K101">
        <f t="shared" si="11"/>
        <v>-3.5744338299979028</v>
      </c>
      <c r="M101">
        <f t="shared" si="8"/>
        <v>-3.5744338299979028</v>
      </c>
      <c r="N101" s="13">
        <f t="shared" si="12"/>
        <v>1.693496980286871E-6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9"/>
        <v>2.9237517880034845</v>
      </c>
      <c r="H102" s="10">
        <f t="shared" si="13"/>
        <v>-3.5474369176005038</v>
      </c>
      <c r="I102">
        <f t="shared" si="10"/>
        <v>-42.569243011206048</v>
      </c>
      <c r="K102">
        <f t="shared" si="11"/>
        <v>-3.5487207738972519</v>
      </c>
      <c r="M102">
        <f t="shared" si="8"/>
        <v>-3.5487207738972519</v>
      </c>
      <c r="N102" s="13">
        <f t="shared" si="12"/>
        <v>1.6482869906997409E-6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9"/>
        <v>2.9347555739697282</v>
      </c>
      <c r="H103" s="10">
        <f t="shared" si="13"/>
        <v>-3.5215223189483362</v>
      </c>
      <c r="I103">
        <f t="shared" si="10"/>
        <v>-42.258267827380038</v>
      </c>
      <c r="K103">
        <f t="shared" si="11"/>
        <v>-3.5227811142143426</v>
      </c>
      <c r="M103">
        <f t="shared" si="8"/>
        <v>-3.5227811142143426</v>
      </c>
      <c r="N103" s="13">
        <f t="shared" si="12"/>
        <v>1.5845655217200297E-6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9"/>
        <v>2.9457593599359715</v>
      </c>
      <c r="H104" s="10">
        <f t="shared" si="13"/>
        <v>-3.4954090663670425</v>
      </c>
      <c r="I104">
        <f t="shared" si="10"/>
        <v>-41.944908796404512</v>
      </c>
      <c r="K104">
        <f t="shared" si="11"/>
        <v>-3.4966350889786852</v>
      </c>
      <c r="M104">
        <f t="shared" si="8"/>
        <v>-3.4966350889786852</v>
      </c>
      <c r="N104" s="13">
        <f t="shared" si="12"/>
        <v>1.5031314442592596E-6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9"/>
        <v>2.9567631459022152</v>
      </c>
      <c r="H105" s="10">
        <f t="shared" si="13"/>
        <v>-3.4691166865000125</v>
      </c>
      <c r="I105">
        <f t="shared" si="10"/>
        <v>-41.629400238000152</v>
      </c>
      <c r="K105">
        <f t="shared" si="11"/>
        <v>-3.470302109288514</v>
      </c>
      <c r="M105">
        <f t="shared" si="8"/>
        <v>-3.470302109288514</v>
      </c>
      <c r="N105" s="13">
        <f t="shared" si="12"/>
        <v>1.4052271874987512E-6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9"/>
        <v>2.9677669318684585</v>
      </c>
      <c r="H106" s="10">
        <f t="shared" si="13"/>
        <v>-3.4426638861492957</v>
      </c>
      <c r="I106">
        <f t="shared" si="10"/>
        <v>-41.311966633791549</v>
      </c>
      <c r="K106">
        <f t="shared" si="11"/>
        <v>-3.4438007888326663</v>
      </c>
      <c r="M106">
        <f t="shared" si="8"/>
        <v>-3.4438007888326663</v>
      </c>
      <c r="N106" s="13">
        <f t="shared" si="12"/>
        <v>1.2925477114550935E-6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9"/>
        <v>2.9787707178347018</v>
      </c>
      <c r="H107" s="10">
        <f t="shared" si="13"/>
        <v>-3.416068581427266</v>
      </c>
      <c r="I107">
        <f t="shared" si="10"/>
        <v>-40.99282297712719</v>
      </c>
      <c r="K107">
        <f t="shared" si="11"/>
        <v>-3.4171489723990804</v>
      </c>
      <c r="M107">
        <f t="shared" si="8"/>
        <v>-3.4171489723990804</v>
      </c>
      <c r="N107" s="13">
        <f t="shared" si="12"/>
        <v>1.1672446519781692E-6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9"/>
        <v>2.9897745038009447</v>
      </c>
      <c r="H108" s="10">
        <f t="shared" si="13"/>
        <v>-3.3893479259521522</v>
      </c>
      <c r="I108">
        <f t="shared" si="10"/>
        <v>-40.67217511142583</v>
      </c>
      <c r="K108">
        <f t="shared" si="11"/>
        <v>-3.3903637634043005</v>
      </c>
      <c r="M108">
        <f t="shared" si="8"/>
        <v>-3.3903637634043005</v>
      </c>
      <c r="N108" s="13">
        <f t="shared" si="12"/>
        <v>1.0319257291871145E-6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9"/>
        <v>3.0007782897671884</v>
      </c>
      <c r="H109" s="10">
        <f t="shared" si="13"/>
        <v>-3.3625183381170709</v>
      </c>
      <c r="I109">
        <f t="shared" si="10"/>
        <v>-40.350220057404854</v>
      </c>
      <c r="K109">
        <f t="shared" si="11"/>
        <v>-3.3634615504771102</v>
      </c>
      <c r="M109">
        <f t="shared" si="8"/>
        <v>-3.3634615504771102</v>
      </c>
      <c r="N109" s="13">
        <f t="shared" si="12"/>
        <v>8.8964955613080656E-7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9"/>
        <v>3.0117820757334317</v>
      </c>
      <c r="H110" s="10">
        <f t="shared" si="13"/>
        <v>-3.3355955274612699</v>
      </c>
      <c r="I110">
        <f t="shared" si="10"/>
        <v>-40.027146329535242</v>
      </c>
      <c r="K110">
        <f t="shared" si="11"/>
        <v>-3.3364580331284257</v>
      </c>
      <c r="M110">
        <f t="shared" si="8"/>
        <v>-3.3364580331284257</v>
      </c>
      <c r="N110" s="13">
        <f t="shared" si="12"/>
        <v>7.4391602587594757E-7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9"/>
        <v>3.0227858616996754</v>
      </c>
      <c r="H111" s="10">
        <f t="shared" si="13"/>
        <v>-3.3085945201714804</v>
      </c>
      <c r="I111">
        <f t="shared" si="10"/>
        <v>-39.703134242057764</v>
      </c>
      <c r="K111">
        <f t="shared" si="11"/>
        <v>-3.3093682465383774</v>
      </c>
      <c r="M111">
        <f t="shared" si="8"/>
        <v>-3.3093682465383774</v>
      </c>
      <c r="N111" s="13">
        <f t="shared" si="12"/>
        <v>5.9865249083161156E-7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9"/>
        <v>3.0337896476659187</v>
      </c>
      <c r="H112" s="10">
        <f t="shared" si="13"/>
        <v>-3.2815296837404291</v>
      </c>
      <c r="I112">
        <f t="shared" si="10"/>
        <v>-39.378356204885151</v>
      </c>
      <c r="K112">
        <f t="shared" si="11"/>
        <v>-3.2822065854905396</v>
      </c>
      <c r="M112">
        <f t="shared" si="8"/>
        <v>-3.2822065854905396</v>
      </c>
      <c r="N112" s="13">
        <f t="shared" si="12"/>
        <v>4.5819597930263242E-4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9"/>
        <v>3.044793433632162</v>
      </c>
      <c r="H113" s="10">
        <f t="shared" si="13"/>
        <v>-3.2544147508087642</v>
      </c>
      <c r="I113">
        <f t="shared" si="10"/>
        <v>-39.052977009705174</v>
      </c>
      <c r="K113">
        <f t="shared" si="11"/>
        <v>-3.254986827482238</v>
      </c>
      <c r="M113">
        <f t="shared" si="8"/>
        <v>-3.254986827482238</v>
      </c>
      <c r="N113" s="13">
        <f t="shared" si="12"/>
        <v>3.272717203328593E-4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9"/>
        <v>3.0557972195984058</v>
      </c>
      <c r="H114" s="10">
        <f t="shared" si="13"/>
        <v>-3.2272628422158651</v>
      </c>
      <c r="I114">
        <f t="shared" si="10"/>
        <v>-38.727154106590383</v>
      </c>
      <c r="K114">
        <f t="shared" si="11"/>
        <v>-3.2277221550388719</v>
      </c>
      <c r="M114">
        <f t="shared" si="8"/>
        <v>-3.2277221550388719</v>
      </c>
      <c r="N114" s="13">
        <f t="shared" si="12"/>
        <v>2.1096826937849332E-4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9"/>
        <v>3.0668010055646491</v>
      </c>
      <c r="H115" s="10">
        <f t="shared" si="13"/>
        <v>-3.2000864892842658</v>
      </c>
      <c r="I115">
        <f t="shared" si="10"/>
        <v>-38.401037871411191</v>
      </c>
      <c r="K115">
        <f t="shared" si="11"/>
        <v>-3.2004251772592709</v>
      </c>
      <c r="M115">
        <f t="shared" si="8"/>
        <v>-3.2004251772592709</v>
      </c>
      <c r="N115" s="13">
        <f t="shared" si="12"/>
        <v>1.1470954441307988E-7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9"/>
        <v>3.0778047915308919</v>
      </c>
      <c r="H116" s="10">
        <f t="shared" si="13"/>
        <v>-3.1728976553616595</v>
      </c>
      <c r="I116">
        <f t="shared" si="10"/>
        <v>-38.074771864339915</v>
      </c>
      <c r="K116">
        <f t="shared" si="11"/>
        <v>-3.1731079506181596</v>
      </c>
      <c r="M116">
        <f t="shared" si="8"/>
        <v>-3.1731079506181596</v>
      </c>
      <c r="N116" s="13">
        <f t="shared" si="12"/>
        <v>4.42240949064771E-8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9"/>
        <v>3.0888085774971357</v>
      </c>
      <c r="H117" s="10">
        <f t="shared" si="13"/>
        <v>-3.1457077566437528</v>
      </c>
      <c r="I117">
        <f t="shared" si="10"/>
        <v>-37.748493079725037</v>
      </c>
      <c r="K117">
        <f t="shared" si="11"/>
        <v>-3.1457819990509748</v>
      </c>
      <c r="M117">
        <f t="shared" si="8"/>
        <v>-3.1457819990509748</v>
      </c>
      <c r="N117" s="13">
        <f t="shared" si="12"/>
        <v>5.511935030114382E-9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9"/>
        <v>3.099812363463379</v>
      </c>
      <c r="H118" s="10">
        <f t="shared" si="13"/>
        <v>-3.1185276823005577</v>
      </c>
      <c r="I118">
        <f t="shared" si="10"/>
        <v>-37.422332187606692</v>
      </c>
      <c r="K118">
        <f t="shared" si="11"/>
        <v>-3.1184583333453668</v>
      </c>
      <c r="M118">
        <f t="shared" si="8"/>
        <v>-3.1184583333453668</v>
      </c>
      <c r="N118" s="13">
        <f t="shared" si="12"/>
        <v>4.8092775860611268E-9</v>
      </c>
      <c r="O118" s="13">
        <v>1</v>
      </c>
    </row>
    <row r="119" spans="3:16" x14ac:dyDescent="0.4">
      <c r="C119" t="s">
        <v>291</v>
      </c>
      <c r="D119" s="6">
        <v>1</v>
      </c>
      <c r="E119" s="7">
        <f t="shared" si="7"/>
        <v>-0.75413929887002173</v>
      </c>
      <c r="G119">
        <f t="shared" si="9"/>
        <v>3.1108161494296223</v>
      </c>
      <c r="H119" s="10">
        <f t="shared" si="13"/>
        <v>-3.091367813927993</v>
      </c>
      <c r="I119">
        <f t="shared" si="10"/>
        <v>-37.096413767135914</v>
      </c>
      <c r="K119">
        <f t="shared" si="11"/>
        <v>-3.0911474698629497</v>
      </c>
      <c r="M119">
        <f t="shared" si="8"/>
        <v>-3.0911474698629497</v>
      </c>
      <c r="N119" s="13">
        <f t="shared" si="12"/>
        <v>4.8551506999776054E-8</v>
      </c>
      <c r="O119" s="13">
        <v>1</v>
      </c>
      <c r="P119" t="s">
        <v>292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9"/>
        <v>3.121819935395866</v>
      </c>
      <c r="H120" s="10">
        <f t="shared" si="13"/>
        <v>-3.0642380443460597</v>
      </c>
      <c r="I120">
        <f t="shared" si="10"/>
        <v>-36.77085653215272</v>
      </c>
      <c r="K120">
        <f t="shared" si="11"/>
        <v>-3.0638594486140218</v>
      </c>
      <c r="M120">
        <f t="shared" si="8"/>
        <v>-3.0638594486140218</v>
      </c>
      <c r="N120" s="13">
        <f t="shared" si="12"/>
        <v>1.4333472831732236E-7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9"/>
        <v>3.1328237213621093</v>
      </c>
      <c r="H121" s="10">
        <f t="shared" si="13"/>
        <v>-3.0371477957641884</v>
      </c>
      <c r="I121">
        <f t="shared" si="10"/>
        <v>-36.445773549170262</v>
      </c>
      <c r="K121">
        <f t="shared" si="11"/>
        <v>-3.0366038507072544</v>
      </c>
      <c r="M121">
        <f t="shared" si="8"/>
        <v>-3.0366038507072544</v>
      </c>
      <c r="N121" s="13">
        <f t="shared" si="12"/>
        <v>2.9587622496293595E-7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9"/>
        <v>3.1438275073283526</v>
      </c>
      <c r="H122" s="10">
        <f t="shared" si="13"/>
        <v>-3.0101060373337449</v>
      </c>
      <c r="I122">
        <f t="shared" si="10"/>
        <v>-36.121272448004937</v>
      </c>
      <c r="K122">
        <f t="shared" si="11"/>
        <v>-3.0093898151955747</v>
      </c>
      <c r="M122">
        <f t="shared" si="8"/>
        <v>-3.0093898151955747</v>
      </c>
      <c r="N122" s="13">
        <f t="shared" si="12"/>
        <v>5.1297415120515269E-7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9"/>
        <v>3.1548312932945963</v>
      </c>
      <c r="H123" s="10">
        <f t="shared" si="13"/>
        <v>-2.9831213021070897</v>
      </c>
      <c r="I123">
        <f t="shared" si="10"/>
        <v>-35.797455625285075</v>
      </c>
      <c r="K123">
        <f t="shared" si="11"/>
        <v>-2.9822260553387525</v>
      </c>
      <c r="M123">
        <f t="shared" si="8"/>
        <v>-2.9822260553387525</v>
      </c>
      <c r="N123" s="13">
        <f t="shared" si="12"/>
        <v>8.0146677621817848E-7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9"/>
        <v>3.1658350792608396</v>
      </c>
      <c r="H124" s="10">
        <f t="shared" si="13"/>
        <v>-2.9562017034219878</v>
      </c>
      <c r="I124">
        <f t="shared" si="10"/>
        <v>-35.474420441063856</v>
      </c>
      <c r="K124">
        <f t="shared" si="11"/>
        <v>-2.9551208743025361</v>
      </c>
      <c r="M124">
        <f t="shared" si="8"/>
        <v>-2.9551208743025361</v>
      </c>
      <c r="N124" s="13">
        <f t="shared" si="12"/>
        <v>1.1681915854548056E-6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9"/>
        <v>3.1768388652270834</v>
      </c>
      <c r="H125" s="10">
        <f t="shared" si="13"/>
        <v>-2.9293549507296155</v>
      </c>
      <c r="I125">
        <f t="shared" si="10"/>
        <v>-35.152259408755384</v>
      </c>
      <c r="K125">
        <f t="shared" si="11"/>
        <v>-2.9280821803134667</v>
      </c>
      <c r="M125">
        <f t="shared" si="8"/>
        <v>-2.9280821803134667</v>
      </c>
      <c r="N125" s="13">
        <f t="shared" si="12"/>
        <v>1.619944532223631E-6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9"/>
        <v>3.1878426511933262</v>
      </c>
      <c r="H126" s="10">
        <f t="shared" si="13"/>
        <v>-2.9025883648838562</v>
      </c>
      <c r="I126">
        <f t="shared" si="10"/>
        <v>-34.831060378606274</v>
      </c>
      <c r="K126">
        <f t="shared" si="11"/>
        <v>-2.9011175012879029</v>
      </c>
      <c r="M126">
        <f t="shared" si="8"/>
        <v>-2.9011175012879029</v>
      </c>
      <c r="N126" s="13">
        <f t="shared" si="12"/>
        <v>2.1634397179006009E-6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9"/>
        <v>3.1988464371595695</v>
      </c>
      <c r="H127" s="10">
        <f t="shared" si="13"/>
        <v>-2.8759088929090253</v>
      </c>
      <c r="I127">
        <f t="shared" si="10"/>
        <v>-34.510906714908302</v>
      </c>
      <c r="K127">
        <f t="shared" si="11"/>
        <v>-2.8742339989531174</v>
      </c>
      <c r="M127">
        <f t="shared" si="8"/>
        <v>-2.8742339989531174</v>
      </c>
      <c r="N127" s="13">
        <f t="shared" si="12"/>
        <v>2.805269763536878E-6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9"/>
        <v>3.2098502231258128</v>
      </c>
      <c r="H128" s="10">
        <f t="shared" si="13"/>
        <v>-2.8493231222626787</v>
      </c>
      <c r="I128">
        <f t="shared" si="10"/>
        <v>-34.191877467152146</v>
      </c>
      <c r="K128">
        <f t="shared" si="11"/>
        <v>-2.8474384824777657</v>
      </c>
      <c r="M128">
        <f t="shared" si="8"/>
        <v>-2.8474384824777657</v>
      </c>
      <c r="N128" s="13">
        <f t="shared" si="12"/>
        <v>3.5518671188770876E-6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9"/>
        <v>3.2208540090920565</v>
      </c>
      <c r="H129" s="10">
        <f t="shared" si="13"/>
        <v>-2.8228372946096356</v>
      </c>
      <c r="I129">
        <f t="shared" si="10"/>
        <v>-33.874047535315626</v>
      </c>
      <c r="K129">
        <f t="shared" si="11"/>
        <v>-2.8207374216284009</v>
      </c>
      <c r="M129">
        <f t="shared" si="8"/>
        <v>-2.8207374216284009</v>
      </c>
      <c r="N129" s="13">
        <f t="shared" si="12"/>
        <v>4.4094665373195372E-6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9"/>
        <v>3.2318577950582998</v>
      </c>
      <c r="H130" s="10">
        <f t="shared" si="13"/>
        <v>-2.7964573191228448</v>
      </c>
      <c r="I130">
        <f t="shared" si="10"/>
        <v>-33.557487829474141</v>
      </c>
      <c r="K130">
        <f t="shared" si="11"/>
        <v>-2.7941369594681809</v>
      </c>
      <c r="M130">
        <f t="shared" si="8"/>
        <v>-2.7941369594681809</v>
      </c>
      <c r="N130" s="13">
        <f t="shared" si="12"/>
        <v>5.3840689269921043E-6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9"/>
        <v>3.2428615810245436</v>
      </c>
      <c r="H131" s="10">
        <f t="shared" si="13"/>
        <v>-2.7701887853262894</v>
      </c>
      <c r="I131">
        <f t="shared" si="10"/>
        <v>-33.24226542391547</v>
      </c>
      <c r="K131">
        <f t="shared" si="11"/>
        <v>-2.7676429246133414</v>
      </c>
      <c r="M131">
        <f t="shared" si="8"/>
        <v>-2.7676429246133414</v>
      </c>
      <c r="N131" s="13">
        <f t="shared" si="12"/>
        <v>6.4814067697323275E-6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9"/>
        <v>3.2538653669907864</v>
      </c>
      <c r="H132" s="10">
        <f t="shared" si="13"/>
        <v>-2.7440369754946161</v>
      </c>
      <c r="I132">
        <f t="shared" si="10"/>
        <v>-32.928443705935393</v>
      </c>
      <c r="K132">
        <f t="shared" si="11"/>
        <v>-2.7412608430625047</v>
      </c>
      <c r="M132">
        <f t="shared" si="8"/>
        <v>-2.7412608430625047</v>
      </c>
      <c r="N132" s="13">
        <f t="shared" si="12"/>
        <v>7.7069112806206948E-6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9"/>
        <v>3.2648691529570297</v>
      </c>
      <c r="H133" s="10">
        <f t="shared" si="13"/>
        <v>-2.7180068766237659</v>
      </c>
      <c r="I133">
        <f t="shared" si="10"/>
        <v>-32.61608251948519</v>
      </c>
      <c r="K133">
        <f t="shared" si="11"/>
        <v>-2.7149959496133662</v>
      </c>
      <c r="M133">
        <f t="shared" si="8"/>
        <v>-2.7149959496133662</v>
      </c>
      <c r="N133" s="13">
        <f t="shared" si="12"/>
        <v>9.0656814619546746E-6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9"/>
        <v>3.275872938923273</v>
      </c>
      <c r="H134" s="10">
        <f t="shared" si="13"/>
        <v>-2.6921031919864262</v>
      </c>
      <c r="I134">
        <f t="shared" si="10"/>
        <v>-32.305238303837115</v>
      </c>
      <c r="K134">
        <f t="shared" si="11"/>
        <v>-2.688853198880818</v>
      </c>
      <c r="M134">
        <f t="shared" si="8"/>
        <v>-2.688853198880818</v>
      </c>
      <c r="N134" s="13">
        <f t="shared" si="12"/>
        <v>1.0562455186501164E-5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9"/>
        <v>3.2868767248895168</v>
      </c>
      <c r="H135" s="10">
        <f t="shared" si="13"/>
        <v>-2.6663303522857116</v>
      </c>
      <c r="I135">
        <f t="shared" si="10"/>
        <v>-31.995964227428537</v>
      </c>
      <c r="K135">
        <f t="shared" si="11"/>
        <v>-2.6628372759301007</v>
      </c>
      <c r="M135">
        <f t="shared" si="8"/>
        <v>-2.6628372759301007</v>
      </c>
      <c r="N135" s="13">
        <f t="shared" si="12"/>
        <v>1.2201582426128021E-5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9"/>
        <v>3.2978805108557601</v>
      </c>
      <c r="H136" s="10">
        <f t="shared" si="13"/>
        <v>-2.6406925264200685</v>
      </c>
      <c r="I136">
        <f t="shared" si="10"/>
        <v>-31.688310317040823</v>
      </c>
      <c r="K136">
        <f t="shared" si="11"/>
        <v>-2.6369526065380877</v>
      </c>
      <c r="M136">
        <f t="shared" si="8"/>
        <v>-2.6369526065380877</v>
      </c>
      <c r="N136" s="13">
        <f t="shared" si="12"/>
        <v>1.3987000723634882E-5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9"/>
        <v>3.3088842968220038</v>
      </c>
      <c r="H137" s="10">
        <f t="shared" si="13"/>
        <v>-2.6151936318720028</v>
      </c>
      <c r="I137">
        <f t="shared" si="10"/>
        <v>-31.382323582464032</v>
      </c>
      <c r="K137">
        <f t="shared" si="11"/>
        <v>-2.6112033670954058</v>
      </c>
      <c r="M137">
        <f t="shared" si="8"/>
        <v>-2.6112033670954058</v>
      </c>
      <c r="N137" s="13">
        <f t="shared" si="12"/>
        <v>1.5922212987350946E-5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9"/>
        <v>3.3198880827882471</v>
      </c>
      <c r="H138" s="10">
        <f t="shared" si="13"/>
        <v>-2.5898373447328371</v>
      </c>
      <c r="I138">
        <f t="shared" si="10"/>
        <v>-31.078048136794045</v>
      </c>
      <c r="K138">
        <f t="shared" si="11"/>
        <v>-2.5855934941616252</v>
      </c>
      <c r="M138">
        <f t="shared" si="8"/>
        <v>-2.5855934941616252</v>
      </c>
      <c r="N138" s="13">
        <f t="shared" si="12"/>
        <v>1.8010267670775609E-5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9"/>
        <v>3.3308918687544904</v>
      </c>
      <c r="H139" s="10">
        <f t="shared" si="13"/>
        <v>-2.5646271093753485</v>
      </c>
      <c r="I139">
        <f t="shared" si="10"/>
        <v>-30.775525312504183</v>
      </c>
      <c r="K139">
        <f t="shared" si="11"/>
        <v>-2.5601266936853619</v>
      </c>
      <c r="M139">
        <f t="shared" si="8"/>
        <v>-2.5601266936853619</v>
      </c>
      <c r="N139" s="13">
        <f t="shared" si="12"/>
        <v>2.0253741382677594E-5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9"/>
        <v>3.3418956547207341</v>
      </c>
      <c r="H140" s="10">
        <f t="shared" si="13"/>
        <v>-2.5395661477857407</v>
      </c>
      <c r="I140">
        <f t="shared" si="10"/>
        <v>-30.474793773428889</v>
      </c>
      <c r="K140">
        <f t="shared" si="11"/>
        <v>-2.5348064499007306</v>
      </c>
      <c r="M140">
        <f t="shared" si="8"/>
        <v>-2.5348064499007306</v>
      </c>
      <c r="N140" s="13">
        <f t="shared" si="12"/>
        <v>2.2654723956570413E-5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9"/>
        <v>3.3528994406869774</v>
      </c>
      <c r="H141" s="10">
        <f t="shared" si="13"/>
        <v>-2.5146574685660918</v>
      </c>
      <c r="I141">
        <f t="shared" si="10"/>
        <v>-30.1758896227931</v>
      </c>
      <c r="K141">
        <f t="shared" si="11"/>
        <v>-2.5096360339111983</v>
      </c>
      <c r="M141">
        <f t="shared" si="8"/>
        <v>-2.5096360339111983</v>
      </c>
      <c r="N141" s="13">
        <f t="shared" si="12"/>
        <v>2.5214805993366158E-5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9"/>
        <v>3.3639032266532203</v>
      </c>
      <c r="H142" s="10">
        <f t="shared" si="13"/>
        <v>-2.4899038756180367</v>
      </c>
      <c r="I142">
        <f t="shared" si="10"/>
        <v>-29.878846507416441</v>
      </c>
      <c r="K142">
        <f t="shared" si="11"/>
        <v>-2.4846185119715094</v>
      </c>
      <c r="M142">
        <f t="shared" si="8"/>
        <v>-2.4846185119715094</v>
      </c>
      <c r="N142" s="13">
        <f t="shared" si="12"/>
        <v>2.7935068876032559E-5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9"/>
        <v>3.374907012619464</v>
      </c>
      <c r="H143" s="10">
        <f t="shared" si="13"/>
        <v>-2.4653079765181451</v>
      </c>
      <c r="I143">
        <f t="shared" si="10"/>
        <v>-29.58369571821774</v>
      </c>
      <c r="K143">
        <f t="shared" si="11"/>
        <v>-2.4597567534779938</v>
      </c>
      <c r="M143">
        <f t="shared" si="8"/>
        <v>-2.4597567534779938</v>
      </c>
      <c r="N143" s="13">
        <f t="shared" si="12"/>
        <v>3.0816077241506869E-5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9"/>
        <v>3.3859107985857073</v>
      </c>
      <c r="H144" s="10">
        <f t="shared" si="13"/>
        <v>-2.4408721905951101</v>
      </c>
      <c r="I144">
        <f t="shared" si="10"/>
        <v>-29.290466287141321</v>
      </c>
      <c r="K144">
        <f t="shared" si="11"/>
        <v>-2.4350534386772438</v>
      </c>
      <c r="M144">
        <f t="shared" si="8"/>
        <v>-2.4350534386772438</v>
      </c>
      <c r="N144" s="13">
        <f t="shared" si="12"/>
        <v>3.3857873881672671E-5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9"/>
        <v>3.3969145845519506</v>
      </c>
      <c r="H145" s="10">
        <f t="shared" si="13"/>
        <v>-2.4165987567185523</v>
      </c>
      <c r="I145">
        <f t="shared" si="10"/>
        <v>-28.999185080622627</v>
      </c>
      <c r="K145">
        <f t="shared" si="11"/>
        <v>-2.4105110661027638</v>
      </c>
      <c r="M145">
        <f t="shared" si="8"/>
        <v>-2.4105110661027638</v>
      </c>
      <c r="N145" s="13">
        <f t="shared" si="12"/>
        <v>3.7059977033559491E-5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9"/>
        <v>3.4079183705181944</v>
      </c>
      <c r="H146" s="10">
        <f t="shared" si="13"/>
        <v>-2.3924897408089585</v>
      </c>
      <c r="I146">
        <f t="shared" si="10"/>
        <v>-28.709876889707502</v>
      </c>
      <c r="K146">
        <f t="shared" si="11"/>
        <v>-2.386131959748905</v>
      </c>
      <c r="M146">
        <f t="shared" si="8"/>
        <v>-2.386131959748905</v>
      </c>
      <c r="N146" s="13">
        <f t="shared" si="12"/>
        <v>4.0421380007574613E-5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9"/>
        <v>3.4189221564844376</v>
      </c>
      <c r="H147" s="10">
        <f t="shared" si="13"/>
        <v>-2.3685470430779456</v>
      </c>
      <c r="I147">
        <f t="shared" si="10"/>
        <v>-28.422564516935346</v>
      </c>
      <c r="K147">
        <f t="shared" si="11"/>
        <v>-2.3619182759910782</v>
      </c>
      <c r="M147">
        <f t="shared" ref="M147:M210" si="15">$L$9*$O$6*EXP(-$O$7*(G147/$L$10-1))-SQRT($L$9)*$O$8*EXP(-$O$4*(G147/$L$10-1))</f>
        <v>-2.3619182759910782</v>
      </c>
      <c r="N147" s="13">
        <f t="shared" si="12"/>
        <v>4.3940553091937013E-5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6">$E$11*(D148/$E$12+1)</f>
        <v>3.4299259424506809</v>
      </c>
      <c r="H148" s="10">
        <f t="shared" si="13"/>
        <v>-2.3447724050077943</v>
      </c>
      <c r="I148">
        <f t="shared" ref="I148:I211" si="17">H148*$E$6</f>
        <v>-28.137268860093531</v>
      </c>
      <c r="K148">
        <f t="shared" ref="K148:K211" si="18">$L$9*$L$4*EXP(-$L$6*(G148/$L$10-1))-SQRT($L$9)*$L$5*EXP(-$L$7*(G148/$L$10-1))</f>
        <v>-2.3378720102609205</v>
      </c>
      <c r="M148">
        <f t="shared" si="15"/>
        <v>-2.3378720102609205</v>
      </c>
      <c r="N148" s="13">
        <f t="shared" ref="N148:N211" si="19">(M148-H148)^2*O148</f>
        <v>4.7615447662683003E-5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6"/>
        <v>3.4409297284169242</v>
      </c>
      <c r="H149" s="10">
        <f t="shared" ref="H149:H212" si="20">-(-$B$4)*(1+D149+$E$5*D149^3)*EXP(-D149)</f>
        <v>-2.3211674160788816</v>
      </c>
      <c r="I149">
        <f t="shared" si="17"/>
        <v>-27.854008992946579</v>
      </c>
      <c r="K149">
        <f t="shared" si="18"/>
        <v>-2.31399500348481</v>
      </c>
      <c r="M149">
        <f t="shared" si="15"/>
        <v>-2.31399500348481</v>
      </c>
      <c r="N149" s="13">
        <f t="shared" si="19"/>
        <v>5.1443502419595912E-5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6"/>
        <v>3.4519335143831675</v>
      </c>
      <c r="H150" s="10">
        <f t="shared" si="20"/>
        <v>-2.2977335202533946</v>
      </c>
      <c r="I150">
        <f t="shared" si="17"/>
        <v>-27.572802243040734</v>
      </c>
      <c r="K150">
        <f t="shared" si="18"/>
        <v>-2.2902889482938242</v>
      </c>
      <c r="M150">
        <f t="shared" si="15"/>
        <v>-2.2902889482938242</v>
      </c>
      <c r="N150" s="13">
        <f t="shared" si="19"/>
        <v>5.5421651661221543E-5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6"/>
        <v>3.4629373003494108</v>
      </c>
      <c r="H151" s="10">
        <f t="shared" si="20"/>
        <v>-2.2744720222234442</v>
      </c>
      <c r="I151">
        <f t="shared" si="17"/>
        <v>-27.293664266681333</v>
      </c>
      <c r="K151">
        <f t="shared" si="18"/>
        <v>-2.2667553950129964</v>
      </c>
      <c r="M151">
        <f t="shared" si="15"/>
        <v>-2.2667553950129964</v>
      </c>
      <c r="N151" s="13">
        <f t="shared" si="19"/>
        <v>5.9546335505024277E-5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6"/>
        <v>3.4739410863156546</v>
      </c>
      <c r="H152" s="10">
        <f t="shared" si="20"/>
        <v>-2.2513840934314349</v>
      </c>
      <c r="I152">
        <f t="shared" si="17"/>
        <v>-27.016609121177218</v>
      </c>
      <c r="K152">
        <f t="shared" si="18"/>
        <v>-2.2433957574374022</v>
      </c>
      <c r="M152">
        <f t="shared" si="15"/>
        <v>-2.2433957574374022</v>
      </c>
      <c r="N152" s="13">
        <f t="shared" si="19"/>
        <v>6.3813511953558452E-5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6"/>
        <v>3.4849448722818979</v>
      </c>
      <c r="H153" s="10">
        <f t="shared" si="20"/>
        <v>-2.228470777870295</v>
      </c>
      <c r="I153">
        <f t="shared" si="17"/>
        <v>-26.74164933444354</v>
      </c>
      <c r="K153">
        <f t="shared" si="18"/>
        <v>-2.2202113184024159</v>
      </c>
      <c r="M153">
        <f t="shared" si="15"/>
        <v>-2.2202113184024159</v>
      </c>
      <c r="N153" s="13">
        <f t="shared" si="19"/>
        <v>6.8218670701537592E-5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6"/>
        <v>3.4959486582481412</v>
      </c>
      <c r="H154" s="10">
        <f t="shared" si="20"/>
        <v>-2.205732997670975</v>
      </c>
      <c r="I154">
        <f t="shared" si="17"/>
        <v>-26.468795972051701</v>
      </c>
      <c r="K154">
        <f t="shared" si="18"/>
        <v>-2.1972032351551807</v>
      </c>
      <c r="M154">
        <f t="shared" si="15"/>
        <v>-2.1972032351551807</v>
      </c>
      <c r="N154" s="13">
        <f t="shared" si="19"/>
        <v>7.2756848575849378E-5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6"/>
        <v>3.5069524442143849</v>
      </c>
      <c r="H155" s="10">
        <f t="shared" si="20"/>
        <v>-2.1831715584843083</v>
      </c>
      <c r="I155">
        <f t="shared" si="17"/>
        <v>-26.1980587018117</v>
      </c>
      <c r="K155">
        <f t="shared" si="18"/>
        <v>-2.1743725445341164</v>
      </c>
      <c r="M155">
        <f t="shared" si="15"/>
        <v>-2.1743725445341164</v>
      </c>
      <c r="N155" s="13">
        <f t="shared" si="19"/>
        <v>7.7422646495671523E-5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6"/>
        <v>3.5179562301806282</v>
      </c>
      <c r="H156" s="10">
        <f t="shared" si="20"/>
        <v>-2.1607871546642032</v>
      </c>
      <c r="I156">
        <f t="shared" si="17"/>
        <v>-25.929445855970439</v>
      </c>
      <c r="K156">
        <f t="shared" si="18"/>
        <v>-2.1517201679630742</v>
      </c>
      <c r="M156">
        <f t="shared" si="15"/>
        <v>-2.1517201679630742</v>
      </c>
      <c r="N156" s="13">
        <f t="shared" si="19"/>
        <v>8.2210247838450921E-5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6"/>
        <v>3.5289600161468719</v>
      </c>
      <c r="H157" s="10">
        <f t="shared" si="20"/>
        <v>-2.1385803742588285</v>
      </c>
      <c r="I157">
        <f t="shared" si="17"/>
        <v>-25.662964491105942</v>
      </c>
      <c r="K157">
        <f t="shared" si="18"/>
        <v>-2.1292469162664731</v>
      </c>
      <c r="M157">
        <f t="shared" si="15"/>
        <v>-2.1292469162664731</v>
      </c>
      <c r="N157" s="13">
        <f t="shared" si="19"/>
        <v>8.7113438095063066E-5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6"/>
        <v>3.5399638021131152</v>
      </c>
      <c r="H158" s="10">
        <f t="shared" si="20"/>
        <v>-2.1165517038163033</v>
      </c>
      <c r="I158">
        <f t="shared" si="17"/>
        <v>-25.39862044579564</v>
      </c>
      <c r="K158">
        <f t="shared" si="18"/>
        <v>-2.1069534943116022</v>
      </c>
      <c r="M158">
        <f t="shared" si="15"/>
        <v>-2.1069534943116022</v>
      </c>
      <c r="N158" s="13">
        <f t="shared" si="19"/>
        <v>9.2125625696135274E-5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6"/>
        <v>3.5509675880793581</v>
      </c>
      <c r="H159" s="10">
        <f t="shared" si="20"/>
        <v>-2.0947015330111642</v>
      </c>
      <c r="I159">
        <f t="shared" si="17"/>
        <v>-25.136418396133969</v>
      </c>
      <c r="K159">
        <f t="shared" si="18"/>
        <v>-2.084840505484018</v>
      </c>
      <c r="M159">
        <f t="shared" si="15"/>
        <v>-2.084840505484018</v>
      </c>
      <c r="N159" s="13">
        <f t="shared" si="19"/>
        <v>9.7239863891135841E-5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6"/>
        <v>3.5619713740456014</v>
      </c>
      <c r="H160" s="10">
        <f t="shared" si="20"/>
        <v>-2.0730301590976996</v>
      </c>
      <c r="I160">
        <f t="shared" si="17"/>
        <v>-24.876361909172395</v>
      </c>
      <c r="K160">
        <f t="shared" si="18"/>
        <v>-2.0629084560017668</v>
      </c>
      <c r="M160">
        <f t="shared" si="15"/>
        <v>-2.0629084560017668</v>
      </c>
      <c r="N160" s="13">
        <f t="shared" si="19"/>
        <v>1.0244887356221674E-4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6"/>
        <v>3.5729751600118451</v>
      </c>
      <c r="H161" s="10">
        <f t="shared" si="20"/>
        <v>-2.0515377911960355</v>
      </c>
      <c r="I161">
        <f t="shared" si="17"/>
        <v>-24.618453494352426</v>
      </c>
      <c r="K161">
        <f t="shared" si="18"/>
        <v>-2.041157759074014</v>
      </c>
      <c r="M161">
        <f t="shared" si="15"/>
        <v>-2.041157759074014</v>
      </c>
      <c r="N161" s="13">
        <f t="shared" si="19"/>
        <v>1.0774506685419906E-4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6"/>
        <v>3.5839789459780884</v>
      </c>
      <c r="H162" s="10">
        <f t="shared" si="20"/>
        <v>-2.0302245544166864</v>
      </c>
      <c r="I162">
        <f t="shared" si="17"/>
        <v>-24.362694653000236</v>
      </c>
      <c r="K162">
        <f t="shared" si="18"/>
        <v>-2.0195887389093969</v>
      </c>
      <c r="M162">
        <f t="shared" si="15"/>
        <v>-2.0195887389093969</v>
      </c>
      <c r="N162" s="13">
        <f t="shared" si="19"/>
        <v>1.1312057150509822E-4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6"/>
        <v>3.5949827319443322</v>
      </c>
      <c r="H163" s="10">
        <f t="shared" si="20"/>
        <v>-2.0090904938290786</v>
      </c>
      <c r="I163">
        <f t="shared" si="17"/>
        <v>-24.109085925948943</v>
      </c>
      <c r="K163">
        <f t="shared" si="18"/>
        <v>-1.9982016345793117</v>
      </c>
      <c r="M163">
        <f t="shared" si="15"/>
        <v>-1.9982016345793117</v>
      </c>
      <c r="N163" s="13">
        <f t="shared" si="19"/>
        <v>1.1856725576123423E-4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6"/>
        <v>3.6059865179105755</v>
      </c>
      <c r="H164" s="10">
        <f t="shared" si="20"/>
        <v>-1.9881355782794095</v>
      </c>
      <c r="I164">
        <f t="shared" si="17"/>
        <v>-23.857626939352912</v>
      </c>
      <c r="K164">
        <f t="shared" si="18"/>
        <v>-1.9769966037411135</v>
      </c>
      <c r="M164">
        <f t="shared" si="15"/>
        <v>-1.9769966037411135</v>
      </c>
      <c r="N164" s="13">
        <f t="shared" si="19"/>
        <v>1.2407675376480506E-4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6"/>
        <v>3.6169903038768183</v>
      </c>
      <c r="H165" s="10">
        <f t="shared" si="20"/>
        <v>-1.9673597040630033</v>
      </c>
      <c r="I165">
        <f t="shared" si="17"/>
        <v>-23.608316448756039</v>
      </c>
      <c r="K165">
        <f t="shared" si="18"/>
        <v>-1.955973726226083</v>
      </c>
      <c r="M165">
        <f t="shared" si="15"/>
        <v>-1.955973726226083</v>
      </c>
      <c r="N165" s="13">
        <f t="shared" si="19"/>
        <v>1.2964049130284033E-4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6"/>
        <v>3.6279940898430616</v>
      </c>
      <c r="H166" s="10">
        <f t="shared" si="20"/>
        <v>-1.9467626984561774</v>
      </c>
      <c r="I166">
        <f t="shared" si="17"/>
        <v>-23.361152381474128</v>
      </c>
      <c r="K166">
        <f t="shared" si="18"/>
        <v>-1.9351330074967978</v>
      </c>
      <c r="M166">
        <f t="shared" si="15"/>
        <v>-1.9351330074967978</v>
      </c>
      <c r="N166" s="13">
        <f t="shared" si="19"/>
        <v>1.3524971181067563E-4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6"/>
        <v>3.6389978758093053</v>
      </c>
      <c r="H167" s="10">
        <f t="shared" si="20"/>
        <v>-1.9263443231124693</v>
      </c>
      <c r="I167">
        <f t="shared" si="17"/>
        <v>-23.11613187734963</v>
      </c>
      <c r="K167">
        <f t="shared" si="18"/>
        <v>-1.9144743819784564</v>
      </c>
      <c r="M167">
        <f t="shared" si="15"/>
        <v>-1.9144743819784564</v>
      </c>
      <c r="N167" s="13">
        <f t="shared" si="19"/>
        <v>1.4089550252493029E-4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6"/>
        <v>3.6500016617755486</v>
      </c>
      <c r="H168" s="10">
        <f t="shared" si="20"/>
        <v>-1.9061042773279131</v>
      </c>
      <c r="I168">
        <f t="shared" si="17"/>
        <v>-22.873251327934959</v>
      </c>
      <c r="K168">
        <f t="shared" si="18"/>
        <v>-1.8939977162684716</v>
      </c>
      <c r="M168">
        <f t="shared" si="15"/>
        <v>-1.8939977162684716</v>
      </c>
      <c r="N168" s="13">
        <f t="shared" si="19"/>
        <v>1.4656882068598585E-4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6"/>
        <v>3.6610054477417924</v>
      </c>
      <c r="H169" s="10">
        <f t="shared" si="20"/>
        <v>-1.8860422011799098</v>
      </c>
      <c r="I169">
        <f t="shared" si="17"/>
        <v>-22.632506414158918</v>
      </c>
      <c r="K169">
        <f t="shared" si="18"/>
        <v>-1.873702812228569</v>
      </c>
      <c r="M169">
        <f t="shared" si="15"/>
        <v>-1.873702812228569</v>
      </c>
      <c r="N169" s="13">
        <f t="shared" si="19"/>
        <v>1.5226051969247117E-4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6"/>
        <v>3.6720092337080357</v>
      </c>
      <c r="H170" s="10">
        <f t="shared" si="20"/>
        <v>-1.8661576785440868</v>
      </c>
      <c r="I170">
        <f t="shared" si="17"/>
        <v>-22.39389214252904</v>
      </c>
      <c r="K170">
        <f t="shared" si="18"/>
        <v>-1.8535894099634436</v>
      </c>
      <c r="M170">
        <f t="shared" si="15"/>
        <v>-1.8535894099634436</v>
      </c>
      <c r="N170" s="13">
        <f t="shared" si="19"/>
        <v>1.5796137511518287E-4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6"/>
        <v>3.683013019674279</v>
      </c>
      <c r="H171" s="10">
        <f t="shared" si="20"/>
        <v>-1.8464502399933949</v>
      </c>
      <c r="I171">
        <f t="shared" si="17"/>
        <v>-22.157402879920738</v>
      </c>
      <c r="K171">
        <f t="shared" si="18"/>
        <v>-1.833657190689906</v>
      </c>
      <c r="M171">
        <f t="shared" si="15"/>
        <v>-1.833657190689906</v>
      </c>
      <c r="N171" s="13">
        <f t="shared" si="19"/>
        <v>1.6366211048149786E-4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6"/>
        <v>3.6940168056405227</v>
      </c>
      <c r="H172" s="10">
        <f t="shared" si="20"/>
        <v>-1.8269193655835634</v>
      </c>
      <c r="I172">
        <f t="shared" si="17"/>
        <v>-21.92303238700276</v>
      </c>
      <c r="K172">
        <f t="shared" si="18"/>
        <v>-1.813905779500306</v>
      </c>
      <c r="M172">
        <f t="shared" si="15"/>
        <v>-1.813905779500306</v>
      </c>
      <c r="N172" s="13">
        <f t="shared" si="19"/>
        <v>1.6935342274635126E-4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6"/>
        <v>3.705020591606766</v>
      </c>
      <c r="H173" s="10">
        <f t="shared" si="20"/>
        <v>-1.8075644875288899</v>
      </c>
      <c r="I173">
        <f t="shared" si="17"/>
        <v>-21.69077385034668</v>
      </c>
      <c r="K173">
        <f t="shared" si="18"/>
        <v>-1.7943347480239105</v>
      </c>
      <c r="M173">
        <f t="shared" si="15"/>
        <v>-1.7943347480239105</v>
      </c>
      <c r="N173" s="13">
        <f t="shared" si="19"/>
        <v>1.7502600736961284E-4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6"/>
        <v>3.7160243775730093</v>
      </c>
      <c r="H174" s="10">
        <f t="shared" si="20"/>
        <v>-1.7883849927722242</v>
      </c>
      <c r="I174">
        <f t="shared" si="17"/>
        <v>-21.46061991326669</v>
      </c>
      <c r="K174">
        <f t="shared" si="18"/>
        <v>-1.7749436169897599</v>
      </c>
      <c r="M174">
        <f t="shared" si="15"/>
        <v>-1.7749436169897599</v>
      </c>
      <c r="N174" s="13">
        <f t="shared" si="19"/>
        <v>1.8067058292541759E-4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6"/>
        <v>3.727028163539253</v>
      </c>
      <c r="H175" s="10">
        <f t="shared" si="20"/>
        <v>-1.7693802254528634</v>
      </c>
      <c r="I175">
        <f t="shared" si="17"/>
        <v>-21.232562705434361</v>
      </c>
      <c r="K175">
        <f t="shared" si="18"/>
        <v>-1.7557318586944346</v>
      </c>
      <c r="M175">
        <f t="shared" si="15"/>
        <v>-1.7557318586944346</v>
      </c>
      <c r="N175" s="13">
        <f t="shared" si="19"/>
        <v>1.8627791517258544E-4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6"/>
        <v>3.7380319495054963</v>
      </c>
      <c r="H176" s="10">
        <f t="shared" si="20"/>
        <v>-1.7505494892759732</v>
      </c>
      <c r="I176">
        <f t="shared" si="17"/>
        <v>-21.006593871311679</v>
      </c>
      <c r="K176">
        <f t="shared" si="18"/>
        <v>-1.7366988993780299</v>
      </c>
      <c r="M176">
        <f t="shared" si="15"/>
        <v>-1.7366988993780299</v>
      </c>
      <c r="N176" s="13">
        <f t="shared" si="19"/>
        <v>1.9183884052100897E-4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6"/>
        <v>3.7490357354717392</v>
      </c>
      <c r="H177" s="10">
        <f t="shared" si="20"/>
        <v>-1.7318920497870152</v>
      </c>
      <c r="I177">
        <f t="shared" si="17"/>
        <v>-20.78270459744418</v>
      </c>
      <c r="K177">
        <f t="shared" si="18"/>
        <v>-1.7178441215115328</v>
      </c>
      <c r="M177">
        <f t="shared" si="15"/>
        <v>-1.7178441215115328</v>
      </c>
      <c r="N177" s="13">
        <f t="shared" si="19"/>
        <v>1.9734428883309797E-4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6"/>
        <v>3.7600395214379829</v>
      </c>
      <c r="H178" s="10">
        <f t="shared" si="20"/>
        <v>-1.7134071365545578</v>
      </c>
      <c r="I178">
        <f t="shared" si="17"/>
        <v>-20.560885638654693</v>
      </c>
      <c r="K178">
        <f t="shared" si="18"/>
        <v>-1.6991668659986756</v>
      </c>
      <c r="M178">
        <f t="shared" si="15"/>
        <v>-1.6991668659986756</v>
      </c>
      <c r="N178" s="13">
        <f t="shared" si="19"/>
        <v>2.0278530550472477E-4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6"/>
        <v>3.7710433074042262</v>
      </c>
      <c r="H179" s="10">
        <f t="shared" si="20"/>
        <v>-1.6950939452647309</v>
      </c>
      <c r="I179">
        <f t="shared" si="17"/>
        <v>-20.341127343176773</v>
      </c>
      <c r="K179">
        <f t="shared" si="18"/>
        <v>-1.6806664342952609</v>
      </c>
      <c r="M179">
        <f t="shared" si="15"/>
        <v>-1.6806664342952609</v>
      </c>
      <c r="N179" s="13">
        <f t="shared" si="19"/>
        <v>2.0815307277417824E-4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6"/>
        <v>3.7820470933704695</v>
      </c>
      <c r="H180" s="10">
        <f t="shared" si="20"/>
        <v>-1.6769516397304818</v>
      </c>
      <c r="I180">
        <f t="shared" si="17"/>
        <v>-20.123419676765781</v>
      </c>
      <c r="K180">
        <f t="shared" si="18"/>
        <v>-1.6623420904488115</v>
      </c>
      <c r="M180">
        <f t="shared" si="15"/>
        <v>-1.6623420904488115</v>
      </c>
      <c r="N180" s="13">
        <f t="shared" si="19"/>
        <v>2.1343893021355149E-4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6"/>
        <v>3.7930508793367133</v>
      </c>
      <c r="H181" s="10">
        <f t="shared" si="20"/>
        <v>-1.6589793538186808</v>
      </c>
      <c r="I181">
        <f t="shared" si="17"/>
        <v>-19.90775224582417</v>
      </c>
      <c r="K181">
        <f t="shared" si="18"/>
        <v>-1.6441930630613424</v>
      </c>
      <c r="M181">
        <f t="shared" si="15"/>
        <v>-1.6441930630613424</v>
      </c>
      <c r="N181" s="13">
        <f t="shared" si="19"/>
        <v>2.1863439436055083E-4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6"/>
        <v>3.8040546653029561</v>
      </c>
      <c r="H182" s="10">
        <f t="shared" si="20"/>
        <v>-1.641176193298028</v>
      </c>
      <c r="I182">
        <f t="shared" si="17"/>
        <v>-19.694114319576336</v>
      </c>
      <c r="K182">
        <f t="shared" si="18"/>
        <v>-1.6262185471779262</v>
      </c>
      <c r="M182">
        <f t="shared" si="15"/>
        <v>-1.6262185471779262</v>
      </c>
      <c r="N182" s="13">
        <f t="shared" si="19"/>
        <v>2.2373117745419502E-4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6"/>
        <v>3.8150584512691994</v>
      </c>
      <c r="H183" s="10">
        <f t="shared" si="20"/>
        <v>-1.623541237610616</v>
      </c>
      <c r="I183">
        <f t="shared" si="17"/>
        <v>-19.482494851327392</v>
      </c>
      <c r="K183">
        <f t="shared" si="18"/>
        <v>-1.6084177061036466</v>
      </c>
      <c r="M183">
        <f t="shared" si="15"/>
        <v>-1.6084177061036466</v>
      </c>
      <c r="N183" s="13">
        <f t="shared" si="19"/>
        <v>2.2872120524229382E-4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6"/>
        <v>3.8260622372354431</v>
      </c>
      <c r="H184" s="10">
        <f t="shared" si="20"/>
        <v>-1.6060735415699028</v>
      </c>
      <c r="I184">
        <f t="shared" si="17"/>
        <v>-19.272882498838833</v>
      </c>
      <c r="K184">
        <f t="shared" si="18"/>
        <v>-1.5907896731514561</v>
      </c>
      <c r="M184">
        <f t="shared" si="15"/>
        <v>-1.5907896731514561</v>
      </c>
      <c r="N184" s="13">
        <f t="shared" si="19"/>
        <v>2.3359663383239074E-4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6"/>
        <v>3.8370660232016864</v>
      </c>
      <c r="H185" s="10">
        <f t="shared" si="20"/>
        <v>-1.5887721369877668</v>
      </c>
      <c r="I185">
        <f t="shared" si="17"/>
        <v>-19.065265643853202</v>
      </c>
      <c r="K185">
        <f t="shared" si="18"/>
        <v>-1.5733335533233315</v>
      </c>
      <c r="M185">
        <f t="shared" si="15"/>
        <v>-1.5733335533233315</v>
      </c>
      <c r="N185" s="13">
        <f t="shared" si="19"/>
        <v>2.3834986556376821E-4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6"/>
        <v>3.8480698091679297</v>
      </c>
      <c r="H186" s="10">
        <f t="shared" si="20"/>
        <v>-1.5716360342332156</v>
      </c>
      <c r="I186">
        <f t="shared" si="17"/>
        <v>-18.859632410798589</v>
      </c>
      <c r="K186">
        <f t="shared" si="18"/>
        <v>-1.5560484249270867</v>
      </c>
      <c r="M186">
        <f t="shared" si="15"/>
        <v>-1.5560484249270867</v>
      </c>
      <c r="N186" s="13">
        <f t="shared" si="19"/>
        <v>2.4297356388051637E-4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6"/>
        <v>3.8590735951341735</v>
      </c>
      <c r="H187" s="10">
        <f t="shared" si="20"/>
        <v>-1.5546642237252442</v>
      </c>
      <c r="I187">
        <f t="shared" si="17"/>
        <v>-18.655970684702929</v>
      </c>
      <c r="K187">
        <f t="shared" si="18"/>
        <v>-1.5389333411310846</v>
      </c>
      <c r="M187">
        <f t="shared" si="15"/>
        <v>-1.5389333411310846</v>
      </c>
      <c r="N187" s="13">
        <f t="shared" si="19"/>
        <v>2.4746066719123208E-4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6"/>
        <v>3.8700773811004168</v>
      </c>
      <c r="H188" s="10">
        <f t="shared" si="20"/>
        <v>-1.5378556773622529</v>
      </c>
      <c r="I188">
        <f t="shared" si="17"/>
        <v>-18.454268128347035</v>
      </c>
      <c r="K188">
        <f t="shared" si="18"/>
        <v>-1.521987331459034</v>
      </c>
      <c r="M188">
        <f t="shared" si="15"/>
        <v>-1.521987331459034</v>
      </c>
      <c r="N188" s="13">
        <f t="shared" si="19"/>
        <v>2.5180440170420566E-4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6"/>
        <v>3.8810811670666605</v>
      </c>
      <c r="H189" s="10">
        <f t="shared" si="20"/>
        <v>-1.5212093498903465</v>
      </c>
      <c r="I189">
        <f t="shared" si="17"/>
        <v>-18.254512198684157</v>
      </c>
      <c r="K189">
        <f t="shared" si="18"/>
        <v>-1.5052094032269725</v>
      </c>
      <c r="M189">
        <f t="shared" si="15"/>
        <v>-1.5052094032269725</v>
      </c>
      <c r="N189" s="13">
        <f t="shared" si="19"/>
        <v>2.5599829323081312E-4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6"/>
        <v>3.8920849530329038</v>
      </c>
      <c r="H190" s="10">
        <f t="shared" si="20"/>
        <v>-1.5047241802127704</v>
      </c>
      <c r="I190">
        <f t="shared" si="17"/>
        <v>-18.056690162553245</v>
      </c>
      <c r="K190">
        <f t="shared" si="18"/>
        <v>-1.4885985429244735</v>
      </c>
      <c r="M190">
        <f t="shared" si="15"/>
        <v>-1.4885985429244735</v>
      </c>
      <c r="N190" s="13">
        <f t="shared" si="19"/>
        <v>2.6003617795371356E-4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6"/>
        <v>3.9030887389991471</v>
      </c>
      <c r="H191" s="10">
        <f t="shared" si="20"/>
        <v>-1.4883990926426536</v>
      </c>
      <c r="I191">
        <f t="shared" si="17"/>
        <v>-17.860789111711842</v>
      </c>
      <c r="K191">
        <f t="shared" si="18"/>
        <v>-1.4721537175420314</v>
      </c>
      <c r="M191">
        <f t="shared" si="15"/>
        <v>-1.4721537175420314</v>
      </c>
      <c r="N191" s="13">
        <f t="shared" si="19"/>
        <v>2.6391221215991522E-4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6"/>
        <v>3.9140925249653908</v>
      </c>
      <c r="H192" s="10">
        <f t="shared" si="20"/>
        <v>-1.4722329981011617</v>
      </c>
      <c r="I192">
        <f t="shared" si="17"/>
        <v>-17.66679597721394</v>
      </c>
      <c r="K192">
        <f t="shared" si="18"/>
        <v>-1.4558738758465326</v>
      </c>
      <c r="M192">
        <f t="shared" si="15"/>
        <v>-1.4558738758465326</v>
      </c>
      <c r="N192" s="13">
        <f t="shared" si="19"/>
        <v>2.6762088094190107E-4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6"/>
        <v>3.9250963109316341</v>
      </c>
      <c r="H193" s="10">
        <f t="shared" si="20"/>
        <v>-1.4562247952630876</v>
      </c>
      <c r="I193">
        <f t="shared" si="17"/>
        <v>-17.474697543157049</v>
      </c>
      <c r="K193">
        <f t="shared" si="18"/>
        <v>-1.4397579496066339</v>
      </c>
      <c r="M193">
        <f t="shared" si="15"/>
        <v>-1.4397579496066339</v>
      </c>
      <c r="N193" s="13">
        <f t="shared" si="19"/>
        <v>2.7115700587346551E-4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6"/>
        <v>3.936100096897877</v>
      </c>
      <c r="H194" s="10">
        <f t="shared" si="20"/>
        <v>-1.4403733716518403</v>
      </c>
      <c r="I194">
        <f t="shared" si="17"/>
        <v>-17.284480459822085</v>
      </c>
      <c r="K194">
        <f t="shared" si="18"/>
        <v>-1.4238048547698257</v>
      </c>
      <c r="M194">
        <f t="shared" si="15"/>
        <v>-1.4238048547698257</v>
      </c>
      <c r="N194" s="13">
        <f t="shared" si="19"/>
        <v>2.7451575166960484E-4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6"/>
        <v>3.9471038828641207</v>
      </c>
      <c r="H195" s="10">
        <f t="shared" si="20"/>
        <v>-1.4246776046857279</v>
      </c>
      <c r="I195">
        <f t="shared" si="17"/>
        <v>-17.096131256228734</v>
      </c>
      <c r="K195">
        <f t="shared" si="18"/>
        <v>-1.4080134925928789</v>
      </c>
      <c r="M195">
        <f t="shared" si="15"/>
        <v>-1.4080134925928789</v>
      </c>
      <c r="N195" s="13">
        <f t="shared" si="19"/>
        <v>2.7769263184303678E-4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6"/>
        <v>3.958107668830364</v>
      </c>
      <c r="H196" s="10">
        <f t="shared" si="20"/>
        <v>-1.4091363626773634</v>
      </c>
      <c r="I196">
        <f t="shared" si="17"/>
        <v>-16.909636352128359</v>
      </c>
      <c r="K196">
        <f t="shared" si="18"/>
        <v>-1.3923827507273387</v>
      </c>
      <c r="M196">
        <f t="shared" si="15"/>
        <v>-1.3923827507273387</v>
      </c>
      <c r="N196" s="13">
        <f t="shared" si="19"/>
        <v>2.806835133720095E-4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6"/>
        <v>3.9691114547966073</v>
      </c>
      <c r="H197" s="10">
        <f t="shared" si="20"/>
        <v>-1.3937485057879591</v>
      </c>
      <c r="I197">
        <f t="shared" si="17"/>
        <v>-16.724982069455507</v>
      </c>
      <c r="K197">
        <f t="shared" si="18"/>
        <v>-1.3769115042616424</v>
      </c>
      <c r="M197">
        <f t="shared" si="15"/>
        <v>-1.3769115042616424</v>
      </c>
      <c r="N197" s="13">
        <f t="shared" si="19"/>
        <v>2.8348462039718818E-4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6"/>
        <v>3.9801152407628511</v>
      </c>
      <c r="H198" s="10">
        <f t="shared" si="20"/>
        <v>-1.3785128869382191</v>
      </c>
      <c r="I198">
        <f t="shared" si="17"/>
        <v>-16.542154643258627</v>
      </c>
      <c r="K198">
        <f t="shared" si="18"/>
        <v>-1.361598616721414</v>
      </c>
      <c r="M198">
        <f t="shared" si="15"/>
        <v>-1.361598616721414</v>
      </c>
      <c r="N198" s="13">
        <f t="shared" si="19"/>
        <v>2.8609253696709757E-4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6"/>
        <v>3.9911190267290939</v>
      </c>
      <c r="H199" s="10">
        <f t="shared" si="20"/>
        <v>-1.3634283526774731</v>
      </c>
      <c r="I199">
        <f t="shared" si="17"/>
        <v>-16.361140232129678</v>
      </c>
      <c r="K199">
        <f t="shared" si="18"/>
        <v>-1.3464429410294141</v>
      </c>
      <c r="M199">
        <f t="shared" si="15"/>
        <v>-1.3464429410294141</v>
      </c>
      <c r="N199" s="13">
        <f t="shared" si="19"/>
        <v>2.8850420885401842E-4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6"/>
        <v>4.0021228126953377</v>
      </c>
      <c r="H200" s="10">
        <f t="shared" si="20"/>
        <v>-1.3484937440126503</v>
      </c>
      <c r="I200">
        <f t="shared" si="17"/>
        <v>-16.181924928151805</v>
      </c>
      <c r="K200">
        <f t="shared" si="18"/>
        <v>-1.3314433204265803</v>
      </c>
      <c r="M200">
        <f t="shared" si="15"/>
        <v>-1.3314433204265803</v>
      </c>
      <c r="N200" s="13">
        <f t="shared" si="19"/>
        <v>2.9071694446441238E-4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6"/>
        <v>4.0131265986615805</v>
      </c>
      <c r="H201" s="10">
        <f t="shared" si="20"/>
        <v>-1.3337078971986231</v>
      </c>
      <c r="I201">
        <f t="shared" si="17"/>
        <v>-16.004494766383477</v>
      </c>
      <c r="K201">
        <f t="shared" si="18"/>
        <v>-1.3165985893555552</v>
      </c>
      <c r="M201">
        <f t="shared" si="15"/>
        <v>-1.3165985893555552</v>
      </c>
      <c r="N201" s="13">
        <f t="shared" si="19"/>
        <v>2.9272841486886704E-4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6"/>
        <v>4.0241303846278242</v>
      </c>
      <c r="H202" s="10">
        <f t="shared" si="20"/>
        <v>-1.3190696444914085</v>
      </c>
      <c r="I202">
        <f t="shared" si="17"/>
        <v>-15.828835733896902</v>
      </c>
      <c r="K202">
        <f t="shared" si="18"/>
        <v>-1.3019075743080177</v>
      </c>
      <c r="M202">
        <f t="shared" si="15"/>
        <v>-1.3019075743080177</v>
      </c>
      <c r="N202" s="13">
        <f t="shared" si="19"/>
        <v>2.9453665297963073E-4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6"/>
        <v>4.035134170594068</v>
      </c>
      <c r="H203" s="10">
        <f t="shared" si="20"/>
        <v>-1.304577814865655</v>
      </c>
      <c r="I203">
        <f t="shared" si="17"/>
        <v>-15.654933778387861</v>
      </c>
      <c r="K203">
        <f t="shared" si="18"/>
        <v>-1.2873690946371357</v>
      </c>
      <c r="M203">
        <f t="shared" si="15"/>
        <v>-1.2873690946371357</v>
      </c>
      <c r="N203" s="13">
        <f t="shared" si="19"/>
        <v>2.9614005190345215E-4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6"/>
        <v>4.0461379565603108</v>
      </c>
      <c r="H204" s="10">
        <f t="shared" si="20"/>
        <v>-1.2902312346978058</v>
      </c>
      <c r="I204">
        <f t="shared" si="17"/>
        <v>-15.48277481637367</v>
      </c>
      <c r="K204">
        <f t="shared" si="18"/>
        <v>-1.2729819633363741</v>
      </c>
      <c r="M204">
        <f t="shared" si="15"/>
        <v>-1.2729819633363741</v>
      </c>
      <c r="N204" s="13">
        <f t="shared" si="19"/>
        <v>2.9753736250030495E-4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6"/>
        <v>4.0571417425265546</v>
      </c>
      <c r="H205" s="10">
        <f t="shared" si="20"/>
        <v>-1.276028728416259</v>
      </c>
      <c r="I205">
        <f t="shared" si="17"/>
        <v>-15.312344740995108</v>
      </c>
      <c r="K205">
        <f t="shared" si="18"/>
        <v>-1.2587449877858545</v>
      </c>
      <c r="M205">
        <f t="shared" si="15"/>
        <v>-1.2587449877858545</v>
      </c>
      <c r="N205" s="13">
        <f t="shared" si="19"/>
        <v>2.9872769017909529E-4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6"/>
        <v>4.0681455284927983</v>
      </c>
      <c r="H206" s="10">
        <f t="shared" si="20"/>
        <v>-1.261969119119827</v>
      </c>
      <c r="I206">
        <f t="shared" si="17"/>
        <v>-15.143629429437924</v>
      </c>
      <c r="K206">
        <f t="shared" si="18"/>
        <v>-1.2446569704674644</v>
      </c>
      <c r="M206">
        <f t="shared" si="15"/>
        <v>-1.2446569704674644</v>
      </c>
      <c r="N206" s="13">
        <f t="shared" si="19"/>
        <v>2.997104909615014E-4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6"/>
        <v>4.0791493144590412</v>
      </c>
      <c r="H207" s="10">
        <f t="shared" si="20"/>
        <v>-1.2480512291657284</v>
      </c>
      <c r="I207">
        <f t="shared" si="17"/>
        <v>-14.976614749988741</v>
      </c>
      <c r="K207">
        <f t="shared" si="18"/>
        <v>-1.2307167096497951</v>
      </c>
      <c r="M207">
        <f t="shared" si="15"/>
        <v>-1.2307167096497951</v>
      </c>
      <c r="N207" s="13">
        <f t="shared" si="19"/>
        <v>3.0048556684827396E-4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6"/>
        <v>4.0901531004252849</v>
      </c>
      <c r="H208" s="10">
        <f t="shared" si="20"/>
        <v>-1.2342738807283118</v>
      </c>
      <c r="I208">
        <f t="shared" si="17"/>
        <v>-14.811286568739742</v>
      </c>
      <c r="K208">
        <f t="shared" si="18"/>
        <v>-1.2169230000440254</v>
      </c>
      <c r="M208">
        <f t="shared" si="15"/>
        <v>-1.2169230000440254</v>
      </c>
      <c r="N208" s="13">
        <f t="shared" si="19"/>
        <v>3.0105306052034158E-4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6"/>
        <v>4.1011568863915278</v>
      </c>
      <c r="H209" s="10">
        <f t="shared" si="20"/>
        <v>-1.2206358963296748</v>
      </c>
      <c r="I209">
        <f t="shared" si="17"/>
        <v>-14.647630755956097</v>
      </c>
      <c r="K209">
        <f t="shared" si="18"/>
        <v>-1.2032746334317941</v>
      </c>
      <c r="M209">
        <f t="shared" si="15"/>
        <v>-1.2032746334317941</v>
      </c>
      <c r="N209" s="13">
        <f t="shared" si="19"/>
        <v>3.0141344940933098E-4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6"/>
        <v>4.1121606723577715</v>
      </c>
      <c r="H210" s="10">
        <f t="shared" si="20"/>
        <v>-1.2071360993432865</v>
      </c>
      <c r="I210">
        <f t="shared" si="17"/>
        <v>-14.485633192119437</v>
      </c>
      <c r="K210">
        <f t="shared" si="18"/>
        <v>-1.1897703992660533</v>
      </c>
      <c r="M210">
        <f t="shared" si="15"/>
        <v>-1.1897703992660533</v>
      </c>
      <c r="N210" s="13">
        <f t="shared" si="19"/>
        <v>3.0156753917241535E-4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6"/>
        <v>4.1231644583240152</v>
      </c>
      <c r="H211" s="10">
        <f t="shared" si="20"/>
        <v>-1.1937733144716947</v>
      </c>
      <c r="I211">
        <f t="shared" si="17"/>
        <v>-14.325279773660336</v>
      </c>
      <c r="K211">
        <f t="shared" si="18"/>
        <v>-1.1764090852459106</v>
      </c>
      <c r="M211">
        <f t="shared" ref="M211:M274" si="22">$L$9*$O$6*EXP(-$O$7*(G211/$L$10-1))-SQRT($L$9)*$O$8*EXP(-$O$4*(G211/$L$10-1))</f>
        <v>-1.1764090852459106</v>
      </c>
      <c r="N211" s="13">
        <f t="shared" si="19"/>
        <v>3.0151645660557355E-4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3">$E$11*(D212/$E$12+1)</f>
        <v>4.1341682442902581</v>
      </c>
      <c r="H212" s="10">
        <f t="shared" si="20"/>
        <v>-1.1805463681993515</v>
      </c>
      <c r="I212">
        <f t="shared" ref="I212:I275" si="24">H212*$E$6</f>
        <v>-14.166556418392219</v>
      </c>
      <c r="K212">
        <f t="shared" ref="K212:K275" si="25">$L$9*$L$4*EXP(-$L$6*(G212/$L$10-1))-SQRT($L$9)*$L$5*EXP(-$L$7*(G212/$L$10-1))</f>
        <v>-1.1631894778663792</v>
      </c>
      <c r="M212">
        <f t="shared" si="22"/>
        <v>-1.1631894778663792</v>
      </c>
      <c r="N212" s="13">
        <f t="shared" ref="N212:N275" si="26">(M212-H212)^2*O212</f>
        <v>3.0126164203083023E-4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3"/>
        <v>4.1451720302565018</v>
      </c>
      <c r="H213" s="10">
        <f t="shared" ref="H213:H276" si="27">-(-$B$4)*(1+D213+$E$5*D213^3)*EXP(-D213)</f>
        <v>-1.1674540892215679</v>
      </c>
      <c r="I213">
        <f t="shared" si="24"/>
        <v>-14.009449070658814</v>
      </c>
      <c r="K213">
        <f t="shared" si="25"/>
        <v>-1.1501103629439473</v>
      </c>
      <c r="M213">
        <f t="shared" si="22"/>
        <v>-1.1501103629439473</v>
      </c>
      <c r="N213" s="13">
        <f t="shared" si="26"/>
        <v>3.0080484119302718E-4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3"/>
        <v>4.1561758162227447</v>
      </c>
      <c r="H214" s="10">
        <f t="shared" si="27"/>
        <v>-1.1544953088505483</v>
      </c>
      <c r="I214">
        <f t="shared" si="24"/>
        <v>-13.853943706206579</v>
      </c>
      <c r="K214">
        <f t="shared" si="25"/>
        <v>-1.1371705261188709</v>
      </c>
      <c r="M214">
        <f t="shared" si="22"/>
        <v>-1.1371705261188709</v>
      </c>
      <c r="N214" s="13">
        <f t="shared" si="26"/>
        <v>3.0014809669982634E-4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3"/>
        <v>4.1671796021889884</v>
      </c>
      <c r="H215" s="10">
        <f t="shared" si="27"/>
        <v>-1.1416688613994515</v>
      </c>
      <c r="I215">
        <f t="shared" si="24"/>
        <v>-13.700026336793417</v>
      </c>
      <c r="K215">
        <f t="shared" si="25"/>
        <v>-1.1243687533350011</v>
      </c>
      <c r="M215">
        <f t="shared" si="22"/>
        <v>-1.1243687533350011</v>
      </c>
      <c r="N215" s="13">
        <f t="shared" si="26"/>
        <v>2.9929373904166072E-4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3"/>
        <v>4.1781833881552313</v>
      </c>
      <c r="H216" s="10">
        <f t="shared" si="27"/>
        <v>-1.1289735845453632</v>
      </c>
      <c r="I216">
        <f t="shared" si="24"/>
        <v>-13.547683014544358</v>
      </c>
      <c r="K216">
        <f t="shared" si="25"/>
        <v>-1.1117038312980072</v>
      </c>
      <c r="M216">
        <f t="shared" si="22"/>
        <v>-1.1117038312980072</v>
      </c>
      <c r="N216" s="13">
        <f t="shared" si="26"/>
        <v>2.982443772245639E-4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3"/>
        <v>4.189187174121475</v>
      </c>
      <c r="H217" s="10">
        <f t="shared" si="27"/>
        <v>-1.1164083196720527</v>
      </c>
      <c r="I217">
        <f t="shared" si="24"/>
        <v>-13.396899836064632</v>
      </c>
      <c r="K217">
        <f t="shared" si="25"/>
        <v>-1.0991745479127391</v>
      </c>
      <c r="M217">
        <f t="shared" si="22"/>
        <v>-1.0991745479127391</v>
      </c>
      <c r="N217" s="13">
        <f t="shared" si="26"/>
        <v>2.9700288905211571E-4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3"/>
        <v>4.2001909600877188</v>
      </c>
      <c r="H218" s="10">
        <f t="shared" si="27"/>
        <v>-1.1039719121933471</v>
      </c>
      <c r="I218">
        <f t="shared" si="24"/>
        <v>-13.247662946320165</v>
      </c>
      <c r="K218">
        <f t="shared" si="25"/>
        <v>-1.0867796927005475</v>
      </c>
      <c r="M218">
        <f t="shared" si="22"/>
        <v>-1.0867796927005475</v>
      </c>
      <c r="N218" s="13">
        <f t="shared" si="26"/>
        <v>2.9557241108859808E-4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3"/>
        <v>4.2111947460539616</v>
      </c>
      <c r="H219" s="10">
        <f t="shared" si="27"/>
        <v>-1.091663211857919</v>
      </c>
      <c r="I219">
        <f t="shared" si="24"/>
        <v>-13.099958542295028</v>
      </c>
      <c r="K219">
        <f t="shared" si="25"/>
        <v>-1.0745180571972495</v>
      </c>
      <c r="M219">
        <f t="shared" si="22"/>
        <v>-1.0745180571972495</v>
      </c>
      <c r="N219" s="13">
        <f t="shared" si="26"/>
        <v>2.9395632833827947E-4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3"/>
        <v>4.2221985320202053</v>
      </c>
      <c r="H220" s="10">
        <f t="shared" si="27"/>
        <v>-1.0794810730362765</v>
      </c>
      <c r="I220">
        <f t="shared" si="24"/>
        <v>-12.953772876435318</v>
      </c>
      <c r="K220">
        <f t="shared" si="25"/>
        <v>-1.0623884353324788</v>
      </c>
      <c r="M220">
        <f t="shared" si="22"/>
        <v>-1.0623884353324788</v>
      </c>
      <c r="N220" s="13">
        <f t="shared" si="26"/>
        <v>2.9215826367328513E-4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3"/>
        <v>4.2332023179864491</v>
      </c>
      <c r="H221" s="10">
        <f t="shared" si="27"/>
        <v>-1.0674243549906854</v>
      </c>
      <c r="I221">
        <f t="shared" si="24"/>
        <v>-12.809092259888224</v>
      </c>
      <c r="K221">
        <f t="shared" si="25"/>
        <v>-1.0503896237911108</v>
      </c>
      <c r="M221">
        <f t="shared" si="22"/>
        <v>-1.0503896237911108</v>
      </c>
      <c r="N221" s="13">
        <f t="shared" si="26"/>
        <v>2.9018206704176233E-4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3"/>
        <v>4.2442061039526919</v>
      </c>
      <c r="H222" s="10">
        <f t="shared" si="27"/>
        <v>-1.0554919221287562</v>
      </c>
      <c r="I222">
        <f t="shared" si="24"/>
        <v>-12.665903065545074</v>
      </c>
      <c r="K222">
        <f t="shared" si="25"/>
        <v>-1.0385204223574043</v>
      </c>
      <c r="M222">
        <f t="shared" si="22"/>
        <v>-1.0385204223574043</v>
      </c>
      <c r="N222" s="13">
        <f t="shared" si="26"/>
        <v>2.8803180448899854E-4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3"/>
        <v>4.2552098899189357</v>
      </c>
      <c r="H223" s="10">
        <f t="shared" si="27"/>
        <v>-1.0436826442413811</v>
      </c>
      <c r="I223">
        <f t="shared" si="24"/>
        <v>-12.524191730896574</v>
      </c>
      <c r="K223">
        <f t="shared" si="25"/>
        <v>-1.0267796342425171</v>
      </c>
      <c r="M223">
        <f t="shared" si="22"/>
        <v>-1.0267796342425171</v>
      </c>
      <c r="N223" s="13">
        <f t="shared" si="26"/>
        <v>2.857117470216988E-4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3"/>
        <v>4.2662136758851794</v>
      </c>
      <c r="H224" s="10">
        <f t="shared" si="27"/>
        <v>-1.031995396725689</v>
      </c>
      <c r="I224">
        <f t="shared" si="24"/>
        <v>-12.383944760708268</v>
      </c>
      <c r="K224">
        <f t="shared" si="25"/>
        <v>-1.0151660663960165</v>
      </c>
      <c r="M224">
        <f t="shared" si="22"/>
        <v>-1.0151660663960165</v>
      </c>
      <c r="N224" s="13">
        <f t="shared" si="26"/>
        <v>2.8322635934523426E-4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3"/>
        <v>4.2772174618514232</v>
      </c>
      <c r="H225" s="10">
        <f t="shared" si="27"/>
        <v>-1.0204290607936621</v>
      </c>
      <c r="I225">
        <f t="shared" si="24"/>
        <v>-12.245148729523946</v>
      </c>
      <c r="K225">
        <f t="shared" si="25"/>
        <v>-1.003678529801963</v>
      </c>
      <c r="M225">
        <f t="shared" si="22"/>
        <v>-1.003678529801963</v>
      </c>
      <c r="N225" s="13">
        <f t="shared" si="26"/>
        <v>2.8058028850387194E-4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3"/>
        <v>4.288221247817666</v>
      </c>
      <c r="H226" s="10">
        <f t="shared" si="27"/>
        <v>-1.0089825236670349</v>
      </c>
      <c r="I226">
        <f t="shared" si="24"/>
        <v>-12.10779028400442</v>
      </c>
      <c r="K226">
        <f t="shared" si="25"/>
        <v>-0.99231583976016591</v>
      </c>
      <c r="M226">
        <f t="shared" si="22"/>
        <v>-0.99231583976016591</v>
      </c>
      <c r="N226" s="13">
        <f t="shared" si="26"/>
        <v>2.777783524514856E-4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3"/>
        <v>4.2992250337839097</v>
      </c>
      <c r="H227" s="10">
        <f t="shared" si="27"/>
        <v>-0.99765467875906277</v>
      </c>
      <c r="I227">
        <f t="shared" si="24"/>
        <v>-11.971856145108752</v>
      </c>
      <c r="K227">
        <f t="shared" si="25"/>
        <v>-0.9810768161531408</v>
      </c>
      <c r="M227">
        <f t="shared" si="22"/>
        <v>-0.9810768161531408</v>
      </c>
      <c r="N227" s="13">
        <f t="shared" si="26"/>
        <v>2.7482552858082622E-4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3"/>
        <v>4.3102288197501535</v>
      </c>
      <c r="H228" s="10">
        <f t="shared" si="27"/>
        <v>-0.98644442584374592</v>
      </c>
      <c r="I228">
        <f t="shared" si="24"/>
        <v>-11.837333110124952</v>
      </c>
      <c r="K228">
        <f t="shared" si="25"/>
        <v>-0.96996028369933673</v>
      </c>
      <c r="M228">
        <f t="shared" si="22"/>
        <v>-0.96996028369933673</v>
      </c>
      <c r="N228" s="13">
        <f t="shared" si="26"/>
        <v>2.7172694223708709E-4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3"/>
        <v>4.3212326057163963</v>
      </c>
      <c r="H229" s="10">
        <f t="shared" si="27"/>
        <v>-0.97535067121305008</v>
      </c>
      <c r="I229">
        <f t="shared" si="24"/>
        <v>-11.704208054556601</v>
      </c>
      <c r="K229">
        <f t="shared" si="25"/>
        <v>-0.95896507219312266</v>
      </c>
      <c r="M229">
        <f t="shared" si="22"/>
        <v>-0.95896507219312266</v>
      </c>
      <c r="N229" s="13">
        <f t="shared" si="26"/>
        <v>2.6848785524184645E-4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3"/>
        <v>4.3322363916826392</v>
      </c>
      <c r="H230" s="10">
        <f t="shared" si="27"/>
        <v>-0.96437232782265914</v>
      </c>
      <c r="I230">
        <f t="shared" si="24"/>
        <v>-11.572467933871909</v>
      </c>
      <c r="K230">
        <f t="shared" si="25"/>
        <v>-0.94809001673204485</v>
      </c>
      <c r="M230">
        <f t="shared" si="22"/>
        <v>-0.94809001673204485</v>
      </c>
      <c r="N230" s="13">
        <f t="shared" si="26"/>
        <v>2.6511365445154101E-4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3"/>
        <v>4.3432401776488829</v>
      </c>
      <c r="H231" s="10">
        <f t="shared" si="27"/>
        <v>-0.95350831542677172</v>
      </c>
      <c r="I231">
        <f t="shared" si="24"/>
        <v>-11.442099785121261</v>
      </c>
      <c r="K231">
        <f t="shared" si="25"/>
        <v>-0.93733395793183938</v>
      </c>
      <c r="M231">
        <f t="shared" si="22"/>
        <v>-0.93733395793183938</v>
      </c>
      <c r="N231" s="13">
        <f t="shared" si="26"/>
        <v>2.6160984037387416E-4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3"/>
        <v>4.3542439636151258</v>
      </c>
      <c r="H232" s="10">
        <f t="shared" si="27"/>
        <v>-0.942757560702432</v>
      </c>
      <c r="I232">
        <f t="shared" si="24"/>
        <v>-11.313090728429184</v>
      </c>
      <c r="K232">
        <f t="shared" si="25"/>
        <v>-0.92669574212966765</v>
      </c>
      <c r="M232">
        <f t="shared" si="22"/>
        <v>-0.92669574212966765</v>
      </c>
      <c r="N232" s="13">
        <f t="shared" si="26"/>
        <v>2.5798201586439755E-4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3"/>
        <v>4.3652477495813695</v>
      </c>
      <c r="H233" s="10">
        <f t="shared" si="27"/>
        <v>-0.93211899736386594</v>
      </c>
      <c r="I233">
        <f t="shared" si="24"/>
        <v>-11.18542796836639</v>
      </c>
      <c r="K233">
        <f t="shared" si="25"/>
        <v>-0.91617422157600692</v>
      </c>
      <c r="M233">
        <f t="shared" si="22"/>
        <v>-0.91617422157600692</v>
      </c>
      <c r="N233" s="13">
        <f t="shared" si="26"/>
        <v>2.5423587492509533E-4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3"/>
        <v>4.3762515355476124</v>
      </c>
      <c r="H234" s="10">
        <f t="shared" si="27"/>
        <v>-0.92159156626728456</v>
      </c>
      <c r="I234">
        <f t="shared" si="24"/>
        <v>-11.059098795207415</v>
      </c>
      <c r="K234">
        <f t="shared" si="25"/>
        <v>-0.90576825461565125</v>
      </c>
      <c r="M234">
        <f t="shared" si="22"/>
        <v>-0.90576825461565125</v>
      </c>
      <c r="N234" s="13">
        <f t="shared" si="26"/>
        <v>2.5037719162471445E-4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3"/>
        <v>4.3872553215138561</v>
      </c>
      <c r="H235" s="10">
        <f t="shared" si="27"/>
        <v>-0.91117421550658151</v>
      </c>
      <c r="I235">
        <f t="shared" si="24"/>
        <v>-10.934090586078979</v>
      </c>
      <c r="K235">
        <f t="shared" si="25"/>
        <v>-0.89547670585822559</v>
      </c>
      <c r="M235">
        <f t="shared" si="22"/>
        <v>-0.89547670585822559</v>
      </c>
      <c r="N235" s="13">
        <f t="shared" si="26"/>
        <v>2.464118091602273E-4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3"/>
        <v>4.3982591074800998</v>
      </c>
      <c r="H236" s="10">
        <f t="shared" si="27"/>
        <v>-0.90086590050035631</v>
      </c>
      <c r="I236">
        <f t="shared" si="24"/>
        <v>-10.810390806004275</v>
      </c>
      <c r="K236">
        <f t="shared" si="25"/>
        <v>-0.88529844633862909</v>
      </c>
      <c r="M236">
        <f t="shared" si="22"/>
        <v>-0.88529844633862909</v>
      </c>
      <c r="N236" s="13">
        <f t="shared" si="26"/>
        <v>2.4234562907747824E-4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3"/>
        <v>4.4092628934463436</v>
      </c>
      <c r="H237" s="10">
        <f t="shared" si="27"/>
        <v>-0.89066558407065854</v>
      </c>
      <c r="I237">
        <f t="shared" si="24"/>
        <v>-10.687987008847902</v>
      </c>
      <c r="K237">
        <f t="shared" si="25"/>
        <v>-0.87523235366777907</v>
      </c>
      <c r="M237">
        <f t="shared" si="22"/>
        <v>-0.87523235366777907</v>
      </c>
      <c r="N237" s="13">
        <f t="shared" si="26"/>
        <v>2.3818460066836328E-4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3"/>
        <v>4.4202666794125864</v>
      </c>
      <c r="H238" s="10">
        <f t="shared" si="27"/>
        <v>-0.8805722365138493</v>
      </c>
      <c r="I238">
        <f t="shared" si="24"/>
        <v>-10.566866838166192</v>
      </c>
      <c r="K238">
        <f t="shared" si="25"/>
        <v>-0.86527731217405413</v>
      </c>
      <c r="M238">
        <f t="shared" si="22"/>
        <v>-0.86527731217405413</v>
      </c>
      <c r="N238" s="13">
        <f t="shared" si="26"/>
        <v>2.3393471056005902E-4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3"/>
        <v>4.4312704653788302</v>
      </c>
      <c r="H239" s="10">
        <f t="shared" si="27"/>
        <v>-0.87058483566394707</v>
      </c>
      <c r="I239">
        <f t="shared" si="24"/>
        <v>-10.447018027967365</v>
      </c>
      <c r="K239">
        <f t="shared" si="25"/>
        <v>-0.85543221303577588</v>
      </c>
      <c r="M239">
        <f t="shared" si="22"/>
        <v>-0.85543221303577588</v>
      </c>
      <c r="N239" s="13">
        <f t="shared" si="26"/>
        <v>2.2960197251176547E-4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3"/>
        <v>4.4422742513450739</v>
      </c>
      <c r="H240" s="10">
        <f t="shared" si="27"/>
        <v>-0.86070236694882318</v>
      </c>
      <c r="I240">
        <f t="shared" si="24"/>
        <v>-10.328428403385878</v>
      </c>
      <c r="K240">
        <f t="shared" si="25"/>
        <v>-0.84569595440509859</v>
      </c>
      <c r="M240">
        <f t="shared" si="22"/>
        <v>-0.84569595440509859</v>
      </c>
      <c r="N240" s="13">
        <f t="shared" si="26"/>
        <v>2.2519241743245471E-4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3"/>
        <v>4.4532780373113168</v>
      </c>
      <c r="H241" s="10">
        <f t="shared" si="27"/>
        <v>-0.85092382343958461</v>
      </c>
      <c r="I241">
        <f t="shared" si="24"/>
        <v>-10.211085881275014</v>
      </c>
      <c r="K241">
        <f t="shared" si="25"/>
        <v>-0.83606744152363477</v>
      </c>
      <c r="M241">
        <f t="shared" si="22"/>
        <v>-0.83606744152363477</v>
      </c>
      <c r="N241" s="13">
        <f t="shared" si="26"/>
        <v>2.2071208363256159E-4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3"/>
        <v>4.4642818232775605</v>
      </c>
      <c r="H242" s="10">
        <f t="shared" si="27"/>
        <v>-0.84124820589348515</v>
      </c>
      <c r="I242">
        <f t="shared" si="24"/>
        <v>-10.094978470721822</v>
      </c>
      <c r="K242">
        <f t="shared" si="25"/>
        <v>-0.82654558683013457</v>
      </c>
      <c r="M242">
        <f t="shared" si="22"/>
        <v>-0.82654558683013457</v>
      </c>
      <c r="N242" s="13">
        <f t="shared" si="26"/>
        <v>2.1616700732199974E-4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3"/>
        <v>4.4752856092438043</v>
      </c>
      <c r="H243" s="10">
        <f t="shared" si="27"/>
        <v>-0.83167452279067022</v>
      </c>
      <c r="I243">
        <f t="shared" si="24"/>
        <v>-9.9800942734880422</v>
      </c>
      <c r="K243">
        <f t="shared" si="25"/>
        <v>-0.817129310060553</v>
      </c>
      <c r="M243">
        <f t="shared" si="22"/>
        <v>-0.817129310060553</v>
      </c>
      <c r="N243" s="13">
        <f t="shared" si="26"/>
        <v>2.11563213364364E-4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3"/>
        <v>4.4862893952100471</v>
      </c>
      <c r="H244" s="10">
        <f t="shared" si="27"/>
        <v>-0.82220179036507413</v>
      </c>
      <c r="I244">
        <f t="shared" si="24"/>
        <v>-9.86642148438089</v>
      </c>
      <c r="K244">
        <f t="shared" si="25"/>
        <v>-0.80781753834078818</v>
      </c>
      <c r="M244">
        <f t="shared" si="22"/>
        <v>-0.80781753834078818</v>
      </c>
      <c r="N244" s="13">
        <f t="shared" si="26"/>
        <v>2.0690670629817441E-4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3"/>
        <v>4.49729318117629</v>
      </c>
      <c r="H245" s="10">
        <f t="shared" si="27"/>
        <v>-0.81282903262975481</v>
      </c>
      <c r="I245">
        <f t="shared" si="24"/>
        <v>-9.7539483915570582</v>
      </c>
      <c r="K245">
        <f t="shared" si="25"/>
        <v>-0.79860920627239307</v>
      </c>
      <c r="M245">
        <f t="shared" si="22"/>
        <v>-0.79860920627239307</v>
      </c>
      <c r="N245" s="13">
        <f t="shared" si="26"/>
        <v>2.0220346163351972E-4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3"/>
        <v>4.5082969671425337</v>
      </c>
      <c r="H246" s="10">
        <f t="shared" si="27"/>
        <v>-0.80355528139694798</v>
      </c>
      <c r="I246">
        <f t="shared" si="24"/>
        <v>-9.6426633767633767</v>
      </c>
      <c r="K246">
        <f t="shared" si="25"/>
        <v>-0.78950325601153992</v>
      </c>
      <c r="M246">
        <f t="shared" si="22"/>
        <v>-0.78950325601153992</v>
      </c>
      <c r="N246" s="13">
        <f t="shared" si="26"/>
        <v>1.974594174321526E-4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3"/>
        <v>4.5193007531087774</v>
      </c>
      <c r="H247" s="10">
        <f t="shared" si="27"/>
        <v>-0.79437957629311495</v>
      </c>
      <c r="I247">
        <f t="shared" si="24"/>
        <v>-9.5325549155173803</v>
      </c>
      <c r="K247">
        <f t="shared" si="25"/>
        <v>-0.78049863734151304</v>
      </c>
      <c r="M247">
        <f t="shared" si="22"/>
        <v>-0.78049863734151304</v>
      </c>
      <c r="N247" s="13">
        <f t="shared" si="26"/>
        <v>1.9268046617809936E-4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3"/>
        <v>4.5303045390750203</v>
      </c>
      <c r="H248" s="10">
        <f t="shared" si="27"/>
        <v>-0.7853009647692395</v>
      </c>
      <c r="I248">
        <f t="shared" si="24"/>
        <v>-9.4236115772308739</v>
      </c>
      <c r="K248">
        <f t="shared" si="25"/>
        <v>-0.77159430773898019</v>
      </c>
      <c r="M248">
        <f t="shared" si="22"/>
        <v>-0.77159430773898019</v>
      </c>
      <c r="N248" s="13">
        <f t="shared" si="26"/>
        <v>1.8787244694515686E-4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3"/>
        <v>4.541308325041264</v>
      </c>
      <c r="H249" s="10">
        <f t="shared" si="27"/>
        <v>-0.77631850210662567</v>
      </c>
      <c r="I249">
        <f t="shared" si="24"/>
        <v>-9.315822025279509</v>
      </c>
      <c r="K249">
        <f t="shared" si="25"/>
        <v>-0.76278923243430907</v>
      </c>
      <c r="M249">
        <f t="shared" si="22"/>
        <v>-0.76278923243430907</v>
      </c>
      <c r="N249" s="13">
        <f t="shared" si="26"/>
        <v>1.8304113786626576E-4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3"/>
        <v>4.5523121110075069</v>
      </c>
      <c r="H250" s="10">
        <f t="shared" si="27"/>
        <v>-0.76743125141842994</v>
      </c>
      <c r="I250">
        <f t="shared" si="24"/>
        <v>-9.2091750170211597</v>
      </c>
      <c r="K250">
        <f t="shared" si="25"/>
        <v>-0.75408238446616838</v>
      </c>
      <c r="M250">
        <f t="shared" si="22"/>
        <v>-0.75408238446616838</v>
      </c>
      <c r="N250" s="13">
        <f t="shared" si="26"/>
        <v>1.781922489091809E-4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3"/>
        <v>4.5633158969737506</v>
      </c>
      <c r="H251" s="10">
        <f t="shared" si="27"/>
        <v>-0.7586382836471629</v>
      </c>
      <c r="I251">
        <f t="shared" si="24"/>
        <v>-9.1036594037659544</v>
      </c>
      <c r="K251">
        <f t="shared" si="25"/>
        <v>-0.74547274473064129</v>
      </c>
      <c r="M251">
        <f t="shared" si="22"/>
        <v>-0.74547274473064129</v>
      </c>
      <c r="N251" s="13">
        <f t="shared" si="26"/>
        <v>1.7333141496244509E-4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3"/>
        <v>4.5743196829399944</v>
      </c>
      <c r="H252" s="10">
        <f t="shared" si="27"/>
        <v>-0.74993867755837318</v>
      </c>
      <c r="I252">
        <f t="shared" si="24"/>
        <v>-8.9992641307004781</v>
      </c>
      <c r="K252">
        <f t="shared" si="25"/>
        <v>-0.7369593020250883</v>
      </c>
      <c r="M252">
        <f t="shared" si="22"/>
        <v>-0.7369593020250883</v>
      </c>
      <c r="N252" s="13">
        <f t="shared" si="26"/>
        <v>1.6846418923403405E-4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3"/>
        <v>4.5853234689062372</v>
      </c>
      <c r="H253" s="10">
        <f t="shared" si="27"/>
        <v>-0.74133151973073019</v>
      </c>
      <c r="I253">
        <f t="shared" si="24"/>
        <v>-8.8959782367687623</v>
      </c>
      <c r="K253">
        <f t="shared" si="25"/>
        <v>-0.72854105308697426</v>
      </c>
      <c r="M253">
        <f t="shared" si="22"/>
        <v>-0.72854105308697426</v>
      </c>
      <c r="N253" s="13">
        <f t="shared" si="26"/>
        <v>1.6359603696503329E-4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3"/>
        <v>4.5963272548724809</v>
      </c>
      <c r="H254" s="10">
        <f t="shared" si="27"/>
        <v>-0.73281590454269951</v>
      </c>
      <c r="I254">
        <f t="shared" si="24"/>
        <v>-8.7937908545123946</v>
      </c>
      <c r="K254">
        <f t="shared" si="25"/>
        <v>-0.72021700262786237</v>
      </c>
      <c r="M254">
        <f t="shared" si="22"/>
        <v>-0.72021700262786237</v>
      </c>
      <c r="N254" s="13">
        <f t="shared" si="26"/>
        <v>1.587323294596871E-4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3"/>
        <v>4.6073310408387247</v>
      </c>
      <c r="H255" s="10">
        <f t="shared" si="27"/>
        <v>-0.72439093415601108</v>
      </c>
      <c r="I255">
        <f t="shared" si="24"/>
        <v>-8.6926912098721338</v>
      </c>
      <c r="K255">
        <f t="shared" si="25"/>
        <v>-0.71198616336279374</v>
      </c>
      <c r="M255">
        <f t="shared" si="22"/>
        <v>-0.71198616336279374</v>
      </c>
      <c r="N255" s="13">
        <f t="shared" si="26"/>
        <v>1.5387833843225781E-4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3"/>
        <v>4.6183348268049675</v>
      </c>
      <c r="H256" s="10">
        <f t="shared" si="27"/>
        <v>-0.71605571849609928</v>
      </c>
      <c r="I256">
        <f t="shared" si="24"/>
        <v>-8.5926686219531909</v>
      </c>
      <c r="K256">
        <f t="shared" si="25"/>
        <v>-0.70384755603523619</v>
      </c>
      <c r="M256">
        <f t="shared" si="22"/>
        <v>-0.70384755603523619</v>
      </c>
      <c r="N256" s="13">
        <f t="shared" si="26"/>
        <v>1.4903923067082679E-4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3"/>
        <v>4.6293386127712113</v>
      </c>
      <c r="H257" s="10">
        <f t="shared" si="27"/>
        <v>-0.70780937522969478</v>
      </c>
      <c r="I257">
        <f t="shared" si="24"/>
        <v>-8.4937125027563383</v>
      </c>
      <c r="K257">
        <f t="shared" si="25"/>
        <v>-0.69580020943779142</v>
      </c>
      <c r="M257">
        <f t="shared" si="22"/>
        <v>-0.69580020943779142</v>
      </c>
      <c r="N257" s="13">
        <f t="shared" si="26"/>
        <v>1.4422006301742195E-4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3"/>
        <v>4.640342398737455</v>
      </c>
      <c r="H258" s="10">
        <f t="shared" si="27"/>
        <v>-0.69965102973973536</v>
      </c>
      <c r="I258">
        <f t="shared" si="24"/>
        <v>-8.3958123568768244</v>
      </c>
      <c r="K258">
        <f t="shared" si="25"/>
        <v>-0.68784316042885307</v>
      </c>
      <c r="M258">
        <f t="shared" si="22"/>
        <v>-0.68784316042885307</v>
      </c>
      <c r="N258" s="13">
        <f t="shared" si="26"/>
        <v>1.3942577766287581E-4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3"/>
        <v>4.6513461847036979</v>
      </c>
      <c r="H259" s="10">
        <f t="shared" si="27"/>
        <v>-0.6915798150977609</v>
      </c>
      <c r="I259">
        <f t="shared" si="24"/>
        <v>-8.2989577811731312</v>
      </c>
      <c r="K259">
        <f t="shared" si="25"/>
        <v>-0.67997545394537773</v>
      </c>
      <c r="M259">
        <f t="shared" si="22"/>
        <v>-0.67997545394537773</v>
      </c>
      <c r="N259" s="13">
        <f t="shared" si="26"/>
        <v>1.3466119775493962E-4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3"/>
        <v>4.6623499706699407</v>
      </c>
      <c r="H260" s="10">
        <f t="shared" si="27"/>
        <v>-0.68359487203394143</v>
      </c>
      <c r="I260">
        <f t="shared" si="24"/>
        <v>-8.2031384644072975</v>
      </c>
      <c r="K260">
        <f t="shared" si="25"/>
        <v>-0.67219614301194408</v>
      </c>
      <c r="M260">
        <f t="shared" si="22"/>
        <v>-0.67219614301194408</v>
      </c>
      <c r="N260" s="13">
        <f t="shared" si="26"/>
        <v>1.2993102331692455E-4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3"/>
        <v>4.6733537566361845</v>
      </c>
      <c r="H261" s="10">
        <f t="shared" si="27"/>
        <v>-0.6756953489048938</v>
      </c>
      <c r="I261">
        <f t="shared" si="24"/>
        <v>-8.1083441868587265</v>
      </c>
      <c r="K261">
        <f t="shared" si="25"/>
        <v>-0.66450428874626588</v>
      </c>
      <c r="M261">
        <f t="shared" si="22"/>
        <v>-0.66450428874626588</v>
      </c>
      <c r="N261" s="13">
        <f t="shared" si="26"/>
        <v>1.2523982747402916E-4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3"/>
        <v>4.6843575426024282</v>
      </c>
      <c r="H262" s="10">
        <f t="shared" si="27"/>
        <v>-0.66788040165942275</v>
      </c>
      <c r="I262">
        <f t="shared" si="24"/>
        <v>-8.0145648199130726</v>
      </c>
      <c r="K262">
        <f t="shared" si="25"/>
        <v>-0.6568989603613139</v>
      </c>
      <c r="M262">
        <f t="shared" si="22"/>
        <v>-0.6568989603613139</v>
      </c>
      <c r="N262" s="13">
        <f t="shared" si="26"/>
        <v>1.2059205298381062E-4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3"/>
        <v>4.6953613285686719</v>
      </c>
      <c r="H263" s="10">
        <f t="shared" si="27"/>
        <v>-0.66014919380232462</v>
      </c>
      <c r="I263">
        <f t="shared" si="24"/>
        <v>-7.9217903256278959</v>
      </c>
      <c r="K263">
        <f t="shared" si="25"/>
        <v>-0.64937923516418805</v>
      </c>
      <c r="M263">
        <f t="shared" si="22"/>
        <v>-0.64937923516418805</v>
      </c>
      <c r="N263" s="13">
        <f t="shared" si="26"/>
        <v>1.1599200906717247E-4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3"/>
        <v>4.7063651145349148</v>
      </c>
      <c r="H264" s="10">
        <f t="shared" si="27"/>
        <v>-0.65250089635638153</v>
      </c>
      <c r="I264">
        <f t="shared" si="24"/>
        <v>-7.8300107562765788</v>
      </c>
      <c r="K264">
        <f t="shared" si="25"/>
        <v>-0.64194419855190699</v>
      </c>
      <c r="M264">
        <f t="shared" si="22"/>
        <v>-0.64194419855190699</v>
      </c>
      <c r="N264" s="13">
        <f t="shared" si="26"/>
        <v>1.114438685349977E-4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3"/>
        <v>4.7173689005011576</v>
      </c>
      <c r="H265" s="10">
        <f t="shared" si="27"/>
        <v>-0.64493468782267227</v>
      </c>
      <c r="I265">
        <f t="shared" si="24"/>
        <v>-7.7392162538720672</v>
      </c>
      <c r="K265">
        <f t="shared" si="25"/>
        <v>-0.63459294400423005</v>
      </c>
      <c r="M265">
        <f t="shared" si="22"/>
        <v>-0.63459294400423005</v>
      </c>
      <c r="N265" s="13">
        <f t="shared" si="26"/>
        <v>1.0695166520628781E-4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3"/>
        <v>4.7283726864674014</v>
      </c>
      <c r="H266" s="10">
        <f t="shared" si="27"/>
        <v>-0.63744975413931415</v>
      </c>
      <c r="I266">
        <f t="shared" si="24"/>
        <v>-7.6493970496717694</v>
      </c>
      <c r="K266">
        <f t="shared" si="25"/>
        <v>-0.6273245730736684</v>
      </c>
      <c r="M266">
        <f t="shared" si="22"/>
        <v>-0.6273245730736684</v>
      </c>
      <c r="N266" s="13">
        <f t="shared" si="26"/>
        <v>1.0251929161211119E-4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3"/>
        <v>4.7393764724336451</v>
      </c>
      <c r="H267" s="10">
        <f t="shared" si="27"/>
        <v>-0.63004528863875076</v>
      </c>
      <c r="I267">
        <f t="shared" si="24"/>
        <v>-7.5605434636650095</v>
      </c>
      <c r="K267">
        <f t="shared" si="25"/>
        <v>-0.62013819537280379</v>
      </c>
      <c r="M267">
        <f t="shared" si="22"/>
        <v>-0.62013819537280379</v>
      </c>
      <c r="N267" s="13">
        <f t="shared" si="26"/>
        <v>9.8150496980171697E-5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3"/>
        <v>4.750380258399888</v>
      </c>
      <c r="H268" s="10">
        <f t="shared" si="27"/>
        <v>-0.62272049200369306</v>
      </c>
      <c r="I268">
        <f t="shared" si="24"/>
        <v>-7.4726459040443167</v>
      </c>
      <c r="K268">
        <f t="shared" si="25"/>
        <v>-0.6130329285590439</v>
      </c>
      <c r="M268">
        <f t="shared" si="22"/>
        <v>-0.6130329285590439</v>
      </c>
      <c r="N268" s="13">
        <f t="shared" si="26"/>
        <v>9.3848885494102712E-5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3"/>
        <v>4.7613840443661317</v>
      </c>
      <c r="H269" s="10">
        <f t="shared" si="27"/>
        <v>-0.61547457222181645</v>
      </c>
      <c r="I269">
        <f t="shared" si="24"/>
        <v>-7.3856948666617974</v>
      </c>
      <c r="K269">
        <f t="shared" si="25"/>
        <v>-0.60600789831692958</v>
      </c>
      <c r="M269">
        <f t="shared" si="22"/>
        <v>-0.60600789831692958</v>
      </c>
      <c r="N269" s="13">
        <f t="shared" si="26"/>
        <v>8.9617914821465996E-5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3"/>
        <v>4.7723878303323755</v>
      </c>
      <c r="H270" s="10">
        <f t="shared" si="27"/>
        <v>-0.60830674453930955</v>
      </c>
      <c r="I270">
        <f t="shared" si="24"/>
        <v>-7.2996809344717146</v>
      </c>
      <c r="K270">
        <f t="shared" si="25"/>
        <v>-0.59906223833812666</v>
      </c>
      <c r="M270">
        <f t="shared" si="22"/>
        <v>-0.59906223833812666</v>
      </c>
      <c r="N270" s="13">
        <f t="shared" si="26"/>
        <v>8.5460894903708901E-5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3"/>
        <v>4.7833916162986183</v>
      </c>
      <c r="H271" s="10">
        <f t="shared" si="27"/>
        <v>-0.60121623141336944</v>
      </c>
      <c r="I271">
        <f t="shared" si="24"/>
        <v>-7.2145947769604337</v>
      </c>
      <c r="K271">
        <f t="shared" si="25"/>
        <v>-0.59219509029919004</v>
      </c>
      <c r="M271">
        <f t="shared" si="22"/>
        <v>-0.59219509029919004</v>
      </c>
      <c r="N271" s="13">
        <f t="shared" si="26"/>
        <v>8.1380987001937913E-5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3"/>
        <v>4.794395402264862</v>
      </c>
      <c r="H272" s="10">
        <f t="shared" si="27"/>
        <v>-0.59420226246373475</v>
      </c>
      <c r="I272">
        <f t="shared" si="24"/>
        <v>-7.1304271495648166</v>
      </c>
      <c r="K272">
        <f t="shared" si="25"/>
        <v>-0.58540560383722895</v>
      </c>
      <c r="M272">
        <f t="shared" si="22"/>
        <v>-0.58540560383722895</v>
      </c>
      <c r="N272" s="13">
        <f t="shared" si="26"/>
        <v>7.7381202991278988E-5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3"/>
        <v>4.8053991882311058</v>
      </c>
      <c r="H273" s="10">
        <f t="shared" si="27"/>
        <v>-0.58726407442333406</v>
      </c>
      <c r="I273">
        <f t="shared" si="24"/>
        <v>-7.0471688930800092</v>
      </c>
      <c r="K273">
        <f t="shared" si="25"/>
        <v>-0.57869293652357012</v>
      </c>
      <c r="M273">
        <f t="shared" si="22"/>
        <v>-0.57869293652357012</v>
      </c>
      <c r="N273" s="13">
        <f t="shared" si="26"/>
        <v>7.3464404896769745E-5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3"/>
        <v>4.8164029741973495</v>
      </c>
      <c r="H274" s="10">
        <f t="shared" si="27"/>
        <v>-0.58040091108813763</v>
      </c>
      <c r="I274">
        <f t="shared" si="24"/>
        <v>-6.9648109330576515</v>
      </c>
      <c r="K274">
        <f t="shared" si="25"/>
        <v>-0.57205625383551106</v>
      </c>
      <c r="M274">
        <f t="shared" si="22"/>
        <v>-0.57205625383551106</v>
      </c>
      <c r="N274" s="13">
        <f t="shared" si="26"/>
        <v>6.9633304663813114E-5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3"/>
        <v>4.8274067601635924</v>
      </c>
      <c r="H275" s="10">
        <f t="shared" si="27"/>
        <v>-0.57361202326628391</v>
      </c>
      <c r="I275">
        <f t="shared" si="24"/>
        <v>-6.8833442791954074</v>
      </c>
      <c r="K275">
        <f t="shared" si="25"/>
        <v>-0.56549472912627563</v>
      </c>
      <c r="M275">
        <f t="shared" ref="M275:M338" si="29">$L$9*$O$6*EXP(-$O$7*(G275/$L$10-1))-SQRT($L$9)*$O$8*EXP(-$O$4*(G275/$L$10-1))</f>
        <v>-0.56549472912627563</v>
      </c>
      <c r="N275" s="13">
        <f t="shared" si="26"/>
        <v>6.5890464155412762E-5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30">$E$11*(D276/$E$12+1)</f>
        <v>4.8384105461298352</v>
      </c>
      <c r="H276" s="10">
        <f t="shared" si="27"/>
        <v>-0.56689666872655842</v>
      </c>
      <c r="I276">
        <f t="shared" ref="I276:I339" si="31">H276*$E$6</f>
        <v>-6.802760024718701</v>
      </c>
      <c r="K276">
        <f t="shared" ref="K276:K339" si="32">$L$9*$L$4*EXP(-$L$6*(G276/$L$10-1))-SQRT($L$9)*$L$5*EXP(-$L$7*(G276/$L$10-1))</f>
        <v>-0.55900754359324667</v>
      </c>
      <c r="M276">
        <f t="shared" si="29"/>
        <v>-0.55900754359324667</v>
      </c>
      <c r="N276" s="13">
        <f t="shared" ref="N276:N339" si="33">(M276-H276)^2*O276</f>
        <v>6.2238295369051099E-5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30"/>
        <v>4.8494143320960799</v>
      </c>
      <c r="H277" s="10">
        <f t="shared" ref="H277:H340" si="34">-(-$B$4)*(1+D277+$E$5*D277^3)*EXP(-D277)</f>
        <v>-0.56025411214628518</v>
      </c>
      <c r="I277">
        <f t="shared" si="31"/>
        <v>-6.7230493457554221</v>
      </c>
      <c r="K277">
        <f t="shared" si="32"/>
        <v>-0.55259388624458017</v>
      </c>
      <c r="M277">
        <f t="shared" si="29"/>
        <v>-0.55259388624458017</v>
      </c>
      <c r="N277" s="13">
        <f t="shared" si="33"/>
        <v>5.867906086515232E-5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30"/>
        <v>4.8604181180623289</v>
      </c>
      <c r="H278" s="10">
        <f t="shared" si="34"/>
        <v>-0.5536836250587075</v>
      </c>
      <c r="I278">
        <f t="shared" si="31"/>
        <v>-6.6442035007044904</v>
      </c>
      <c r="K278">
        <f t="shared" si="32"/>
        <v>-0.54625295386427886</v>
      </c>
      <c r="M278">
        <f t="shared" si="29"/>
        <v>-0.54625295386427886</v>
      </c>
      <c r="N278" s="13">
        <f t="shared" si="33"/>
        <v>5.5214874399711549E-5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30"/>
        <v>4.8714219040285665</v>
      </c>
      <c r="H279" s="10">
        <f t="shared" si="34"/>
        <v>-0.54718448579992818</v>
      </c>
      <c r="I279">
        <f t="shared" si="31"/>
        <v>-6.5662138295991381</v>
      </c>
      <c r="K279">
        <f t="shared" si="32"/>
        <v>-0.53998395097581953</v>
      </c>
      <c r="M279">
        <f t="shared" si="29"/>
        <v>-0.53998395097581953</v>
      </c>
      <c r="N279" s="13">
        <f t="shared" si="33"/>
        <v>5.18477017532014E-5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30"/>
        <v>4.8824256899948084</v>
      </c>
      <c r="H280" s="10">
        <f t="shared" si="34"/>
        <v>-0.54075597945540976</v>
      </c>
      <c r="I280">
        <f t="shared" si="31"/>
        <v>-6.4890717534649172</v>
      </c>
      <c r="K280">
        <f t="shared" si="32"/>
        <v>-0.53378608980436526</v>
      </c>
      <c r="M280">
        <f t="shared" si="29"/>
        <v>-0.53378608980436526</v>
      </c>
      <c r="N280" s="13">
        <f t="shared" si="33"/>
        <v>4.8579361747737265E-5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30"/>
        <v>4.893429475961053</v>
      </c>
      <c r="H281" s="10">
        <f t="shared" si="34"/>
        <v>-0.53439739780620232</v>
      </c>
      <c r="I281">
        <f t="shared" si="31"/>
        <v>-6.4127687736744274</v>
      </c>
      <c r="K281">
        <f t="shared" si="32"/>
        <v>-0.52765859023773143</v>
      </c>
      <c r="M281">
        <f t="shared" si="29"/>
        <v>-0.52765859023773143</v>
      </c>
      <c r="N281" s="13">
        <f t="shared" si="33"/>
        <v>4.5411527444880614E-5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30"/>
        <v>4.9044332619273012</v>
      </c>
      <c r="H282" s="10">
        <f t="shared" si="34"/>
        <v>-0.52810803927483541</v>
      </c>
      <c r="I282">
        <f t="shared" si="31"/>
        <v>-6.3372964712980249</v>
      </c>
      <c r="K282">
        <f t="shared" si="32"/>
        <v>-0.52160067978608782</v>
      </c>
      <c r="M282">
        <f t="shared" si="29"/>
        <v>-0.52160067978608782</v>
      </c>
      <c r="N282" s="13">
        <f t="shared" si="33"/>
        <v>4.2345727515793277E-5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30"/>
        <v>4.9154370478935396</v>
      </c>
      <c r="H283" s="10">
        <f t="shared" si="34"/>
        <v>-0.52188720887101081</v>
      </c>
      <c r="I283">
        <f t="shared" si="31"/>
        <v>-6.2626465064521302</v>
      </c>
      <c r="K283">
        <f t="shared" si="32"/>
        <v>-0.5156115935405241</v>
      </c>
      <c r="M283">
        <f t="shared" si="29"/>
        <v>-0.5156115935405241</v>
      </c>
      <c r="N283" s="13">
        <f t="shared" si="33"/>
        <v>3.9383347776239765E-5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30"/>
        <v>4.9264408338597825</v>
      </c>
      <c r="H284" s="10">
        <f t="shared" si="34"/>
        <v>-0.51573421813706444</v>
      </c>
      <c r="I284">
        <f t="shared" si="31"/>
        <v>-6.1888106176447728</v>
      </c>
      <c r="K284">
        <f t="shared" si="32"/>
        <v>-0.5096905741304919</v>
      </c>
      <c r="M284">
        <f t="shared" si="29"/>
        <v>-0.5096905741304919</v>
      </c>
      <c r="N284" s="13">
        <f t="shared" si="33"/>
        <v>3.6525632878180126E-5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30"/>
        <v>4.9374446198260262</v>
      </c>
      <c r="H285" s="10">
        <f t="shared" si="34"/>
        <v>-0.5096483850933432</v>
      </c>
      <c r="I285">
        <f t="shared" si="31"/>
        <v>-6.115780621120118</v>
      </c>
      <c r="K285">
        <f t="shared" si="32"/>
        <v>-0.50383687168027635</v>
      </c>
      <c r="M285">
        <f t="shared" si="29"/>
        <v>-0.50383687168027635</v>
      </c>
      <c r="N285" s="13">
        <f t="shared" si="33"/>
        <v>3.3773688150255892E-5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30"/>
        <v>4.9484484057922753</v>
      </c>
      <c r="H286" s="10">
        <f t="shared" si="34"/>
        <v>-0.50362903418344029</v>
      </c>
      <c r="I286">
        <f t="shared" si="31"/>
        <v>-6.043548410201284</v>
      </c>
      <c r="K286">
        <f t="shared" si="32"/>
        <v>-0.4980497437644637</v>
      </c>
      <c r="M286">
        <f t="shared" si="29"/>
        <v>-0.4980497437644637</v>
      </c>
      <c r="N286" s="13">
        <f t="shared" si="33"/>
        <v>3.1128481579283976E-5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30"/>
        <v>4.9594521917585128</v>
      </c>
      <c r="H287" s="10">
        <f t="shared" si="34"/>
        <v>-0.49767549621940166</v>
      </c>
      <c r="I287">
        <f t="shared" si="31"/>
        <v>-5.9721059546328199</v>
      </c>
      <c r="K287">
        <f t="shared" si="32"/>
        <v>-0.49232845536254166</v>
      </c>
      <c r="M287">
        <f t="shared" si="29"/>
        <v>-0.49232845536254166</v>
      </c>
      <c r="N287" s="13">
        <f t="shared" si="33"/>
        <v>2.8590845924930092E-5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30"/>
        <v>4.9704559777247566</v>
      </c>
      <c r="H288" s="10">
        <f t="shared" si="34"/>
        <v>-0.49178710832687345</v>
      </c>
      <c r="I288">
        <f t="shared" si="31"/>
        <v>-5.9014452999224813</v>
      </c>
      <c r="K288">
        <f t="shared" si="32"/>
        <v>-0.48667227881261171</v>
      </c>
      <c r="M288">
        <f t="shared" si="29"/>
        <v>-0.48667227881261171</v>
      </c>
      <c r="N288" s="13">
        <f t="shared" si="33"/>
        <v>2.6161480959962902E-5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30"/>
        <v>4.9814597636910003</v>
      </c>
      <c r="H289" s="10">
        <f t="shared" si="34"/>
        <v>-0.48596321389031566</v>
      </c>
      <c r="I289">
        <f t="shared" si="31"/>
        <v>-5.8315585666837881</v>
      </c>
      <c r="K289">
        <f t="shared" si="32"/>
        <v>-0.48108049376437295</v>
      </c>
      <c r="M289">
        <f t="shared" si="29"/>
        <v>-0.48108049376437295</v>
      </c>
      <c r="N289" s="13">
        <f t="shared" si="33"/>
        <v>2.3840955828285971E-5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30"/>
        <v>4.9924635496572485</v>
      </c>
      <c r="H290" s="10">
        <f t="shared" si="34"/>
        <v>-0.48020316249822553</v>
      </c>
      <c r="I290">
        <f t="shared" si="31"/>
        <v>-5.7624379499787066</v>
      </c>
      <c r="K290">
        <f t="shared" si="32"/>
        <v>-0.47555238713132986</v>
      </c>
      <c r="M290">
        <f t="shared" si="29"/>
        <v>-0.47555238713132986</v>
      </c>
      <c r="N290" s="13">
        <f t="shared" si="33"/>
        <v>2.1629711513323614E-5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30"/>
        <v>5.0034673356234869</v>
      </c>
      <c r="H291" s="10">
        <f t="shared" si="34"/>
        <v>-0.4745063098884717</v>
      </c>
      <c r="I291">
        <f t="shared" si="31"/>
        <v>-5.6940757186616606</v>
      </c>
      <c r="K291">
        <f t="shared" si="32"/>
        <v>-0.47008725304234478</v>
      </c>
      <c r="M291">
        <f t="shared" si="29"/>
        <v>-0.47008725304234478</v>
      </c>
      <c r="N291" s="13">
        <f t="shared" si="33"/>
        <v>1.9528063409301227E-5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30"/>
        <v>5.0144711215897306</v>
      </c>
      <c r="H292" s="10">
        <f t="shared" si="34"/>
        <v>-0.46887201789369959</v>
      </c>
      <c r="I292">
        <f t="shared" si="31"/>
        <v>-5.6264642147243951</v>
      </c>
      <c r="K292">
        <f t="shared" si="32"/>
        <v>-0.46468439279252471</v>
      </c>
      <c r="M292">
        <f t="shared" si="29"/>
        <v>-0.46468439279252471</v>
      </c>
      <c r="N292" s="13">
        <f t="shared" si="33"/>
        <v>1.7536203987989877E-5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30"/>
        <v>5.0254749075559735</v>
      </c>
      <c r="H293" s="10">
        <f t="shared" si="34"/>
        <v>-0.46329965438692722</v>
      </c>
      <c r="I293">
        <f t="shared" si="31"/>
        <v>-5.5595958526431266</v>
      </c>
      <c r="K293">
        <f t="shared" si="32"/>
        <v>-0.45934311479357143</v>
      </c>
      <c r="M293">
        <f t="shared" si="29"/>
        <v>-0.45934311479357143</v>
      </c>
      <c r="N293" s="13">
        <f t="shared" si="33"/>
        <v>1.5654205553792001E-5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30"/>
        <v>5.0364786935222225</v>
      </c>
      <c r="H294" s="10">
        <f t="shared" si="34"/>
        <v>-0.45778859322726734</v>
      </c>
      <c r="I294">
        <f t="shared" si="31"/>
        <v>-5.4934631187272078</v>
      </c>
      <c r="K294">
        <f t="shared" si="32"/>
        <v>-0.45406273452354728</v>
      </c>
      <c r="M294">
        <f t="shared" si="29"/>
        <v>-0.45406273452354728</v>
      </c>
      <c r="N294" s="13">
        <f t="shared" si="33"/>
        <v>1.3882023080086474E-5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30"/>
        <v>5.0474824794884601</v>
      </c>
      <c r="H295" s="10">
        <f t="shared" si="34"/>
        <v>-0.45233821420586812</v>
      </c>
      <c r="I295">
        <f t="shared" si="31"/>
        <v>-5.4280585704704176</v>
      </c>
      <c r="K295">
        <f t="shared" si="32"/>
        <v>-0.44884257447618603</v>
      </c>
      <c r="M295">
        <f t="shared" si="29"/>
        <v>-0.44884257447618603</v>
      </c>
      <c r="N295" s="13">
        <f t="shared" si="33"/>
        <v>1.2219497119731857E-5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30"/>
        <v>5.0584862654547038</v>
      </c>
      <c r="H296" s="10">
        <f t="shared" si="34"/>
        <v>-0.44694790299202802</v>
      </c>
      <c r="I296">
        <f t="shared" si="31"/>
        <v>-5.3633748359043363</v>
      </c>
      <c r="K296">
        <f t="shared" si="32"/>
        <v>-0.44368196410969829</v>
      </c>
      <c r="M296">
        <f t="shared" si="29"/>
        <v>-0.44368196410969829</v>
      </c>
      <c r="N296" s="13">
        <f t="shared" si="33"/>
        <v>1.0666356783113186E-5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30"/>
        <v>5.0694900514209467</v>
      </c>
      <c r="H297" s="10">
        <f t="shared" si="34"/>
        <v>-0.44161705107959881</v>
      </c>
      <c r="I297">
        <f t="shared" si="31"/>
        <v>-5.2994046129551862</v>
      </c>
      <c r="K297">
        <f t="shared" si="32"/>
        <v>-0.43858023979522442</v>
      </c>
      <c r="M297">
        <f t="shared" si="29"/>
        <v>-0.43858023979522442</v>
      </c>
      <c r="N297" s="13">
        <f t="shared" si="33"/>
        <v>9.2222227769036046E-6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30"/>
        <v>5.0804938373871957</v>
      </c>
      <c r="H298" s="10">
        <f t="shared" si="34"/>
        <v>-0.43634505573359827</v>
      </c>
      <c r="I298">
        <f t="shared" si="31"/>
        <v>-5.2361406688031789</v>
      </c>
      <c r="K298">
        <f t="shared" si="32"/>
        <v>-0.43353674476486415</v>
      </c>
      <c r="M298">
        <f t="shared" si="29"/>
        <v>-0.43353674476486415</v>
      </c>
      <c r="N298" s="13">
        <f t="shared" si="33"/>
        <v>7.8866104971124227E-6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30"/>
        <v>5.0914976233534333</v>
      </c>
      <c r="H299" s="10">
        <f t="shared" si="34"/>
        <v>-0.43113131993713349</v>
      </c>
      <c r="I299">
        <f t="shared" si="31"/>
        <v>-5.1735758392456024</v>
      </c>
      <c r="K299">
        <f t="shared" si="32"/>
        <v>-0.42855082905940478</v>
      </c>
      <c r="M299">
        <f t="shared" si="29"/>
        <v>-0.42855082905940478</v>
      </c>
      <c r="N299" s="13">
        <f t="shared" si="33"/>
        <v>6.6589331700411079E-6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30"/>
        <v>5.102501409319677</v>
      </c>
      <c r="H300" s="10">
        <f t="shared" si="34"/>
        <v>-0.42597525233856903</v>
      </c>
      <c r="I300">
        <f t="shared" si="31"/>
        <v>-5.1117030280628288</v>
      </c>
      <c r="K300">
        <f t="shared" si="32"/>
        <v>-0.42362184947570242</v>
      </c>
      <c r="M300">
        <f t="shared" si="29"/>
        <v>-0.42362184947570242</v>
      </c>
      <c r="N300" s="13">
        <f t="shared" si="33"/>
        <v>5.5385050349487835E-6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30"/>
        <v>5.1135051952859261</v>
      </c>
      <c r="H301" s="10">
        <f t="shared" si="34"/>
        <v>-0.42087626719905574</v>
      </c>
      <c r="I301">
        <f t="shared" si="31"/>
        <v>-5.0505152063886687</v>
      </c>
      <c r="K301">
        <f t="shared" si="32"/>
        <v>-0.4187491695138455</v>
      </c>
      <c r="M301">
        <f t="shared" si="29"/>
        <v>-0.4187491695138455</v>
      </c>
      <c r="N301" s="13">
        <f t="shared" si="33"/>
        <v>4.5245445624267785E-6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30"/>
        <v>5.1245089812521698</v>
      </c>
      <c r="H302" s="10">
        <f t="shared" si="34"/>
        <v>-0.41583378434035395</v>
      </c>
      <c r="I302">
        <f t="shared" si="31"/>
        <v>-4.9900054120842476</v>
      </c>
      <c r="K302">
        <f t="shared" si="32"/>
        <v>-0.41393215932405597</v>
      </c>
      <c r="M302">
        <f t="shared" si="29"/>
        <v>-0.41393215932405597</v>
      </c>
      <c r="N302" s="13">
        <f t="shared" si="33"/>
        <v>3.6161777026102961E-6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30"/>
        <v>5.1355127672184127</v>
      </c>
      <c r="H303" s="10">
        <f t="shared" si="34"/>
        <v>-0.41084722909298316</v>
      </c>
      <c r="I303">
        <f t="shared" si="31"/>
        <v>-4.9301667491157977</v>
      </c>
      <c r="K303">
        <f t="shared" si="32"/>
        <v>-0.40917019565337731</v>
      </c>
      <c r="M303">
        <f t="shared" si="29"/>
        <v>-0.40917019565337731</v>
      </c>
      <c r="N303" s="13">
        <f t="shared" si="33"/>
        <v>2.8124411575562153E-6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30"/>
        <v>5.1465165531846511</v>
      </c>
      <c r="H304" s="10">
        <f t="shared" si="34"/>
        <v>-0.40591603224474776</v>
      </c>
      <c r="I304">
        <f t="shared" si="31"/>
        <v>-4.8709923869369733</v>
      </c>
      <c r="K304">
        <f t="shared" si="32"/>
        <v>-0.4044626617922108</v>
      </c>
      <c r="M304">
        <f t="shared" si="29"/>
        <v>-0.4044626617922108</v>
      </c>
      <c r="N304" s="13">
        <f t="shared" si="33"/>
        <v>2.1122856723074931E-6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30"/>
        <v>5.1575203391509001</v>
      </c>
      <c r="H305" s="10">
        <f t="shared" si="34"/>
        <v>-0.40103962998959319</v>
      </c>
      <c r="I305">
        <f t="shared" si="31"/>
        <v>-4.8124755598751179</v>
      </c>
      <c r="K305">
        <f t="shared" si="32"/>
        <v>-0.39980894752068047</v>
      </c>
      <c r="M305">
        <f t="shared" si="29"/>
        <v>-0.39980894752068047</v>
      </c>
      <c r="N305" s="13">
        <f t="shared" si="33"/>
        <v>1.5145793392891201E-6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30"/>
        <v>5.168524125117143</v>
      </c>
      <c r="H306" s="10">
        <f t="shared" si="34"/>
        <v>-0.39621746387687617</v>
      </c>
      <c r="I306">
        <f t="shared" si="31"/>
        <v>-4.7546095665225145</v>
      </c>
      <c r="K306">
        <f t="shared" si="32"/>
        <v>-0.39520844905491836</v>
      </c>
      <c r="M306">
        <f t="shared" si="29"/>
        <v>-0.39520844905491836</v>
      </c>
      <c r="N306" s="13">
        <f t="shared" si="33"/>
        <v>1.0181109109305508E-6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30"/>
        <v>5.1795279110833858</v>
      </c>
      <c r="H307" s="10">
        <f t="shared" si="34"/>
        <v>-0.39144898076096329</v>
      </c>
      <c r="I307">
        <f t="shared" si="31"/>
        <v>-4.6973877691315593</v>
      </c>
      <c r="K307">
        <f t="shared" si="32"/>
        <v>-0.39066056899320706</v>
      </c>
      <c r="M307">
        <f t="shared" si="29"/>
        <v>-0.39066056899320706</v>
      </c>
      <c r="N307" s="13">
        <f t="shared" si="33"/>
        <v>6.2159311553651355E-7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30"/>
        <v>5.1905316970496242</v>
      </c>
      <c r="H308" s="10">
        <f t="shared" si="34"/>
        <v>-0.38673363275126205</v>
      </c>
      <c r="I308">
        <f t="shared" si="31"/>
        <v>-4.6408035930151446</v>
      </c>
      <c r="K308">
        <f t="shared" si="32"/>
        <v>-0.38616471626209375</v>
      </c>
      <c r="M308">
        <f t="shared" si="29"/>
        <v>-0.38616471626209375</v>
      </c>
      <c r="N308" s="13">
        <f t="shared" si="33"/>
        <v>3.2366597164757515E-7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30"/>
        <v>5.2015354830158724</v>
      </c>
      <c r="H309" s="10">
        <f t="shared" si="34"/>
        <v>-0.38207087716261978</v>
      </c>
      <c r="I309">
        <f t="shared" si="31"/>
        <v>-4.5848505259514374</v>
      </c>
      <c r="K309">
        <f t="shared" si="32"/>
        <v>-0.38172030606243829</v>
      </c>
      <c r="M309">
        <f t="shared" si="29"/>
        <v>-0.38172030606243829</v>
      </c>
      <c r="N309" s="13">
        <f t="shared" si="33"/>
        <v>1.2290009628246447E-7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30"/>
        <v>5.2125392689821171</v>
      </c>
      <c r="H310" s="10">
        <f t="shared" si="34"/>
        <v>-0.3774601764661632</v>
      </c>
      <c r="I310">
        <f t="shared" si="31"/>
        <v>-4.5295221175939586</v>
      </c>
      <c r="K310">
        <f t="shared" si="32"/>
        <v>-0.37732675981546498</v>
      </c>
      <c r="M310">
        <f t="shared" si="29"/>
        <v>-0.37732675981546498</v>
      </c>
      <c r="N310" s="13">
        <f t="shared" si="33"/>
        <v>1.7800002683529471E-8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30"/>
        <v>5.2235430549483599</v>
      </c>
      <c r="H311" s="10">
        <f t="shared" si="34"/>
        <v>-0.37290099824050693</v>
      </c>
      <c r="I311">
        <f t="shared" si="31"/>
        <v>-4.4748119788860832</v>
      </c>
      <c r="K311">
        <f t="shared" si="32"/>
        <v>-0.3729835051087857</v>
      </c>
      <c r="M311">
        <f t="shared" si="29"/>
        <v>-0.3729835051087857</v>
      </c>
      <c r="N311" s="13">
        <f t="shared" si="33"/>
        <v>6.8073833131693812E-9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30"/>
        <v>5.2345468409145974</v>
      </c>
      <c r="H312" s="10">
        <f t="shared" si="34"/>
        <v>-0.3683928151234121</v>
      </c>
      <c r="I312">
        <f t="shared" si="31"/>
        <v>-4.420713781480945</v>
      </c>
      <c r="K312">
        <f t="shared" si="32"/>
        <v>-0.36868997564246692</v>
      </c>
      <c r="M312">
        <f t="shared" si="29"/>
        <v>-0.36868997564246692</v>
      </c>
      <c r="N312" s="13">
        <f t="shared" si="33"/>
        <v>8.8304374084928646E-8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30"/>
        <v>5.2455506268808465</v>
      </c>
      <c r="H313" s="10">
        <f t="shared" si="34"/>
        <v>-0.36393510476384366</v>
      </c>
      <c r="I313">
        <f t="shared" si="31"/>
        <v>-4.3672212571661237</v>
      </c>
      <c r="K313">
        <f t="shared" si="32"/>
        <v>-0.36444561117512381</v>
      </c>
      <c r="M313">
        <f t="shared" si="29"/>
        <v>-0.36444561117512381</v>
      </c>
      <c r="N313" s="13">
        <f t="shared" si="33"/>
        <v>2.6061679595813025E-7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30"/>
        <v>5.2565544128470911</v>
      </c>
      <c r="H314" s="10">
        <f t="shared" si="34"/>
        <v>-0.3595273497744863</v>
      </c>
      <c r="I314">
        <f t="shared" si="31"/>
        <v>-4.3143281972938361</v>
      </c>
      <c r="K314">
        <f t="shared" si="32"/>
        <v>-0.36024985747010291</v>
      </c>
      <c r="M314">
        <f t="shared" si="29"/>
        <v>-0.36024985747010291</v>
      </c>
      <c r="N314" s="13">
        <f t="shared" si="33"/>
        <v>5.2201737022521415E-7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30"/>
        <v>5.2675581988133331</v>
      </c>
      <c r="H315" s="10">
        <f t="shared" si="34"/>
        <v>-0.3551690376846493</v>
      </c>
      <c r="I315">
        <f t="shared" si="31"/>
        <v>-4.2620284522157919</v>
      </c>
      <c r="K315">
        <f t="shared" si="32"/>
        <v>-0.35610216624170754</v>
      </c>
      <c r="M315">
        <f t="shared" si="29"/>
        <v>-0.35610216624170754</v>
      </c>
      <c r="N315" s="13">
        <f t="shared" si="33"/>
        <v>8.7072890399758967E-7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30"/>
        <v>5.2785619847795715</v>
      </c>
      <c r="H316" s="10">
        <f t="shared" si="34"/>
        <v>-0.35085966089363757</v>
      </c>
      <c r="I316">
        <f t="shared" si="31"/>
        <v>-4.2103159307236506</v>
      </c>
      <c r="K316">
        <f t="shared" si="32"/>
        <v>-0.35200199510154478</v>
      </c>
      <c r="M316">
        <f t="shared" si="29"/>
        <v>-0.35200199510154478</v>
      </c>
      <c r="N316" s="13">
        <f t="shared" si="33"/>
        <v>1.3049274425550023E-6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30"/>
        <v>5.2895657707458206</v>
      </c>
      <c r="H317" s="10">
        <f t="shared" si="34"/>
        <v>-0.34659871662453523</v>
      </c>
      <c r="I317">
        <f t="shared" si="31"/>
        <v>-4.1591845994944228</v>
      </c>
      <c r="K317">
        <f t="shared" si="32"/>
        <v>-0.34794880750497209</v>
      </c>
      <c r="M317">
        <f t="shared" si="29"/>
        <v>-0.34794880750497209</v>
      </c>
      <c r="N317" s="13">
        <f t="shared" si="33"/>
        <v>1.8227453854387772E-6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30"/>
        <v>5.3005695567120634</v>
      </c>
      <c r="H318" s="10">
        <f t="shared" si="34"/>
        <v>-0.34238570687845821</v>
      </c>
      <c r="I318">
        <f t="shared" si="31"/>
        <v>-4.1086284825414987</v>
      </c>
      <c r="K318">
        <f t="shared" si="32"/>
        <v>-0.34394207269769772</v>
      </c>
      <c r="M318">
        <f t="shared" si="29"/>
        <v>-0.34394207269769772</v>
      </c>
      <c r="N318" s="13">
        <f t="shared" si="33"/>
        <v>2.4222745632970822E-6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30"/>
        <v>5.3115733426783072</v>
      </c>
      <c r="H319" s="10">
        <f t="shared" si="34"/>
        <v>-0.33822013838920684</v>
      </c>
      <c r="I319">
        <f t="shared" si="31"/>
        <v>-4.0586416606704816</v>
      </c>
      <c r="K319">
        <f t="shared" si="32"/>
        <v>-0.33998126566248749</v>
      </c>
      <c r="M319">
        <f t="shared" si="29"/>
        <v>-0.33998126566248749</v>
      </c>
      <c r="N319" s="13">
        <f t="shared" si="33"/>
        <v>3.1015692726929348E-6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30"/>
        <v>5.3225771286445447</v>
      </c>
      <c r="H320" s="10">
        <f t="shared" si="34"/>
        <v>-0.33410152257839087</v>
      </c>
      <c r="I320">
        <f t="shared" si="31"/>
        <v>-4.0092182709406909</v>
      </c>
      <c r="K320">
        <f t="shared" si="32"/>
        <v>-0.3360658670660614</v>
      </c>
      <c r="M320">
        <f t="shared" si="29"/>
        <v>-0.3360658670660614</v>
      </c>
      <c r="N320" s="13">
        <f t="shared" si="33"/>
        <v>3.8586492662415649E-6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30"/>
        <v>5.3335809146107938</v>
      </c>
      <c r="H321" s="10">
        <f t="shared" si="34"/>
        <v>-0.33002937551097156</v>
      </c>
      <c r="I321">
        <f t="shared" si="31"/>
        <v>-3.9603525061316587</v>
      </c>
      <c r="K321">
        <f t="shared" si="32"/>
        <v>-0.33219536320613841</v>
      </c>
      <c r="M321">
        <f t="shared" si="29"/>
        <v>-0.33219536320613841</v>
      </c>
      <c r="N321" s="13">
        <f t="shared" si="33"/>
        <v>4.691502695614198E-6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30"/>
        <v>5.3445847005770375</v>
      </c>
      <c r="H322" s="10">
        <f t="shared" si="34"/>
        <v>-0.32600321785127839</v>
      </c>
      <c r="I322">
        <f t="shared" si="31"/>
        <v>-3.9120386142153407</v>
      </c>
      <c r="K322">
        <f t="shared" si="32"/>
        <v>-0.32836924595869849</v>
      </c>
      <c r="M322">
        <f t="shared" si="29"/>
        <v>-0.32836924595869849</v>
      </c>
      <c r="N322" s="13">
        <f t="shared" si="33"/>
        <v>5.5980890051019062E-6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30"/>
        <v>5.3555884865432812</v>
      </c>
      <c r="H323" s="10">
        <f t="shared" si="34"/>
        <v>-0.32202257481942576</v>
      </c>
      <c r="I323">
        <f t="shared" si="31"/>
        <v>-3.8642708978331091</v>
      </c>
      <c r="K323">
        <f t="shared" si="32"/>
        <v>-0.32458701272539947</v>
      </c>
      <c r="M323">
        <f t="shared" si="29"/>
        <v>-0.32458701272539947</v>
      </c>
      <c r="N323" s="13">
        <f t="shared" si="33"/>
        <v>6.576341773594855E-6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30"/>
        <v>5.3665922725095188</v>
      </c>
      <c r="H324" s="10">
        <f t="shared" si="34"/>
        <v>-0.31808697614820269</v>
      </c>
      <c r="I324">
        <f t="shared" si="31"/>
        <v>-3.8170437137784323</v>
      </c>
      <c r="K324">
        <f t="shared" si="32"/>
        <v>-0.32084816638123737</v>
      </c>
      <c r="M324">
        <f t="shared" si="29"/>
        <v>-0.32084816638123737</v>
      </c>
      <c r="N324" s="13">
        <f t="shared" si="33"/>
        <v>7.6241715030060642E-6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30"/>
        <v>5.3775960584757678</v>
      </c>
      <c r="H325" s="10">
        <f t="shared" si="34"/>
        <v>-0.31419595604037948</v>
      </c>
      <c r="I325">
        <f t="shared" si="31"/>
        <v>-3.7703514724845535</v>
      </c>
      <c r="K325">
        <f t="shared" si="32"/>
        <v>-0.31715221522240011</v>
      </c>
      <c r="M325">
        <f t="shared" si="29"/>
        <v>-0.31715221522240011</v>
      </c>
      <c r="N325" s="13">
        <f t="shared" si="33"/>
        <v>8.7394683512813284E-6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30"/>
        <v>5.3885998444420116</v>
      </c>
      <c r="H326" s="10">
        <f t="shared" si="34"/>
        <v>-0.31034905312648386</v>
      </c>
      <c r="I326">
        <f t="shared" si="31"/>
        <v>-3.7241886375178064</v>
      </c>
      <c r="K326">
        <f t="shared" si="32"/>
        <v>-0.31349867291438299</v>
      </c>
      <c r="M326">
        <f t="shared" si="29"/>
        <v>-0.31349867291438299</v>
      </c>
      <c r="N326" s="13">
        <f t="shared" si="33"/>
        <v>9.9201048083257432E-6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30"/>
        <v>5.3996036304082553</v>
      </c>
      <c r="H327" s="10">
        <f t="shared" si="34"/>
        <v>-0.30654581042297607</v>
      </c>
      <c r="I327">
        <f t="shared" si="31"/>
        <v>-3.6785497250757127</v>
      </c>
      <c r="K327">
        <f t="shared" si="32"/>
        <v>-0.30988705844030645</v>
      </c>
      <c r="M327">
        <f t="shared" si="29"/>
        <v>-0.30988705844030645</v>
      </c>
      <c r="N327" s="13">
        <f t="shared" si="33"/>
        <v>1.1163938313314184E-5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30"/>
        <v>5.4106074163744973</v>
      </c>
      <c r="H328" s="10">
        <f t="shared" si="34"/>
        <v>-0.30278577529088624</v>
      </c>
      <c r="I328">
        <f t="shared" si="31"/>
        <v>-3.6334293034906349</v>
      </c>
      <c r="K328">
        <f t="shared" si="32"/>
        <v>-0.3063168960495104</v>
      </c>
      <c r="M328">
        <f t="shared" si="29"/>
        <v>-0.3063168960495104</v>
      </c>
      <c r="N328" s="13">
        <f t="shared" si="33"/>
        <v>1.2468813811986478E-5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30"/>
        <v>5.4216112023407419</v>
      </c>
      <c r="H329" s="10">
        <f t="shared" si="34"/>
        <v>-0.29906849939487795</v>
      </c>
      <c r="I329">
        <f t="shared" si="31"/>
        <v>-3.5888219927385352</v>
      </c>
      <c r="K329">
        <f t="shared" si="32"/>
        <v>-0.30278771520639386</v>
      </c>
      <c r="M329">
        <f t="shared" si="29"/>
        <v>-0.30278771520639386</v>
      </c>
      <c r="N329" s="13">
        <f t="shared" si="33"/>
        <v>1.3832566252629934E-5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30"/>
        <v>5.4326149883069839</v>
      </c>
      <c r="H330" s="10">
        <f t="shared" si="34"/>
        <v>-0.29539353866274021</v>
      </c>
      <c r="I330">
        <f t="shared" si="31"/>
        <v>-3.5447224639528825</v>
      </c>
      <c r="K330">
        <f t="shared" si="32"/>
        <v>-0.29929905053952899</v>
      </c>
      <c r="M330">
        <f t="shared" si="29"/>
        <v>-0.29929905053952899</v>
      </c>
      <c r="N330" s="13">
        <f t="shared" si="33"/>
        <v>1.5253023019738225E-5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30"/>
        <v>5.4436187742732285</v>
      </c>
      <c r="H331" s="10">
        <f t="shared" si="34"/>
        <v>-0.29176045324531147</v>
      </c>
      <c r="I331">
        <f t="shared" si="31"/>
        <v>-3.5011254389437374</v>
      </c>
      <c r="K331">
        <f t="shared" si="32"/>
        <v>-0.29585044179103842</v>
      </c>
      <c r="M331">
        <f t="shared" si="29"/>
        <v>-0.29585044179103842</v>
      </c>
      <c r="N331" s="13">
        <f t="shared" si="33"/>
        <v>1.6728006304177673E-5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30"/>
        <v>5.4546225602394713</v>
      </c>
      <c r="H332" s="10">
        <f t="shared" si="34"/>
        <v>-0.28816880747682749</v>
      </c>
      <c r="I332">
        <f t="shared" si="31"/>
        <v>-3.4580256897219299</v>
      </c>
      <c r="K332">
        <f t="shared" si="32"/>
        <v>-0.29244143376626669</v>
      </c>
      <c r="M332">
        <f t="shared" si="29"/>
        <v>-0.29244143376626669</v>
      </c>
      <c r="N332" s="13">
        <f t="shared" si="33"/>
        <v>1.8255335409206957E-5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30"/>
        <v>5.4656263462057142</v>
      </c>
      <c r="H333" s="10">
        <f t="shared" si="34"/>
        <v>-0.28461816983569355</v>
      </c>
      <c r="I333">
        <f t="shared" si="31"/>
        <v>-3.4154180380283226</v>
      </c>
      <c r="K333">
        <f t="shared" si="32"/>
        <v>-0.28907157628372815</v>
      </c>
      <c r="M333">
        <f t="shared" si="29"/>
        <v>-0.28907157628372815</v>
      </c>
      <c r="N333" s="13">
        <f t="shared" si="33"/>
        <v>1.9832828991396175E-5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30"/>
        <v>5.4766301321719579</v>
      </c>
      <c r="H334" s="10">
        <f t="shared" si="34"/>
        <v>-0.28110811290567606</v>
      </c>
      <c r="I334">
        <f t="shared" si="31"/>
        <v>-3.3732973548681127</v>
      </c>
      <c r="K334">
        <f t="shared" si="32"/>
        <v>-0.28574042412535933</v>
      </c>
      <c r="M334">
        <f t="shared" si="29"/>
        <v>-0.28574042412535933</v>
      </c>
      <c r="N334" s="13">
        <f t="shared" si="33"/>
        <v>2.1458307236003518E-5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30"/>
        <v>5.4876339181382017</v>
      </c>
      <c r="H335" s="10">
        <f t="shared" si="34"/>
        <v>-0.27763821333751004</v>
      </c>
      <c r="I335">
        <f t="shared" si="31"/>
        <v>-3.3316585600501205</v>
      </c>
      <c r="K335">
        <f t="shared" si="32"/>
        <v>-0.28244753698706676</v>
      </c>
      <c r="M335">
        <f t="shared" si="29"/>
        <v>-0.28244753698706676</v>
      </c>
      <c r="N335" s="13">
        <f t="shared" si="33"/>
        <v>2.312959396618555E-5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30"/>
        <v>5.4986377041044454</v>
      </c>
      <c r="H336" s="10">
        <f t="shared" si="34"/>
        <v>-0.27420805181092173</v>
      </c>
      <c r="I336">
        <f t="shared" si="31"/>
        <v>-3.2904966217310605</v>
      </c>
      <c r="K336">
        <f t="shared" si="32"/>
        <v>-0.27919247942958419</v>
      </c>
      <c r="M336">
        <f t="shared" si="29"/>
        <v>-0.27919247942958419</v>
      </c>
      <c r="N336" s="13">
        <f t="shared" si="33"/>
        <v>2.4844518685685204E-5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30"/>
        <v>5.5096414900706883</v>
      </c>
      <c r="H337" s="10">
        <f t="shared" si="34"/>
        <v>-0.27081721299705808</v>
      </c>
      <c r="I337">
        <f t="shared" si="31"/>
        <v>-3.2498065559646969</v>
      </c>
      <c r="K337">
        <f t="shared" si="32"/>
        <v>-0.27597482082964014</v>
      </c>
      <c r="M337">
        <f t="shared" si="29"/>
        <v>-0.27597482082964014</v>
      </c>
      <c r="N337" s="13">
        <f t="shared" si="33"/>
        <v>2.660091855471189E-5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30"/>
        <v>5.520645276036932</v>
      </c>
      <c r="H338" s="10">
        <f t="shared" si="34"/>
        <v>-0.2674652855213257</v>
      </c>
      <c r="I338">
        <f t="shared" si="31"/>
        <v>-3.2095834262559082</v>
      </c>
      <c r="K338">
        <f t="shared" si="32"/>
        <v>-0.27279413533144459</v>
      </c>
      <c r="M338">
        <f t="shared" si="29"/>
        <v>-0.27279413533144459</v>
      </c>
      <c r="N338" s="13">
        <f t="shared" si="33"/>
        <v>2.839664029880408E-5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30"/>
        <v>5.5316490620031757</v>
      </c>
      <c r="H339" s="10">
        <f t="shared" si="34"/>
        <v>-0.2641518619266281</v>
      </c>
      <c r="I339">
        <f t="shared" si="31"/>
        <v>-3.1698223431195371</v>
      </c>
      <c r="K339">
        <f t="shared" si="32"/>
        <v>-0.26965000179849541</v>
      </c>
      <c r="M339">
        <f t="shared" ref="M339:M402" si="36">$L$9*$O$6*EXP(-$O$7*(G339/$L$10-1))-SQRT($L$9)*$O$8*EXP(-$O$4*(G339/$L$10-1))</f>
        <v>-0.26965000179849541</v>
      </c>
      <c r="N339" s="13">
        <f t="shared" si="33"/>
        <v>3.0229542050617118E-5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7">$E$11*(D340/$E$12+1)</f>
        <v>5.5426528479694186</v>
      </c>
      <c r="H340" s="10">
        <f t="shared" si="34"/>
        <v>-0.2608765386370045</v>
      </c>
      <c r="I340">
        <f t="shared" ref="I340:I403" si="38">H340*$E$6</f>
        <v>-3.1305184636440542</v>
      </c>
      <c r="K340">
        <f t="shared" ref="K340:K403" si="39">$L$9*$L$4*EXP(-$L$6*(G340/$L$10-1))-SQRT($L$9)*$L$5*EXP(-$L$7*(G340/$L$10-1))</f>
        <v>-0.26654200376571285</v>
      </c>
      <c r="M340">
        <f t="shared" si="36"/>
        <v>-0.26654200376571285</v>
      </c>
      <c r="N340" s="13">
        <f t="shared" ref="N340:N403" si="40">(M340-H340)^2*O340</f>
        <v>3.2097495124610414E-5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7"/>
        <v>5.5536566339356623</v>
      </c>
      <c r="H341" s="10">
        <f t="shared" ref="H341:H404" si="41">-(-$B$4)*(1+D341+$E$5*D341^3)*EXP(-D341)</f>
        <v>-0.25763891592166044</v>
      </c>
      <c r="I341">
        <f t="shared" si="38"/>
        <v>-3.0916669910599253</v>
      </c>
      <c r="K341">
        <f t="shared" si="39"/>
        <v>-0.26346972939190233</v>
      </c>
      <c r="M341">
        <f t="shared" si="36"/>
        <v>-0.26346972939190233</v>
      </c>
      <c r="N341" s="13">
        <f t="shared" si="40"/>
        <v>3.3998385724754284E-5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7"/>
        <v>5.5646604199019061</v>
      </c>
      <c r="H342" s="10">
        <f t="shared" si="41"/>
        <v>-0.25443859785939055</v>
      </c>
      <c r="I342">
        <f t="shared" si="38"/>
        <v>-3.0532631743126863</v>
      </c>
      <c r="K342">
        <f t="shared" si="39"/>
        <v>-0.26043277141255194</v>
      </c>
      <c r="M342">
        <f t="shared" si="36"/>
        <v>-0.26043277141255194</v>
      </c>
      <c r="N342" s="13">
        <f t="shared" si="40"/>
        <v>3.5930116585419531E-5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7"/>
        <v>5.575664205868148</v>
      </c>
      <c r="H343" s="10">
        <f t="shared" si="41"/>
        <v>-0.2512751923033848</v>
      </c>
      <c r="I343">
        <f t="shared" si="38"/>
        <v>-3.0153023076406176</v>
      </c>
      <c r="K343">
        <f t="shared" si="39"/>
        <v>-0.25743072709296766</v>
      </c>
      <c r="M343">
        <f t="shared" si="36"/>
        <v>-0.25743072709296766</v>
      </c>
      <c r="N343" s="13">
        <f t="shared" si="40"/>
        <v>3.7890608545764925E-5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7"/>
        <v>5.5866679918343927</v>
      </c>
      <c r="H344" s="10">
        <f t="shared" si="41"/>
        <v>-0.24814831084641933</v>
      </c>
      <c r="I344">
        <f t="shared" si="38"/>
        <v>-2.9777797301570321</v>
      </c>
      <c r="K344">
        <f t="shared" si="39"/>
        <v>-0.25446319818174606</v>
      </c>
      <c r="M344">
        <f t="shared" si="36"/>
        <v>-0.25446319818174606</v>
      </c>
      <c r="N344" s="13">
        <f t="shared" si="40"/>
        <v>3.9877802057869926E-5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7"/>
        <v>5.5976717778006346</v>
      </c>
      <c r="H345" s="10">
        <f t="shared" si="41"/>
        <v>-0.24505756878642221</v>
      </c>
      <c r="I345">
        <f t="shared" si="38"/>
        <v>-2.9406908254370663</v>
      </c>
      <c r="K345">
        <f t="shared" si="39"/>
        <v>-0.25152979086459537</v>
      </c>
      <c r="M345">
        <f t="shared" si="36"/>
        <v>-0.25152979086459537</v>
      </c>
      <c r="N345" s="13">
        <f t="shared" si="40"/>
        <v>4.1889658629192124E-5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7"/>
        <v>5.6086755637668793</v>
      </c>
      <c r="H346" s="10">
        <f t="shared" si="41"/>
        <v>-0.24200258509241379</v>
      </c>
      <c r="I346">
        <f t="shared" si="38"/>
        <v>-2.9040310211089655</v>
      </c>
      <c r="K346">
        <f t="shared" si="39"/>
        <v>-0.2486301157184943</v>
      </c>
      <c r="M346">
        <f t="shared" si="36"/>
        <v>-0.2486301157184943</v>
      </c>
      <c r="N346" s="13">
        <f t="shared" si="40"/>
        <v>4.3924162199635161E-5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7"/>
        <v>5.6196793497331221</v>
      </c>
      <c r="H347" s="10">
        <f t="shared" si="41"/>
        <v>-0.23898298237081481</v>
      </c>
      <c r="I347">
        <f t="shared" si="38"/>
        <v>-2.8677957884497776</v>
      </c>
      <c r="K347">
        <f t="shared" si="39"/>
        <v>-0.24576378766620863</v>
      </c>
      <c r="M347">
        <f t="shared" si="36"/>
        <v>-0.24576378766620863</v>
      </c>
      <c r="N347" s="13">
        <f t="shared" si="40"/>
        <v>4.5979320454040888E-5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7"/>
        <v>5.6306831356993658</v>
      </c>
      <c r="H348" s="10">
        <f t="shared" si="41"/>
        <v>-0.23599838683211977</v>
      </c>
      <c r="I348">
        <f t="shared" si="38"/>
        <v>-2.831980641985437</v>
      </c>
      <c r="K348">
        <f t="shared" si="39"/>
        <v>-0.24293042593114766</v>
      </c>
      <c r="M348">
        <f t="shared" si="36"/>
        <v>-0.24293042593114766</v>
      </c>
      <c r="N348" s="13">
        <f t="shared" si="40"/>
        <v>4.8053166070451514E-5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7"/>
        <v>5.6416869216656087</v>
      </c>
      <c r="H349" s="10">
        <f t="shared" si="41"/>
        <v>-0.23304842825792857</v>
      </c>
      <c r="I349">
        <f t="shared" si="38"/>
        <v>-2.7965811390951427</v>
      </c>
      <c r="K349">
        <f t="shared" si="39"/>
        <v>-0.24012965399258102</v>
      </c>
      <c r="M349">
        <f t="shared" si="36"/>
        <v>-0.24012965399258102</v>
      </c>
      <c r="N349" s="13">
        <f t="shared" si="40"/>
        <v>5.0143757905104084E-5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7"/>
        <v>5.6526907076318524</v>
      </c>
      <c r="H350" s="10">
        <f t="shared" si="41"/>
        <v>-0.23013273996833541</v>
      </c>
      <c r="I350">
        <f t="shared" si="38"/>
        <v>-2.7615928796200251</v>
      </c>
      <c r="K350">
        <f t="shared" si="39"/>
        <v>-0.23736109954120349</v>
      </c>
      <c r="M350">
        <f t="shared" si="36"/>
        <v>-0.23736109954120349</v>
      </c>
      <c r="N350" s="13">
        <f t="shared" si="40"/>
        <v>5.2249182114673555E-5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7"/>
        <v>5.6636944935980962</v>
      </c>
      <c r="H351" s="10">
        <f t="shared" si="41"/>
        <v>-0.22725095878966634</v>
      </c>
      <c r="I351">
        <f t="shared" si="38"/>
        <v>-2.7270115054759962</v>
      </c>
      <c r="K351">
        <f t="shared" si="39"/>
        <v>-0.23462439443505753</v>
      </c>
      <c r="M351">
        <f t="shared" si="36"/>
        <v>-0.23462439443505753</v>
      </c>
      <c r="N351" s="13">
        <f t="shared" si="40"/>
        <v>5.4367553216725491E-5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7"/>
        <v>5.674698279564339</v>
      </c>
      <c r="H352" s="10">
        <f t="shared" si="41"/>
        <v>-0.2244027250225655</v>
      </c>
      <c r="I352">
        <f t="shared" si="38"/>
        <v>-2.6928327002707859</v>
      </c>
      <c r="K352">
        <f t="shared" si="39"/>
        <v>-0.23191917465581119</v>
      </c>
      <c r="M352">
        <f t="shared" si="36"/>
        <v>-0.23191917465581119</v>
      </c>
      <c r="N352" s="13">
        <f t="shared" si="40"/>
        <v>5.6497015089119215E-5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7"/>
        <v>5.6857020655305828</v>
      </c>
      <c r="H353" s="10">
        <f t="shared" si="41"/>
        <v>-0.22158768241042051</v>
      </c>
      <c r="I353">
        <f t="shared" si="38"/>
        <v>-2.6590521889250462</v>
      </c>
      <c r="K353">
        <f t="shared" si="39"/>
        <v>-0.22924508026539259</v>
      </c>
      <c r="M353">
        <f t="shared" si="36"/>
        <v>-0.22924508026539259</v>
      </c>
      <c r="N353" s="13">
        <f t="shared" si="40"/>
        <v>5.8635741909330944E-5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7"/>
        <v>5.6967058514968265</v>
      </c>
      <c r="H354" s="10">
        <f t="shared" si="41"/>
        <v>-0.21880547810812787</v>
      </c>
      <c r="I354">
        <f t="shared" si="38"/>
        <v>-2.6256657372975343</v>
      </c>
      <c r="K354">
        <f t="shared" si="39"/>
        <v>-0.22660175536298388</v>
      </c>
      <c r="M354">
        <f t="shared" si="36"/>
        <v>-0.22660175536298388</v>
      </c>
      <c r="N354" s="13">
        <f t="shared" si="40"/>
        <v>6.0781939034585251E-5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7"/>
        <v>5.7077096374630694</v>
      </c>
      <c r="H355" s="10">
        <f t="shared" si="41"/>
        <v>-0.21605576265118875</v>
      </c>
      <c r="I355">
        <f t="shared" si="38"/>
        <v>-2.592669151814265</v>
      </c>
      <c r="K355">
        <f t="shared" si="39"/>
        <v>-0.22398884804237235</v>
      </c>
      <c r="M355">
        <f t="shared" si="36"/>
        <v>-0.22398884804237235</v>
      </c>
      <c r="N355" s="13">
        <f t="shared" si="40"/>
        <v>6.2933843823810524E-5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7"/>
        <v>5.7187134234293131</v>
      </c>
      <c r="H356" s="10">
        <f t="shared" si="41"/>
        <v>-0.2133381899251352</v>
      </c>
      <c r="I356">
        <f t="shared" si="38"/>
        <v>-2.5600582791016224</v>
      </c>
      <c r="K356">
        <f t="shared" si="39"/>
        <v>-0.22140601034966162</v>
      </c>
      <c r="M356">
        <f t="shared" si="36"/>
        <v>-0.22140601034966162</v>
      </c>
      <c r="N356" s="13">
        <f t="shared" si="40"/>
        <v>6.508972640240562E-5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7"/>
        <v>5.7297172093955568</v>
      </c>
      <c r="H357" s="10">
        <f t="shared" si="41"/>
        <v>-0.21065241713527821</v>
      </c>
      <c r="I357">
        <f t="shared" si="38"/>
        <v>-2.5278290056233388</v>
      </c>
      <c r="K357">
        <f t="shared" si="39"/>
        <v>-0.21885289824134269</v>
      </c>
      <c r="M357">
        <f t="shared" si="36"/>
        <v>-0.21885289824134269</v>
      </c>
      <c r="N357" s="13">
        <f t="shared" si="40"/>
        <v>6.7247890370920386E-5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7"/>
        <v>5.7407209953617988</v>
      </c>
      <c r="H358" s="10">
        <f t="shared" si="41"/>
        <v>-0.20799810477677655</v>
      </c>
      <c r="I358">
        <f t="shared" si="38"/>
        <v>-2.4959772573213188</v>
      </c>
      <c r="K358">
        <f t="shared" si="39"/>
        <v>-0.21632917154272366</v>
      </c>
      <c r="M358">
        <f t="shared" si="36"/>
        <v>-0.21632917154272366</v>
      </c>
      <c r="N358" s="13">
        <f t="shared" si="40"/>
        <v>6.9406673458668422E-5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7"/>
        <v>5.7517247813280434</v>
      </c>
      <c r="H359" s="10">
        <f t="shared" si="41"/>
        <v>-0.20537491660502047</v>
      </c>
      <c r="I359">
        <f t="shared" si="38"/>
        <v>-2.4644989992602455</v>
      </c>
      <c r="K359">
        <f t="shared" si="39"/>
        <v>-0.2138344939067191</v>
      </c>
      <c r="M359">
        <f t="shared" si="36"/>
        <v>-0.2138344939067191</v>
      </c>
      <c r="N359" s="13">
        <f t="shared" si="40"/>
        <v>7.156444812341474E-5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7"/>
        <v>5.7627285672942863</v>
      </c>
      <c r="H360" s="10">
        <f t="shared" si="41"/>
        <v>-0.20278251960632437</v>
      </c>
      <c r="I360">
        <f t="shared" si="38"/>
        <v>-2.4333902352758923</v>
      </c>
      <c r="K360">
        <f t="shared" si="39"/>
        <v>-0.21136853277300208</v>
      </c>
      <c r="M360">
        <f t="shared" si="36"/>
        <v>-0.21136853277300208</v>
      </c>
      <c r="N360" s="13">
        <f t="shared" si="40"/>
        <v>7.3719622098362872E-5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7"/>
        <v>5.77373235326053</v>
      </c>
      <c r="H361" s="10">
        <f t="shared" si="41"/>
        <v>-0.20022058396892817</v>
      </c>
      <c r="I361">
        <f t="shared" si="38"/>
        <v>-2.402647007627138</v>
      </c>
      <c r="K361">
        <f t="shared" si="39"/>
        <v>-0.20893095932750966</v>
      </c>
      <c r="M361">
        <f t="shared" si="36"/>
        <v>-0.20893095932750966</v>
      </c>
      <c r="N361" s="13">
        <f t="shared" si="40"/>
        <v>7.587063888738362E-5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7"/>
        <v>5.7847361392267729</v>
      </c>
      <c r="H362" s="10">
        <f t="shared" si="41"/>
        <v>-0.19768878305429741</v>
      </c>
      <c r="I362">
        <f t="shared" si="38"/>
        <v>-2.372265396651569</v>
      </c>
      <c r="K362">
        <f t="shared" si="39"/>
        <v>-0.20652144846231474</v>
      </c>
      <c r="M362">
        <f t="shared" si="36"/>
        <v>-0.20652144846231474</v>
      </c>
      <c r="N362" s="13">
        <f t="shared" si="40"/>
        <v>7.8015978209985972E-5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7"/>
        <v>5.7957399251930166</v>
      </c>
      <c r="H363" s="10">
        <f t="shared" si="41"/>
        <v>-0.19518679336872397</v>
      </c>
      <c r="I363">
        <f t="shared" si="38"/>
        <v>-2.3422415204246878</v>
      </c>
      <c r="K363">
        <f t="shared" si="39"/>
        <v>-0.20413967873584909</v>
      </c>
      <c r="M363">
        <f t="shared" si="36"/>
        <v>-0.20413967873584909</v>
      </c>
      <c r="N363" s="13">
        <f t="shared" si="40"/>
        <v>8.015415639688327E-5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7"/>
        <v>5.8067437111592595</v>
      </c>
      <c r="H364" s="10">
        <f t="shared" si="41"/>
        <v>-0.19271429453521702</v>
      </c>
      <c r="I364">
        <f t="shared" si="38"/>
        <v>-2.3125715344226041</v>
      </c>
      <c r="K364">
        <f t="shared" si="39"/>
        <v>-0.20178533233349025</v>
      </c>
      <c r="M364">
        <f t="shared" si="36"/>
        <v>-0.20178533233349025</v>
      </c>
      <c r="N364" s="13">
        <f t="shared" si="40"/>
        <v>8.2283726737701632E-5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7"/>
        <v>5.8177474971255032</v>
      </c>
      <c r="H365" s="10">
        <f t="shared" si="41"/>
        <v>-0.19027096926568493</v>
      </c>
      <c r="I365">
        <f t="shared" si="38"/>
        <v>-2.2832516311882189</v>
      </c>
      <c r="K365">
        <f t="shared" si="39"/>
        <v>-0.1994580950285024</v>
      </c>
      <c r="M365">
        <f t="shared" si="36"/>
        <v>-0.1994580950285024</v>
      </c>
      <c r="N365" s="13">
        <f t="shared" si="40"/>
        <v>8.4403279781824415E-5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7"/>
        <v>5.8287512830917469</v>
      </c>
      <c r="H366" s="10">
        <f t="shared" si="41"/>
        <v>-0.18785650333340084</v>
      </c>
      <c r="I366">
        <f t="shared" si="38"/>
        <v>-2.25427804000081</v>
      </c>
      <c r="K366">
        <f t="shared" si="39"/>
        <v>-0.19715765614333416</v>
      </c>
      <c r="M366">
        <f t="shared" si="36"/>
        <v>-0.19715765614333416</v>
      </c>
      <c r="N366" s="13">
        <f t="shared" si="40"/>
        <v>8.6511443593730527E-5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7"/>
        <v>5.8397550690579898</v>
      </c>
      <c r="H367" s="10">
        <f t="shared" si="41"/>
        <v>-0.18547058554574938</v>
      </c>
      <c r="I367">
        <f t="shared" si="38"/>
        <v>-2.2256470265489927</v>
      </c>
      <c r="K367">
        <f t="shared" si="39"/>
        <v>-0.19488370851127215</v>
      </c>
      <c r="M367">
        <f t="shared" si="36"/>
        <v>-0.19488370851127215</v>
      </c>
      <c r="N367" s="13">
        <f t="shared" si="40"/>
        <v>8.8606883964052169E-5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7"/>
        <v>5.8507588550242335</v>
      </c>
      <c r="H368" s="10">
        <f t="shared" si="41"/>
        <v>-0.18311290771724903</v>
      </c>
      <c r="I368">
        <f t="shared" si="38"/>
        <v>-2.1973548926069881</v>
      </c>
      <c r="K368">
        <f t="shared" si="39"/>
        <v>-0.19263594843844908</v>
      </c>
      <c r="M368">
        <f t="shared" si="36"/>
        <v>-0.19263594843844908</v>
      </c>
      <c r="N368" s="13">
        <f t="shared" si="40"/>
        <v>9.0688304577634459E-5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7"/>
        <v>5.8617626409904773</v>
      </c>
      <c r="H369" s="10">
        <f t="shared" si="41"/>
        <v>-0.18078316464284774</v>
      </c>
      <c r="I369">
        <f t="shared" si="38"/>
        <v>-2.169397975714173</v>
      </c>
      <c r="K369">
        <f t="shared" si="39"/>
        <v>-0.19041407566620436</v>
      </c>
      <c r="M369">
        <f t="shared" si="36"/>
        <v>-0.19041407566620436</v>
      </c>
      <c r="N369" s="13">
        <f t="shared" si="40"/>
        <v>9.2754447139811952E-5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7"/>
        <v>5.8727664269567201</v>
      </c>
      <c r="H370" s="10">
        <f t="shared" si="41"/>
        <v>-0.17848105407148607</v>
      </c>
      <c r="I370">
        <f t="shared" si="38"/>
        <v>-2.1417726488578328</v>
      </c>
      <c r="K370">
        <f t="shared" si="39"/>
        <v>-0.18821779333379782</v>
      </c>
      <c r="M370">
        <f t="shared" si="36"/>
        <v>-0.18821779333379782</v>
      </c>
      <c r="N370" s="13">
        <f t="shared" si="40"/>
        <v>9.4804091462243157E-5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7"/>
        <v>5.8837702129229639</v>
      </c>
      <c r="H371" s="10">
        <f t="shared" si="41"/>
        <v>-0.17620627667992533</v>
      </c>
      <c r="I371">
        <f t="shared" si="38"/>
        <v>-2.1144753201591042</v>
      </c>
      <c r="K371">
        <f t="shared" si="39"/>
        <v>-0.1860468079414731</v>
      </c>
      <c r="M371">
        <f t="shared" si="36"/>
        <v>-0.1860468079414731</v>
      </c>
      <c r="N371" s="13">
        <f t="shared" si="40"/>
        <v>9.6836055509498927E-5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7"/>
        <v>5.8947739988892076</v>
      </c>
      <c r="H372" s="10">
        <f t="shared" si="41"/>
        <v>-0.17395853604683537</v>
      </c>
      <c r="I372">
        <f t="shared" si="38"/>
        <v>-2.0875024325620242</v>
      </c>
      <c r="K372">
        <f t="shared" si="39"/>
        <v>-0.18390082931387122</v>
      </c>
      <c r="M372">
        <f t="shared" si="36"/>
        <v>-0.18390082931387122</v>
      </c>
      <c r="N372" s="13">
        <f t="shared" si="40"/>
        <v>9.8849195407746531E-5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7"/>
        <v>5.9057777848554496</v>
      </c>
      <c r="H373" s="10">
        <f t="shared" si="41"/>
        <v>-0.17173753862714017</v>
      </c>
      <c r="I373">
        <f t="shared" si="38"/>
        <v>-2.0608504635256821</v>
      </c>
      <c r="K373">
        <f t="shared" si="39"/>
        <v>-0.18177957056379232</v>
      </c>
      <c r="M373">
        <f t="shared" si="36"/>
        <v>-0.18177957056379232</v>
      </c>
      <c r="N373" s="13">
        <f t="shared" si="40"/>
        <v>1.0084240541674176E-4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7"/>
        <v>5.9167815708216942</v>
      </c>
      <c r="H374" s="10">
        <f t="shared" si="41"/>
        <v>-0.1695429937266143</v>
      </c>
      <c r="I374">
        <f t="shared" si="38"/>
        <v>-2.0345159247193716</v>
      </c>
      <c r="K374">
        <f t="shared" si="39"/>
        <v>-0.17968274805630188</v>
      </c>
      <c r="M374">
        <f t="shared" si="36"/>
        <v>-0.17968274805630188</v>
      </c>
      <c r="N374" s="13">
        <f t="shared" si="40"/>
        <v>1.028146178664181E-4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7"/>
        <v>5.9277853567879371</v>
      </c>
      <c r="H375" s="10">
        <f t="shared" si="41"/>
        <v>-0.16737461347673047</v>
      </c>
      <c r="I375">
        <f t="shared" si="38"/>
        <v>-2.0084953617207657</v>
      </c>
      <c r="K375">
        <f t="shared" si="39"/>
        <v>-0.17761008137318621</v>
      </c>
      <c r="M375">
        <f t="shared" si="36"/>
        <v>-0.17761008137318621</v>
      </c>
      <c r="N375" s="13">
        <f t="shared" si="40"/>
        <v>1.0476480305937611E-4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7"/>
        <v>5.9387891427541817</v>
      </c>
      <c r="H376" s="10">
        <f t="shared" si="41"/>
        <v>-0.16523211280975034</v>
      </c>
      <c r="I376">
        <f t="shared" si="38"/>
        <v>-1.9827853537170039</v>
      </c>
      <c r="K376">
        <f t="shared" si="39"/>
        <v>-0.17556129327774447</v>
      </c>
      <c r="M376">
        <f t="shared" si="36"/>
        <v>-0.17556129327774447</v>
      </c>
      <c r="N376" s="13">
        <f t="shared" si="40"/>
        <v>1.0669196914039158E-4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7"/>
        <v>5.9497929287204236</v>
      </c>
      <c r="H377" s="10">
        <f t="shared" si="41"/>
        <v>-0.16311520943405866</v>
      </c>
      <c r="I377">
        <f t="shared" si="38"/>
        <v>-1.9573825132087039</v>
      </c>
      <c r="K377">
        <f t="shared" si="39"/>
        <v>-0.17353610967993024</v>
      </c>
      <c r="M377">
        <f t="shared" si="36"/>
        <v>-0.17353610967993024</v>
      </c>
      <c r="N377" s="13">
        <f t="shared" si="40"/>
        <v>1.0859516193440644E-4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7"/>
        <v>5.9607967146866683</v>
      </c>
      <c r="H378" s="10">
        <f t="shared" si="41"/>
        <v>-0.16102362380973384</v>
      </c>
      <c r="I378">
        <f t="shared" si="38"/>
        <v>-1.9322834857168061</v>
      </c>
      <c r="K378">
        <f t="shared" si="39"/>
        <v>-0.1715342596018245</v>
      </c>
      <c r="M378">
        <f t="shared" si="36"/>
        <v>-0.1715342596018245</v>
      </c>
      <c r="N378" s="13">
        <f t="shared" si="40"/>
        <v>1.1047346475397728E-4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7"/>
        <v>5.9718005006529102</v>
      </c>
      <c r="H379" s="10">
        <f t="shared" si="41"/>
        <v>-0.15895707912435442</v>
      </c>
      <c r="I379">
        <f t="shared" si="38"/>
        <v>-1.907484949492253</v>
      </c>
      <c r="K379">
        <f t="shared" si="39"/>
        <v>-0.16955547514345454</v>
      </c>
      <c r="M379">
        <f t="shared" si="36"/>
        <v>-0.16955547514345454</v>
      </c>
      <c r="N379" s="13">
        <f t="shared" si="40"/>
        <v>1.1232599817767728E-4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7"/>
        <v>5.9828042866191549</v>
      </c>
      <c r="H380" s="10">
        <f t="shared" si="41"/>
        <v>-0.15691530126903502</v>
      </c>
      <c r="I380">
        <f t="shared" si="38"/>
        <v>-1.8829836152284203</v>
      </c>
      <c r="K380">
        <f t="shared" si="39"/>
        <v>-0.16759949144894179</v>
      </c>
      <c r="M380">
        <f t="shared" si="36"/>
        <v>-0.16759949144894179</v>
      </c>
      <c r="N380" s="13">
        <f t="shared" si="40"/>
        <v>1.1415191980041618E-4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7"/>
        <v>5.9938080725853977</v>
      </c>
      <c r="H381" s="10">
        <f t="shared" si="41"/>
        <v>-0.15489801881469145</v>
      </c>
      <c r="I381">
        <f t="shared" si="38"/>
        <v>-1.8587762257762974</v>
      </c>
      <c r="K381">
        <f t="shared" si="39"/>
        <v>-0.16566604667299026</v>
      </c>
      <c r="M381">
        <f t="shared" si="36"/>
        <v>-0.16566604667299026</v>
      </c>
      <c r="N381" s="13">
        <f t="shared" si="40"/>
        <v>1.1595042395709918E-4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7"/>
        <v>6.0048118585516406</v>
      </c>
      <c r="H382" s="10">
        <f t="shared" si="41"/>
        <v>-0.15290496298852835</v>
      </c>
      <c r="I382">
        <f t="shared" si="38"/>
        <v>-1.8348595558623402</v>
      </c>
      <c r="K382">
        <f t="shared" si="39"/>
        <v>-0.16375488194770133</v>
      </c>
      <c r="M382">
        <f t="shared" si="36"/>
        <v>-0.16375488194770133</v>
      </c>
      <c r="N382" s="13">
        <f t="shared" si="40"/>
        <v>1.1772074142062122E-4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7"/>
        <v>6.0158156445178843</v>
      </c>
      <c r="H383" s="10">
        <f t="shared" si="41"/>
        <v>-0.15093586765074873</v>
      </c>
      <c r="I383">
        <f t="shared" si="38"/>
        <v>-1.8112304118089848</v>
      </c>
      <c r="K383">
        <f t="shared" si="39"/>
        <v>-0.16186574134972345</v>
      </c>
      <c r="M383">
        <f t="shared" si="36"/>
        <v>-0.16186574134972345</v>
      </c>
      <c r="N383" s="13">
        <f t="shared" si="40"/>
        <v>1.1946213907553928E-4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7"/>
        <v>6.026819430484128</v>
      </c>
      <c r="H384" s="10">
        <f t="shared" si="41"/>
        <v>-0.14899046927148091</v>
      </c>
      <c r="I384">
        <f t="shared" si="38"/>
        <v>-1.7878856312577709</v>
      </c>
      <c r="K384">
        <f t="shared" si="39"/>
        <v>-0.15999837186772764</v>
      </c>
      <c r="M384">
        <f t="shared" si="36"/>
        <v>-0.15999837186772764</v>
      </c>
      <c r="N384" s="13">
        <f t="shared" si="40"/>
        <v>1.2117391956845555E-4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7"/>
        <v>6.0378232164503709</v>
      </c>
      <c r="H385" s="10">
        <f t="shared" si="41"/>
        <v>-0.14706850690791928</v>
      </c>
      <c r="I385">
        <f t="shared" si="38"/>
        <v>-1.7648220828950314</v>
      </c>
      <c r="K385">
        <f t="shared" si="39"/>
        <v>-0.15815252337020919</v>
      </c>
      <c r="M385">
        <f t="shared" si="36"/>
        <v>-0.15815252337020919</v>
      </c>
      <c r="N385" s="13">
        <f t="shared" si="40"/>
        <v>1.2285542093631359E-4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7"/>
        <v>6.0488270024166146</v>
      </c>
      <c r="H386" s="10">
        <f t="shared" si="41"/>
        <v>-0.14516972218167723</v>
      </c>
      <c r="I386">
        <f t="shared" si="38"/>
        <v>-1.7420366661801268</v>
      </c>
      <c r="K386">
        <f t="shared" si="39"/>
        <v>-0.15632794857361454</v>
      </c>
      <c r="M386">
        <f t="shared" si="36"/>
        <v>-0.15632794857361454</v>
      </c>
      <c r="N386" s="13">
        <f t="shared" si="40"/>
        <v>1.245060162137263E-4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7"/>
        <v>6.0598307883828584</v>
      </c>
      <c r="H387" s="10">
        <f t="shared" si="41"/>
        <v>-0.14329385925634691</v>
      </c>
      <c r="I387">
        <f t="shared" si="38"/>
        <v>-1.7195263110761629</v>
      </c>
      <c r="K387">
        <f t="shared" si="39"/>
        <v>-0.15452440301078865</v>
      </c>
      <c r="M387">
        <f t="shared" si="36"/>
        <v>-0.15452440301078865</v>
      </c>
      <c r="N387" s="13">
        <f t="shared" si="40"/>
        <v>1.2612511302043038E-4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7"/>
        <v>6.0708345743491021</v>
      </c>
      <c r="H388" s="10">
        <f t="shared" si="41"/>
        <v>-0.1414406648152656</v>
      </c>
      <c r="I388">
        <f t="shared" si="38"/>
        <v>-1.6972879777831871</v>
      </c>
      <c r="K388">
        <f t="shared" si="39"/>
        <v>-0.15274164499974308</v>
      </c>
      <c r="M388">
        <f t="shared" si="36"/>
        <v>-0.15274164499974308</v>
      </c>
      <c r="N388" s="13">
        <f t="shared" si="40"/>
        <v>1.2771215312995258E-4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7"/>
        <v>6.081838360315345</v>
      </c>
      <c r="H389" s="10">
        <f t="shared" si="41"/>
        <v>-0.13960988803948282</v>
      </c>
      <c r="I389">
        <f t="shared" si="38"/>
        <v>-1.6753186564737939</v>
      </c>
      <c r="K389">
        <f t="shared" si="39"/>
        <v>-0.15097943561274144</v>
      </c>
      <c r="M389">
        <f t="shared" si="36"/>
        <v>-0.15097943561274144</v>
      </c>
      <c r="N389" s="13">
        <f t="shared" si="40"/>
        <v>1.2926661202059087E-4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7"/>
        <v>6.0928421462815878</v>
      </c>
      <c r="H390" s="10">
        <f t="shared" si="41"/>
        <v>-0.13780128058592764</v>
      </c>
      <c r="I390">
        <f t="shared" si="38"/>
        <v>-1.6536153670311315</v>
      </c>
      <c r="K390">
        <f t="shared" si="39"/>
        <v>-0.14923753864569966</v>
      </c>
      <c r="M390">
        <f t="shared" si="36"/>
        <v>-0.14923753864569966</v>
      </c>
      <c r="N390" s="13">
        <f t="shared" si="40"/>
        <v>1.3078799840970061E-4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7"/>
        <v>6.1038459322478325</v>
      </c>
      <c r="H391" s="10">
        <f t="shared" si="41"/>
        <v>-0.13601459656577142</v>
      </c>
      <c r="I391">
        <f t="shared" si="38"/>
        <v>-1.632175158789257</v>
      </c>
      <c r="K391">
        <f t="shared" si="39"/>
        <v>-0.14751572058789927</v>
      </c>
      <c r="M391">
        <f t="shared" si="36"/>
        <v>-0.14751572058789927</v>
      </c>
      <c r="N391" s="13">
        <f t="shared" si="40"/>
        <v>1.3227585377236645E-4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7"/>
        <v>6.1148497182140744</v>
      </c>
      <c r="H392" s="10">
        <f t="shared" si="41"/>
        <v>-0.13424959252298529</v>
      </c>
      <c r="I392">
        <f t="shared" si="38"/>
        <v>-1.6109951102758235</v>
      </c>
      <c r="K392">
        <f t="shared" si="39"/>
        <v>-0.14581375059201346</v>
      </c>
      <c r="M392">
        <f t="shared" si="36"/>
        <v>-0.14581375059201346</v>
      </c>
      <c r="N392" s="13">
        <f t="shared" si="40"/>
        <v>1.3372975184546918E-4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7"/>
        <v>6.125853504180319</v>
      </c>
      <c r="H393" s="10">
        <f t="shared" si="41"/>
        <v>-0.13250602741308679</v>
      </c>
      <c r="I393">
        <f t="shared" si="38"/>
        <v>-1.5900723289570413</v>
      </c>
      <c r="K393">
        <f t="shared" si="39"/>
        <v>-0.14413140044443754</v>
      </c>
      <c r="M393">
        <f t="shared" si="36"/>
        <v>-0.14413140044443754</v>
      </c>
      <c r="N393" s="13">
        <f t="shared" si="40"/>
        <v>1.3514929811805733E-4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7"/>
        <v>6.136857290146561</v>
      </c>
      <c r="H394" s="10">
        <f t="shared" si="41"/>
        <v>-0.13078366258207622</v>
      </c>
      <c r="I394">
        <f t="shared" si="38"/>
        <v>-1.5694039509849147</v>
      </c>
      <c r="K394">
        <f t="shared" si="39"/>
        <v>-0.14246844453593091</v>
      </c>
      <c r="M394">
        <f t="shared" si="36"/>
        <v>-0.14246844453593091</v>
      </c>
      <c r="N394" s="13">
        <f t="shared" si="40"/>
        <v>1.3653412930912835E-4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7"/>
        <v>6.1478610761128056</v>
      </c>
      <c r="H395" s="10">
        <f t="shared" si="41"/>
        <v>-0.1290822617455569</v>
      </c>
      <c r="I395">
        <f t="shared" si="38"/>
        <v>-1.5489871409466827</v>
      </c>
      <c r="K395">
        <f t="shared" si="39"/>
        <v>-0.14082465983255746</v>
      </c>
      <c r="M395">
        <f t="shared" si="36"/>
        <v>-0.14082465983255746</v>
      </c>
      <c r="N395" s="13">
        <f t="shared" si="40"/>
        <v>1.3788391283359443E-4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7"/>
        <v>6.1588648620790485</v>
      </c>
      <c r="H396" s="10">
        <f t="shared" si="41"/>
        <v>-0.12740159096803957</v>
      </c>
      <c r="I396">
        <f t="shared" si="38"/>
        <v>-1.5288190916164748</v>
      </c>
      <c r="K396">
        <f t="shared" si="39"/>
        <v>-0.13919982584693286</v>
      </c>
      <c r="M396">
        <f t="shared" si="36"/>
        <v>-0.13919982584693286</v>
      </c>
      <c r="N396" s="13">
        <f t="shared" si="40"/>
        <v>1.3919834625753398E-4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7"/>
        <v>6.1698686480452931</v>
      </c>
      <c r="H397" s="10">
        <f t="shared" si="41"/>
        <v>-0.12574141864242591</v>
      </c>
      <c r="I397">
        <f t="shared" si="38"/>
        <v>-1.5088970237091108</v>
      </c>
      <c r="K397">
        <f t="shared" si="39"/>
        <v>-0.13759372460976579</v>
      </c>
      <c r="M397">
        <f t="shared" si="36"/>
        <v>-0.13759372460976579</v>
      </c>
      <c r="N397" s="13">
        <f t="shared" si="40"/>
        <v>1.4047715674344059E-4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7"/>
        <v>6.1808724340115351</v>
      </c>
      <c r="H398" s="10">
        <f t="shared" si="41"/>
        <v>-0.12410151546967087</v>
      </c>
      <c r="I398">
        <f t="shared" si="38"/>
        <v>-1.4892181856360505</v>
      </c>
      <c r="K398">
        <f t="shared" si="39"/>
        <v>-0.13600614064170166</v>
      </c>
      <c r="M398">
        <f t="shared" si="36"/>
        <v>-0.13600614064170166</v>
      </c>
      <c r="N398" s="13">
        <f t="shared" si="40"/>
        <v>1.4172010048654922E-4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7"/>
        <v>6.1918762199777797</v>
      </c>
      <c r="H399" s="10">
        <f t="shared" si="41"/>
        <v>-0.12248165443861943</v>
      </c>
      <c r="I399">
        <f t="shared" si="38"/>
        <v>-1.4697798532634332</v>
      </c>
      <c r="K399">
        <f t="shared" si="39"/>
        <v>-0.1344368609254549</v>
      </c>
      <c r="M399">
        <f t="shared" si="36"/>
        <v>-0.1344368609254549</v>
      </c>
      <c r="N399" s="13">
        <f t="shared" si="40"/>
        <v>1.4292696214287292E-4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7"/>
        <v>6.2028800059440226</v>
      </c>
      <c r="H400" s="10">
        <f t="shared" si="41"/>
        <v>-0.12088161080601705</v>
      </c>
      <c r="I400">
        <f t="shared" si="38"/>
        <v>-1.4505793296722045</v>
      </c>
      <c r="K400">
        <f t="shared" si="39"/>
        <v>-0.13288567487823916</v>
      </c>
      <c r="M400">
        <f t="shared" si="36"/>
        <v>-0.13288567487823916</v>
      </c>
      <c r="N400" s="13">
        <f t="shared" si="40"/>
        <v>1.4409755425001371E-4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7"/>
        <v>6.2138837919102672</v>
      </c>
      <c r="H401" s="10">
        <f t="shared" si="41"/>
        <v>-0.11930116207669011</v>
      </c>
      <c r="I401">
        <f t="shared" si="38"/>
        <v>-1.4316139449202814</v>
      </c>
      <c r="K401">
        <f t="shared" si="39"/>
        <v>-0.13135237432448221</v>
      </c>
      <c r="M401">
        <f t="shared" si="36"/>
        <v>-0.13135237432448221</v>
      </c>
      <c r="N401" s="13">
        <f t="shared" si="40"/>
        <v>1.4523171664133428E-4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7"/>
        <v>6.2248875778765091</v>
      </c>
      <c r="H402" s="10">
        <f t="shared" si="41"/>
        <v>-0.11774008798389553</v>
      </c>
      <c r="I402">
        <f t="shared" si="38"/>
        <v>-1.4128810558067464</v>
      </c>
      <c r="K402">
        <f t="shared" si="39"/>
        <v>-0.12983675346883269</v>
      </c>
      <c r="M402">
        <f t="shared" si="36"/>
        <v>-0.12983675346883269</v>
      </c>
      <c r="N402" s="13">
        <f t="shared" si="40"/>
        <v>1.4632931585447013E-4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7"/>
        <v>6.2358913638427529</v>
      </c>
      <c r="H403" s="10">
        <f t="shared" si="41"/>
        <v>-0.11619817046983524</v>
      </c>
      <c r="I403">
        <f t="shared" si="38"/>
        <v>-1.3943780456380228</v>
      </c>
      <c r="K403">
        <f t="shared" si="39"/>
        <v>-0.12833860886944767</v>
      </c>
      <c r="M403">
        <f t="shared" ref="M403:M469" si="43">$L$9*$O$6*EXP(-$O$7*(G403/$L$10-1))-SQRT($L$9)*$O$8*EXP(-$O$4*(G403/$L$10-1))</f>
        <v>-0.12833860886944767</v>
      </c>
      <c r="N403" s="13">
        <f t="shared" si="40"/>
        <v>1.4739024453478401E-4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4">$E$11*(D404/$E$12+1)</f>
        <v>6.2468951498089957</v>
      </c>
      <c r="H404" s="10">
        <f t="shared" si="41"/>
        <v>-0.11467519366633602</v>
      </c>
      <c r="I404">
        <f t="shared" ref="I404:I467" si="45">H404*$E$6</f>
        <v>-1.3761023239960322</v>
      </c>
      <c r="K404">
        <f t="shared" ref="K404:K469" si="46">$L$9*$L$4*EXP(-$L$6*(G404/$L$10-1))-SQRT($L$9)*$L$5*EXP(-$L$7*(G404/$L$10-1))</f>
        <v>-0.12685773941156631</v>
      </c>
      <c r="M404">
        <f t="shared" si="43"/>
        <v>-0.12685773941156631</v>
      </c>
      <c r="N404" s="13">
        <f t="shared" ref="N404:N467" si="47">(M404-H404)^2*O404</f>
        <v>1.4841442083462849E-4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4"/>
        <v>6.2578989357752395</v>
      </c>
      <c r="H405" s="10">
        <f t="shared" ref="H405:H469" si="48">-(-$B$4)*(1+D405+$E$5*D405^3)*EXP(-D405)</f>
        <v>-0.11317094387568968</v>
      </c>
      <c r="I405">
        <f t="shared" si="45"/>
        <v>-1.3580513265082761</v>
      </c>
      <c r="K405">
        <f t="shared" si="46"/>
        <v>-0.12539394628136166</v>
      </c>
      <c r="M405">
        <f t="shared" si="43"/>
        <v>-0.12539394628136166</v>
      </c>
      <c r="N405" s="13">
        <f t="shared" si="47"/>
        <v>1.4940178780906298E-4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4"/>
        <v>6.2689027217414832</v>
      </c>
      <c r="H406" s="10">
        <f t="shared" si="48"/>
        <v>-0.11168520955165423</v>
      </c>
      <c r="I406">
        <f t="shared" si="45"/>
        <v>-1.3402225146198508</v>
      </c>
      <c r="K406">
        <f t="shared" si="46"/>
        <v>-0.12394703294007091</v>
      </c>
      <c r="M406">
        <f t="shared" si="43"/>
        <v>-0.12394703294007091</v>
      </c>
      <c r="N406" s="13">
        <f t="shared" si="47"/>
        <v>1.5035231280872228E-4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4"/>
        <v>6.2799065077077252</v>
      </c>
      <c r="H407" s="10">
        <f t="shared" si="48"/>
        <v>-0.11021778128061141</v>
      </c>
      <c r="I407">
        <f t="shared" si="45"/>
        <v>-1.3226133753673368</v>
      </c>
      <c r="K407">
        <f t="shared" si="46"/>
        <v>-0.12251680509840122</v>
      </c>
      <c r="M407">
        <f t="shared" si="43"/>
        <v>-0.12251680509840122</v>
      </c>
      <c r="N407" s="13">
        <f t="shared" si="47"/>
        <v>1.5126598687056114E-4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4"/>
        <v>6.2909102936739698</v>
      </c>
      <c r="H408" s="10">
        <f t="shared" si="48"/>
        <v>-0.10876845176288073</v>
      </c>
      <c r="I408">
        <f t="shared" si="45"/>
        <v>-1.3052214211545687</v>
      </c>
      <c r="K408">
        <f t="shared" si="46"/>
        <v>-0.1211030706912074</v>
      </c>
      <c r="M408">
        <f t="shared" si="43"/>
        <v>-0.1211030706912074</v>
      </c>
      <c r="N408" s="13">
        <f t="shared" si="47"/>
        <v>1.5214282410703459E-4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4"/>
        <v>6.3019140796402118</v>
      </c>
      <c r="H409" s="10">
        <f t="shared" si="48"/>
        <v>-0.1073370157941871</v>
      </c>
      <c r="I409">
        <f t="shared" si="45"/>
        <v>-1.2880441895302452</v>
      </c>
      <c r="K409">
        <f t="shared" si="46"/>
        <v>-0.11970563985244302</v>
      </c>
      <c r="M409">
        <f t="shared" si="43"/>
        <v>-0.11970563985244302</v>
      </c>
      <c r="N409" s="13">
        <f t="shared" si="47"/>
        <v>1.5298286109446721E-4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4"/>
        <v>6.3129178656064564</v>
      </c>
      <c r="H410" s="10">
        <f t="shared" si="48"/>
        <v>-0.10592327024727932</v>
      </c>
      <c r="I410">
        <f t="shared" si="45"/>
        <v>-1.2710792429673519</v>
      </c>
      <c r="K410">
        <f t="shared" si="46"/>
        <v>-0.11832432489037543</v>
      </c>
      <c r="M410">
        <f t="shared" si="43"/>
        <v>-0.11832432489037543</v>
      </c>
      <c r="N410" s="13">
        <f t="shared" si="47"/>
        <v>1.5378615626105566E-4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4"/>
        <v>6.3239216515726993</v>
      </c>
      <c r="H411" s="10">
        <f t="shared" si="48"/>
        <v>-0.10452701405369984</v>
      </c>
      <c r="I411">
        <f t="shared" si="45"/>
        <v>-1.254324168644398</v>
      </c>
      <c r="K411">
        <f t="shared" si="46"/>
        <v>-0.11695894026307144</v>
      </c>
      <c r="M411">
        <f t="shared" si="43"/>
        <v>-0.11695894026307144</v>
      </c>
      <c r="N411" s="13">
        <f t="shared" si="47"/>
        <v>1.5455278927526051E-4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4"/>
        <v>6.3349254375389439</v>
      </c>
      <c r="H412" s="10">
        <f t="shared" si="48"/>
        <v>-0.10314804818570093</v>
      </c>
      <c r="I412">
        <f t="shared" si="45"/>
        <v>-1.2377765782284111</v>
      </c>
      <c r="K412">
        <f t="shared" si="46"/>
        <v>-0.11560930255414173</v>
      </c>
      <c r="M412">
        <f t="shared" si="43"/>
        <v>-0.11560930255414173</v>
      </c>
      <c r="N412" s="13">
        <f t="shared" si="47"/>
        <v>1.5528286043498484E-4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4"/>
        <v>6.3459292235051858</v>
      </c>
      <c r="H413" s="10">
        <f t="shared" si="48"/>
        <v>-0.10178617563830872</v>
      </c>
      <c r="I413">
        <f t="shared" si="45"/>
        <v>-1.2214341076597046</v>
      </c>
      <c r="K413">
        <f t="shared" si="46"/>
        <v>-0.11427523044875075</v>
      </c>
      <c r="M413">
        <f t="shared" si="43"/>
        <v>-0.11427523044875075</v>
      </c>
      <c r="N413" s="13">
        <f t="shared" si="47"/>
        <v>1.5597649005822528E-4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4"/>
        <v>6.3569330094714305</v>
      </c>
      <c r="H414" s="10">
        <f t="shared" si="48"/>
        <v>-0.10044120141153026</v>
      </c>
      <c r="I414">
        <f t="shared" si="45"/>
        <v>-1.2052944169383633</v>
      </c>
      <c r="K414">
        <f t="shared" si="46"/>
        <v>-0.11295654470988115</v>
      </c>
      <c r="M414">
        <f t="shared" si="43"/>
        <v>-0.11295654470988115</v>
      </c>
      <c r="N414" s="13">
        <f t="shared" si="47"/>
        <v>1.5663381787557639E-4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4"/>
        <v>6.3679367954376733</v>
      </c>
      <c r="H415" s="10">
        <f t="shared" si="48"/>
        <v>-9.9112932492704559E-2</v>
      </c>
      <c r="I415">
        <f t="shared" si="45"/>
        <v>-1.1893551899124546</v>
      </c>
      <c r="K415">
        <f t="shared" si="46"/>
        <v>-0.11165306815485844</v>
      </c>
      <c r="M415">
        <f t="shared" si="43"/>
        <v>-0.11165306815485844</v>
      </c>
      <c r="N415" s="13">
        <f t="shared" si="47"/>
        <v>1.5725500242522357E-4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4"/>
        <v>6.378940581403918</v>
      </c>
      <c r="H416" s="10">
        <f t="shared" si="48"/>
        <v>-9.7801177838993614E-2</v>
      </c>
      <c r="I416">
        <f t="shared" si="45"/>
        <v>-1.1736141340679234</v>
      </c>
      <c r="K416">
        <f t="shared" si="46"/>
        <v>-0.11036462563212571</v>
      </c>
      <c r="M416">
        <f t="shared" si="43"/>
        <v>-0.11036462563212571</v>
      </c>
      <c r="N416" s="13">
        <f t="shared" si="47"/>
        <v>1.5784022045075565E-4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4"/>
        <v>6.3899443673701599</v>
      </c>
      <c r="H417" s="10">
        <f t="shared" si="48"/>
        <v>-9.6505748360014063E-2</v>
      </c>
      <c r="I417">
        <f t="shared" si="45"/>
        <v>-1.1580689803201687</v>
      </c>
      <c r="K417">
        <f t="shared" si="46"/>
        <v>-0.10909104399827388</v>
      </c>
      <c r="M417">
        <f t="shared" si="43"/>
        <v>-0.10909104399827388</v>
      </c>
      <c r="N417" s="13">
        <f t="shared" si="47"/>
        <v>1.5838966630240156E-4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4"/>
        <v>6.4009481533364037</v>
      </c>
      <c r="H418" s="10">
        <f t="shared" si="48"/>
        <v>-9.5226456900605536E-2</v>
      </c>
      <c r="I418">
        <f t="shared" si="45"/>
        <v>-1.1427174828072664</v>
      </c>
      <c r="K418">
        <f t="shared" si="46"/>
        <v>-0.10783215209531759</v>
      </c>
      <c r="M418">
        <f t="shared" si="43"/>
        <v>-0.10783215209531759</v>
      </c>
      <c r="N418" s="13">
        <f t="shared" si="47"/>
        <v>1.5890355134198653E-4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4"/>
        <v>6.4119519393026465</v>
      </c>
      <c r="H419" s="10">
        <f t="shared" si="48"/>
        <v>-9.3963118223736417E-2</v>
      </c>
      <c r="I419">
        <f t="shared" si="45"/>
        <v>-1.1275574186848369</v>
      </c>
      <c r="K419">
        <f t="shared" si="46"/>
        <v>-0.10658778072822034</v>
      </c>
      <c r="M419">
        <f t="shared" si="43"/>
        <v>-0.10658778072822034</v>
      </c>
      <c r="N419" s="13">
        <f t="shared" si="47"/>
        <v>1.5938210335212226E-4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4"/>
        <v>6.4229557252688902</v>
      </c>
      <c r="H420" s="10">
        <f t="shared" si="48"/>
        <v>-9.2715548993543395E-2</v>
      </c>
      <c r="I420">
        <f t="shared" si="45"/>
        <v>-1.1125865879225207</v>
      </c>
      <c r="K420">
        <f t="shared" si="46"/>
        <v>-0.10535776264266353</v>
      </c>
      <c r="M420">
        <f t="shared" si="43"/>
        <v>-0.10535776264266353</v>
      </c>
      <c r="N420" s="13">
        <f t="shared" si="47"/>
        <v>1.5982556594999937E-4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4"/>
        <v>6.433959511235134</v>
      </c>
      <c r="H421" s="10">
        <f t="shared" si="48"/>
        <v>-9.1483567758505177E-2</v>
      </c>
      <c r="I421">
        <f t="shared" si="45"/>
        <v>-1.0978028131020621</v>
      </c>
      <c r="K421">
        <f t="shared" si="46"/>
        <v>-0.10414193250305741</v>
      </c>
      <c r="M421">
        <f t="shared" si="43"/>
        <v>-0.10414193250305741</v>
      </c>
      <c r="N421" s="13">
        <f t="shared" si="47"/>
        <v>1.6023419800612285E-4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4"/>
        <v>6.4449632972013768</v>
      </c>
      <c r="H422" s="10">
        <f t="shared" si="48"/>
        <v>-9.0266994934747283E-2</v>
      </c>
      <c r="I422">
        <f t="shared" si="45"/>
        <v>-1.0832039392169674</v>
      </c>
      <c r="K422">
        <f t="shared" si="46"/>
        <v>-0.10294012687079239</v>
      </c>
      <c r="M422">
        <f t="shared" si="43"/>
        <v>-0.10294012687079239</v>
      </c>
      <c r="N422" s="13">
        <f t="shared" si="47"/>
        <v>1.6060827306840639E-4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4"/>
        <v>6.4559670831676206</v>
      </c>
      <c r="H423" s="10">
        <f t="shared" si="48"/>
        <v>-8.906565278947802E-2</v>
      </c>
      <c r="I423">
        <f t="shared" si="45"/>
        <v>-1.0687878334737362</v>
      </c>
      <c r="K423">
        <f t="shared" si="46"/>
        <v>-0.10175218418272738</v>
      </c>
      <c r="M423">
        <f t="shared" si="43"/>
        <v>-0.10175218418272738</v>
      </c>
      <c r="N423" s="13">
        <f t="shared" si="47"/>
        <v>1.6094807879190166E-4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4"/>
        <v>6.4669708691338643</v>
      </c>
      <c r="H424" s="10">
        <f t="shared" si="48"/>
        <v>-8.7879365424552672E-2</v>
      </c>
      <c r="I424">
        <f t="shared" si="45"/>
        <v>-1.0545523850946321</v>
      </c>
      <c r="K424">
        <f t="shared" si="46"/>
        <v>-0.10057794472991455</v>
      </c>
      <c r="M424">
        <f t="shared" si="43"/>
        <v>-0.10057794472991455</v>
      </c>
      <c r="N424" s="13">
        <f t="shared" si="47"/>
        <v>1.6125391637456492E-4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4"/>
        <v>6.4779746551001081</v>
      </c>
      <c r="H425" s="10">
        <f t="shared" si="48"/>
        <v>-8.670795876016614E-2</v>
      </c>
      <c r="I425">
        <f t="shared" si="45"/>
        <v>-1.0404955051219937</v>
      </c>
      <c r="K425">
        <f t="shared" si="46"/>
        <v>-9.9417250636556098E-2</v>
      </c>
      <c r="M425">
        <f t="shared" si="43"/>
        <v>-9.9417250636556098E-2</v>
      </c>
      <c r="N425" s="13">
        <f t="shared" si="47"/>
        <v>1.6152609999927177E-4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4"/>
        <v>6.4889784410663509</v>
      </c>
      <c r="H426" s="10">
        <f t="shared" si="48"/>
        <v>-8.5551260518671304E-2</v>
      </c>
      <c r="I426">
        <f t="shared" si="45"/>
        <v>-1.0266151262240557</v>
      </c>
      <c r="K426">
        <f t="shared" si="46"/>
        <v>-9.8269945839191991E-2</v>
      </c>
      <c r="M426">
        <f t="shared" si="43"/>
        <v>-9.8269945839191991E-2</v>
      </c>
      <c r="N426" s="13">
        <f t="shared" si="47"/>
        <v>1.6176495628242841E-4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4"/>
        <v>6.4999822270325947</v>
      </c>
      <c r="H427" s="10">
        <f t="shared" si="48"/>
        <v>-8.4409100208522908E-2</v>
      </c>
      <c r="I427">
        <f t="shared" si="45"/>
        <v>-1.012909202502275</v>
      </c>
      <c r="K427">
        <f t="shared" si="46"/>
        <v>-9.71358760661169E-2</v>
      </c>
      <c r="M427">
        <f t="shared" si="43"/>
        <v>-9.71358760661169E-2</v>
      </c>
      <c r="N427" s="13">
        <f t="shared" si="47"/>
        <v>1.6197082372943728E-4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4"/>
        <v>6.5109860129988366</v>
      </c>
      <c r="H428" s="10">
        <f t="shared" si="48"/>
        <v>-8.3281309108344845E-2</v>
      </c>
      <c r="I428">
        <f t="shared" si="45"/>
        <v>-0.99937570930013808</v>
      </c>
      <c r="K428">
        <f t="shared" si="46"/>
        <v>-9.6014888817022803E-2</v>
      </c>
      <c r="M428">
        <f t="shared" si="43"/>
        <v>-9.6014888817022803E-2</v>
      </c>
      <c r="N428" s="13">
        <f t="shared" si="47"/>
        <v>1.6214405219725503E-4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4"/>
        <v>6.5219897989650812</v>
      </c>
      <c r="H429" s="10">
        <f t="shared" si="48"/>
        <v>-8.2167720251120471E-2</v>
      </c>
      <c r="I429">
        <f t="shared" si="45"/>
        <v>-0.98601264301344571</v>
      </c>
      <c r="K429">
        <f t="shared" si="46"/>
        <v>-9.4906833342865191E-2</v>
      </c>
      <c r="M429">
        <f t="shared" si="43"/>
        <v>-9.4906833342865191E-2</v>
      </c>
      <c r="N429" s="13">
        <f t="shared" si="47"/>
        <v>1.622850023642617E-4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4"/>
        <v>6.5329935849313241</v>
      </c>
      <c r="H430" s="10">
        <f t="shared" si="48"/>
        <v>-8.1068168408503505E-2</v>
      </c>
      <c r="I430">
        <f t="shared" si="45"/>
        <v>-0.97281802090204206</v>
      </c>
      <c r="K430">
        <f t="shared" si="46"/>
        <v>-9.3811560625953028E-2</v>
      </c>
      <c r="M430">
        <f t="shared" si="43"/>
        <v>-9.3811560625953028E-2</v>
      </c>
      <c r="N430" s="13">
        <f t="shared" si="47"/>
        <v>1.6239404520775307E-4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4"/>
        <v>6.5439973708975687</v>
      </c>
      <c r="H431" s="10">
        <f t="shared" si="48"/>
        <v>-7.9982490075250115E-2</v>
      </c>
      <c r="I431">
        <f t="shared" si="45"/>
        <v>-0.95978988090300144</v>
      </c>
      <c r="K431">
        <f t="shared" si="46"/>
        <v>-9.2728923360255525E-2</v>
      </c>
      <c r="M431">
        <f t="shared" si="43"/>
        <v>-9.2728923360255525E-2</v>
      </c>
      <c r="N431" s="13">
        <f t="shared" si="47"/>
        <v>1.624715614890938E-4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4"/>
        <v>6.5550011568638107</v>
      </c>
      <c r="H432" s="10">
        <f t="shared" si="48"/>
        <v>-7.8910523453769046E-2</v>
      </c>
      <c r="I432">
        <f t="shared" si="45"/>
        <v>-0.94692628144522861</v>
      </c>
      <c r="K432">
        <f t="shared" si="46"/>
        <v>-9.1658775931929296E-2</v>
      </c>
      <c r="M432">
        <f t="shared" si="43"/>
        <v>-9.1658775931929296E-2</v>
      </c>
      <c r="N432" s="13">
        <f t="shared" si="47"/>
        <v>1.6251794124691894E-4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4"/>
        <v>6.5660049428300553</v>
      </c>
      <c r="H433" s="10">
        <f t="shared" si="48"/>
        <v>-7.7852108438790119E-2</v>
      </c>
      <c r="I433">
        <f t="shared" si="45"/>
        <v>-0.93422530126548142</v>
      </c>
      <c r="K433">
        <f t="shared" si="46"/>
        <v>-9.0600974400057724E-2</v>
      </c>
      <c r="M433">
        <f t="shared" si="43"/>
        <v>-9.0600974400057724E-2</v>
      </c>
      <c r="N433" s="13">
        <f t="shared" si="47"/>
        <v>1.6253358329836777E-4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4"/>
        <v>6.5770087287962973</v>
      </c>
      <c r="H434" s="10">
        <f t="shared" si="48"/>
        <v>-7.6807086602149674E-2</v>
      </c>
      <c r="I434">
        <f t="shared" si="45"/>
        <v>-0.92168503922579603</v>
      </c>
      <c r="K434">
        <f t="shared" si="46"/>
        <v>-8.9555376477606946E-2</v>
      </c>
      <c r="M434">
        <f t="shared" si="43"/>
        <v>-8.9555376477606946E-2</v>
      </c>
      <c r="N434" s="13">
        <f t="shared" si="47"/>
        <v>1.6251889474868639E-4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4"/>
        <v>6.588012514762541</v>
      </c>
      <c r="H435" s="10">
        <f t="shared" si="48"/>
        <v>-7.5775301177691101E-2</v>
      </c>
      <c r="I435">
        <f t="shared" si="45"/>
        <v>-0.90930361413229321</v>
      </c>
      <c r="K435">
        <f t="shared" si="46"/>
        <v>-8.852184151258892E-2</v>
      </c>
      <c r="M435">
        <f t="shared" si="43"/>
        <v>-8.852184151258892E-2</v>
      </c>
      <c r="N435" s="13">
        <f t="shared" si="47"/>
        <v>1.6247429050917698E-4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4"/>
        <v>6.5990163007287848</v>
      </c>
      <c r="H436" s="10">
        <f t="shared" si="48"/>
        <v>-7.4756597046280793E-2</v>
      </c>
      <c r="I436">
        <f t="shared" si="45"/>
        <v>-0.89707916455536951</v>
      </c>
      <c r="K436">
        <f t="shared" si="46"/>
        <v>-8.7500230469436849E-2</v>
      </c>
      <c r="M436">
        <f t="shared" si="43"/>
        <v>-8.7500230469436849E-2</v>
      </c>
      <c r="N436" s="13">
        <f t="shared" si="47"/>
        <v>1.6240019282378013E-4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4"/>
        <v>6.6100200866950285</v>
      </c>
      <c r="H437" s="10">
        <f t="shared" si="48"/>
        <v>-7.3750820720936944E-2</v>
      </c>
      <c r="I437">
        <f t="shared" si="45"/>
        <v>-0.88500984865124332</v>
      </c>
      <c r="K437">
        <f t="shared" si="46"/>
        <v>-8.6490405910584836E-2</v>
      </c>
      <c r="M437">
        <f t="shared" si="43"/>
        <v>-8.6490405910584836E-2</v>
      </c>
      <c r="N437" s="13">
        <f t="shared" si="47"/>
        <v>1.6229703080429593E-4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4"/>
        <v>6.6210238726612713</v>
      </c>
      <c r="H438" s="10">
        <f t="shared" si="48"/>
        <v>-7.2757820332071677E-2</v>
      </c>
      <c r="I438">
        <f t="shared" si="45"/>
        <v>-0.87309384398486012</v>
      </c>
      <c r="K438">
        <f t="shared" si="46"/>
        <v>-8.5492231978253341E-2</v>
      </c>
      <c r="M438">
        <f t="shared" si="43"/>
        <v>-8.5492231978253341E-2</v>
      </c>
      <c r="N438" s="13">
        <f t="shared" si="47"/>
        <v>1.6216523997440721E-4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4"/>
        <v>6.6320276586275151</v>
      </c>
      <c r="H439" s="10">
        <f t="shared" si="48"/>
        <v>-7.177744561284416E-2</v>
      </c>
      <c r="I439">
        <f t="shared" si="45"/>
        <v>-0.86132934735412992</v>
      </c>
      <c r="K439">
        <f t="shared" si="46"/>
        <v>-8.4505574376436493E-2</v>
      </c>
      <c r="M439">
        <f t="shared" si="43"/>
        <v>-8.4505574376436493E-2</v>
      </c>
      <c r="N439" s="13">
        <f t="shared" si="47"/>
        <v>1.6200526182258651E-4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4"/>
        <v>6.6430314445937588</v>
      </c>
      <c r="H440" s="10">
        <f t="shared" si="48"/>
        <v>-7.0809547884625054E-2</v>
      </c>
      <c r="I440">
        <f t="shared" si="45"/>
        <v>-0.8497145746155006</v>
      </c>
      <c r="K440">
        <f t="shared" si="46"/>
        <v>-8.3530300353090489E-2</v>
      </c>
      <c r="M440">
        <f t="shared" si="43"/>
        <v>-8.3530300353090489E-2</v>
      </c>
      <c r="N440" s="13">
        <f t="shared" si="47"/>
        <v>1.6181754336396946E-4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4"/>
        <v>6.6540352305600017</v>
      </c>
      <c r="H441" s="10">
        <f t="shared" si="48"/>
        <v>-6.9853980042569902E-2</v>
      </c>
      <c r="I441">
        <f t="shared" si="45"/>
        <v>-0.83824776051083882</v>
      </c>
      <c r="K441">
        <f t="shared" si="46"/>
        <v>-8.2566278682519756E-2</v>
      </c>
      <c r="M441">
        <f t="shared" si="43"/>
        <v>-8.2566278682519756E-2</v>
      </c>
      <c r="N441" s="13">
        <f t="shared" si="47"/>
        <v>1.6160253671127091E-4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4"/>
        <v>6.6650390165262454</v>
      </c>
      <c r="H442" s="10">
        <f t="shared" si="48"/>
        <v>-6.8910596541302147E-2</v>
      </c>
      <c r="I442">
        <f t="shared" si="45"/>
        <v>-0.8269271584956257</v>
      </c>
      <c r="K442">
        <f t="shared" si="46"/>
        <v>-8.1613379647959575E-2</v>
      </c>
      <c r="M442">
        <f t="shared" si="43"/>
        <v>-8.1613379647959575E-2</v>
      </c>
      <c r="N442" s="13">
        <f t="shared" si="47"/>
        <v>1.6136069865478134E-4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4"/>
        <v>6.6760428024924892</v>
      </c>
      <c r="H443" s="10">
        <f t="shared" si="48"/>
        <v>-6.7979253380703403E-2</v>
      </c>
      <c r="I443">
        <f t="shared" si="45"/>
        <v>-0.81575104056844083</v>
      </c>
      <c r="K443">
        <f t="shared" si="46"/>
        <v>-8.067147502435329E-2</v>
      </c>
      <c r="M443">
        <f t="shared" si="43"/>
        <v>-8.067147502435329E-2</v>
      </c>
      <c r="N443" s="13">
        <f t="shared" si="47"/>
        <v>1.6109249025153465E-4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4"/>
        <v>6.687046588458732</v>
      </c>
      <c r="H444" s="10">
        <f t="shared" si="48"/>
        <v>-6.7059808091811182E-2</v>
      </c>
      <c r="I444">
        <f t="shared" si="45"/>
        <v>-0.80471769710173424</v>
      </c>
      <c r="K444">
        <f t="shared" si="46"/>
        <v>-7.9740438061321431E-2</v>
      </c>
      <c r="M444">
        <f t="shared" si="43"/>
        <v>-7.9740438061321431E-2</v>
      </c>
      <c r="N444" s="13">
        <f t="shared" si="47"/>
        <v>1.607983764236415E-4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4"/>
        <v>6.6980503744249749</v>
      </c>
      <c r="H445" s="10">
        <f t="shared" si="48"/>
        <v>-6.6152119722822353E-2</v>
      </c>
      <c r="I445">
        <f t="shared" si="45"/>
        <v>-0.79382543667386818</v>
      </c>
      <c r="K445">
        <f t="shared" si="46"/>
        <v>-7.8820143466321102E-2</v>
      </c>
      <c r="M445">
        <f t="shared" si="43"/>
        <v>-7.8820143466321102E-2</v>
      </c>
      <c r="N445" s="13">
        <f t="shared" si="47"/>
        <v>1.6047882556584806E-4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4"/>
        <v>6.7090541603912195</v>
      </c>
      <c r="H446" s="10">
        <f t="shared" si="48"/>
        <v>-6.5256048825202542E-2</v>
      </c>
      <c r="I446">
        <f t="shared" si="45"/>
        <v>-0.78307258590243056</v>
      </c>
      <c r="K446">
        <f t="shared" si="46"/>
        <v>-7.7910467387993759E-2</v>
      </c>
      <c r="M446">
        <f t="shared" si="43"/>
        <v>-7.7910467387993759E-2</v>
      </c>
      <c r="N446" s="13">
        <f t="shared" si="47"/>
        <v>1.6013430916231493E-4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4"/>
        <v>6.7200579463574615</v>
      </c>
      <c r="H447" s="10">
        <f t="shared" si="48"/>
        <v>-6.4371457439899193E-2</v>
      </c>
      <c r="I447">
        <f t="shared" si="45"/>
        <v>-0.77245748927879032</v>
      </c>
      <c r="K447">
        <f t="shared" si="46"/>
        <v>-7.7011287399700007E-2</v>
      </c>
      <c r="M447">
        <f t="shared" si="43"/>
        <v>-7.7011287399700007E-2</v>
      </c>
      <c r="N447" s="13">
        <f t="shared" si="47"/>
        <v>1.5976530141267824E-4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4"/>
        <v>6.7310617323237061</v>
      </c>
      <c r="H448" s="10">
        <f t="shared" si="48"/>
        <v>-6.3498209083659191E-2</v>
      </c>
      <c r="I448">
        <f t="shared" si="45"/>
        <v>-0.76197850900391029</v>
      </c>
      <c r="K448">
        <f t="shared" si="46"/>
        <v>-7.6122482483236595E-2</v>
      </c>
      <c r="M448">
        <f t="shared" si="43"/>
        <v>-7.6122482483236595E-2</v>
      </c>
      <c r="N448" s="13">
        <f t="shared" si="47"/>
        <v>1.5937227886727762E-4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4"/>
        <v>6.7420655182899489</v>
      </c>
      <c r="H449" s="10">
        <f t="shared" si="48"/>
        <v>-6.2636168735448514E-2</v>
      </c>
      <c r="I449">
        <f t="shared" si="45"/>
        <v>-0.75163402482538211</v>
      </c>
      <c r="K449">
        <f t="shared" si="46"/>
        <v>-7.52439330127391E-2</v>
      </c>
      <c r="M449">
        <f t="shared" si="43"/>
        <v>-7.52439330127391E-2</v>
      </c>
      <c r="N449" s="13">
        <f t="shared" si="47"/>
        <v>1.5895572007172464E-4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4"/>
        <v>6.7530693042561918</v>
      </c>
      <c r="H450" s="10">
        <f t="shared" si="48"/>
        <v>-6.1785202822974811E-2</v>
      </c>
      <c r="I450">
        <f t="shared" si="45"/>
        <v>-0.74142243387569773</v>
      </c>
      <c r="K450">
        <f t="shared" si="46"/>
        <v>-7.4375520738761872E-2</v>
      </c>
      <c r="M450">
        <f t="shared" si="43"/>
        <v>-7.4375520738761872E-2</v>
      </c>
      <c r="N450" s="13">
        <f t="shared" si="47"/>
        <v>1.5851610522058866E-4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4"/>
        <v>6.7640730902224355</v>
      </c>
      <c r="H451" s="10">
        <f t="shared" si="48"/>
        <v>-6.0945179209310495E-2</v>
      </c>
      <c r="I451">
        <f t="shared" si="45"/>
        <v>-0.73134215051172591</v>
      </c>
      <c r="K451">
        <f t="shared" si="46"/>
        <v>-7.3517128772538728E-2</v>
      </c>
      <c r="M451">
        <f t="shared" si="43"/>
        <v>-7.3517128772538728E-2</v>
      </c>
      <c r="N451" s="13">
        <f t="shared" si="47"/>
        <v>1.5805391582035457E-4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4"/>
        <v>6.7750768761886793</v>
      </c>
      <c r="H452" s="10">
        <f t="shared" si="48"/>
        <v>-6.0115967179617251E-2</v>
      </c>
      <c r="I452">
        <f t="shared" si="45"/>
        <v>-0.72139160615540698</v>
      </c>
      <c r="K452">
        <f t="shared" si="46"/>
        <v>-7.2668641570419593E-2</v>
      </c>
      <c r="M452">
        <f t="shared" si="43"/>
        <v>-7.2668641570419593E-2</v>
      </c>
      <c r="N452" s="13">
        <f t="shared" si="47"/>
        <v>1.5756963436150493E-4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4"/>
        <v>6.7860806621549221</v>
      </c>
      <c r="H453" s="10">
        <f t="shared" si="48"/>
        <v>-5.929743742796964E-2</v>
      </c>
      <c r="I453">
        <f t="shared" si="45"/>
        <v>-0.71156924913563568</v>
      </c>
      <c r="K453">
        <f t="shared" si="46"/>
        <v>-7.1829944918482019E-2</v>
      </c>
      <c r="M453">
        <f t="shared" si="43"/>
        <v>-7.1829944918482019E-2</v>
      </c>
      <c r="N453" s="13">
        <f t="shared" si="47"/>
        <v>1.5706374399974889E-4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4"/>
        <v>6.7970844481211659</v>
      </c>
      <c r="H454" s="10">
        <f t="shared" si="48"/>
        <v>-5.8489462044278497E-2</v>
      </c>
      <c r="I454">
        <f t="shared" si="45"/>
        <v>-0.70187354453134199</v>
      </c>
      <c r="K454">
        <f t="shared" si="46"/>
        <v>-7.1000925917315702E-2</v>
      </c>
      <c r="M454">
        <f t="shared" si="43"/>
        <v>-7.1000925917315702E-2</v>
      </c>
      <c r="N454" s="13">
        <f t="shared" si="47"/>
        <v>1.5653672824631515E-4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4"/>
        <v>6.8080882340874096</v>
      </c>
      <c r="H455" s="10">
        <f t="shared" si="48"/>
        <v>-5.7691914501312273E-2</v>
      </c>
      <c r="I455">
        <f t="shared" si="45"/>
        <v>-0.69230297401574725</v>
      </c>
      <c r="K455">
        <f t="shared" si="46"/>
        <v>-7.0181472966978048E-2</v>
      </c>
      <c r="M455">
        <f t="shared" si="43"/>
        <v>-7.0181472966978048E-2</v>
      </c>
      <c r="N455" s="13">
        <f t="shared" si="47"/>
        <v>1.5598907066728362E-4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4"/>
        <v>6.8190920200536524</v>
      </c>
      <c r="H456" s="10">
        <f t="shared" si="48"/>
        <v>-5.6904669641816494E-2</v>
      </c>
      <c r="I456">
        <f t="shared" si="45"/>
        <v>-0.68285603570179787</v>
      </c>
      <c r="K456">
        <f t="shared" si="46"/>
        <v>-6.9371475752119424E-2</v>
      </c>
      <c r="M456">
        <f t="shared" si="43"/>
        <v>-6.9371475752119424E-2</v>
      </c>
      <c r="N456" s="13">
        <f t="shared" si="47"/>
        <v>1.5542125459188649E-4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4"/>
        <v>6.8300958060198962</v>
      </c>
      <c r="H457" s="10">
        <f t="shared" si="48"/>
        <v>-5.6127603665729948E-2</v>
      </c>
      <c r="I457">
        <f t="shared" si="45"/>
        <v>-0.67353124398875941</v>
      </c>
      <c r="K457">
        <f t="shared" si="46"/>
        <v>-6.8570825227275617E-2</v>
      </c>
      <c r="M457">
        <f t="shared" si="43"/>
        <v>-6.8570825227275617E-2</v>
      </c>
      <c r="N457" s="13">
        <f t="shared" si="47"/>
        <v>1.5483376282971503E-4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4"/>
        <v>6.8410995919861399</v>
      </c>
      <c r="H458" s="10">
        <f t="shared" si="48"/>
        <v>-5.5360594117497497E-2</v>
      </c>
      <c r="I458">
        <f t="shared" si="45"/>
        <v>-0.66432712940996996</v>
      </c>
      <c r="K458">
        <f t="shared" si="46"/>
        <v>-6.7779413602325769E-2</v>
      </c>
      <c r="M458">
        <f t="shared" si="43"/>
        <v>-6.7779413602325769E-2</v>
      </c>
      <c r="N458" s="13">
        <f t="shared" si="47"/>
        <v>1.5422707739675036E-4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4"/>
        <v>6.8521033779523828</v>
      </c>
      <c r="H459" s="10">
        <f t="shared" si="48"/>
        <v>-5.4603519873478723E-2</v>
      </c>
      <c r="I459">
        <f t="shared" si="45"/>
        <v>-0.65524223848174468</v>
      </c>
      <c r="K459">
        <f t="shared" si="46"/>
        <v>-6.6997134328115021E-2</v>
      </c>
      <c r="M459">
        <f t="shared" si="43"/>
        <v>-6.6997134328115021E-2</v>
      </c>
      <c r="N459" s="13">
        <f t="shared" si="47"/>
        <v>1.5360167925016979E-4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4"/>
        <v>6.8631071639186256</v>
      </c>
      <c r="H460" s="10">
        <f t="shared" si="48"/>
        <v>-5.3856261129451251E-2</v>
      </c>
      <c r="I460">
        <f t="shared" si="45"/>
        <v>-0.64627513355341504</v>
      </c>
      <c r="K460">
        <f t="shared" si="46"/>
        <v>-6.622388208223863E-2</v>
      </c>
      <c r="M460">
        <f t="shared" si="43"/>
        <v>-6.622388208223863E-2</v>
      </c>
      <c r="N460" s="13">
        <f t="shared" si="47"/>
        <v>1.5295804803182542E-4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4"/>
        <v>6.8741109498848703</v>
      </c>
      <c r="H461" s="10">
        <f t="shared" si="48"/>
        <v>-5.3118699388209172E-2</v>
      </c>
      <c r="I461">
        <f t="shared" si="45"/>
        <v>-0.63742439265851003</v>
      </c>
      <c r="K461">
        <f t="shared" si="46"/>
        <v>-6.5459552754986411E-2</v>
      </c>
      <c r="M461">
        <f t="shared" si="43"/>
        <v>-6.5459552754986411E-2</v>
      </c>
      <c r="N461" s="13">
        <f t="shared" si="47"/>
        <v>1.5229666182029711E-4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4"/>
        <v>6.8851147358511122</v>
      </c>
      <c r="H462" s="10">
        <f t="shared" si="48"/>
        <v>-5.2390717447254535E-2</v>
      </c>
      <c r="I462">
        <f t="shared" si="45"/>
        <v>-0.6286886093670544</v>
      </c>
      <c r="K462">
        <f t="shared" si="46"/>
        <v>-6.4704043435447181E-2</v>
      </c>
      <c r="M462">
        <f t="shared" si="43"/>
        <v>-6.4704043435447181E-2</v>
      </c>
      <c r="N462" s="13">
        <f t="shared" si="47"/>
        <v>1.5161799689150039E-4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4"/>
        <v>6.8961185218173569</v>
      </c>
      <c r="H463" s="10">
        <f t="shared" si="48"/>
        <v>-5.1672199386582948E-2</v>
      </c>
      <c r="I463">
        <f t="shared" si="45"/>
        <v>-0.62006639263899532</v>
      </c>
      <c r="K463">
        <f t="shared" si="46"/>
        <v>-6.3957252397768102E-2</v>
      </c>
      <c r="M463">
        <f t="shared" si="43"/>
        <v>-6.3957252397768102E-2</v>
      </c>
      <c r="N463" s="13">
        <f t="shared" si="47"/>
        <v>1.5092252748762943E-4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4"/>
        <v>6.9071223077835997</v>
      </c>
      <c r="H464" s="10">
        <f t="shared" si="48"/>
        <v>-5.096303055656095E-2</v>
      </c>
      <c r="I464">
        <f t="shared" si="45"/>
        <v>-0.61155636667873137</v>
      </c>
      <c r="K464">
        <f t="shared" si="46"/>
        <v>-6.3219079087571614E-2</v>
      </c>
      <c r="M464">
        <f t="shared" si="43"/>
        <v>-6.3219079087571614E-2</v>
      </c>
      <c r="N464" s="13">
        <f t="shared" si="47"/>
        <v>1.5021072559448867E-4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4"/>
        <v>6.9181260937498426</v>
      </c>
      <c r="H465" s="10">
        <f t="shared" si="48"/>
        <v>-5.0263097565896177E-2</v>
      </c>
      <c r="I465">
        <f t="shared" si="45"/>
        <v>-0.60315717079075415</v>
      </c>
      <c r="K465">
        <f t="shared" si="46"/>
        <v>-6.2489424108523602E-2</v>
      </c>
      <c r="M465">
        <f t="shared" si="43"/>
        <v>-6.2489424108523602E-2</v>
      </c>
      <c r="N465" s="13">
        <f t="shared" si="47"/>
        <v>1.4948306072695589E-4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4"/>
        <v>6.9291298797160863</v>
      </c>
      <c r="H466" s="10">
        <f t="shared" si="48"/>
        <v>-4.9572288269698367E-2</v>
      </c>
      <c r="I466">
        <f t="shared" si="45"/>
        <v>-0.5948674592363804</v>
      </c>
      <c r="K466">
        <f t="shared" si="46"/>
        <v>-6.1768189209055982E-2</v>
      </c>
      <c r="M466">
        <f t="shared" si="43"/>
        <v>-6.1768189209055982E-2</v>
      </c>
      <c r="N466" s="13">
        <f t="shared" si="47"/>
        <v>1.4873999972262397E-4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4"/>
        <v>6.94013366568233</v>
      </c>
      <c r="H467" s="10">
        <f t="shared" si="48"/>
        <v>-4.8890491757631799E-2</v>
      </c>
      <c r="I467">
        <f t="shared" si="45"/>
        <v>-0.58668590109158159</v>
      </c>
      <c r="K467">
        <f t="shared" si="46"/>
        <v>-6.1055277269237457E-2</v>
      </c>
      <c r="M467">
        <f t="shared" si="43"/>
        <v>-6.1055277269237457E-2</v>
      </c>
      <c r="N467" s="13">
        <f t="shared" si="47"/>
        <v>1.4798200654337094E-4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4"/>
        <v>6.9511374516485729</v>
      </c>
      <c r="H468" s="10">
        <f t="shared" si="48"/>
        <v>-4.8217598342157539E-2</v>
      </c>
      <c r="I468">
        <f t="shared" ref="I468:I469" si="50">H468*$E$6</f>
        <v>-0.57861118010589041</v>
      </c>
      <c r="K468">
        <f t="shared" si="46"/>
        <v>-6.035059228779429E-2</v>
      </c>
      <c r="M468">
        <f t="shared" si="43"/>
        <v>-6.035059228779429E-2</v>
      </c>
      <c r="N468" s="13">
        <f t="shared" ref="N468:N469" si="51">(M468-H468)^2*O468</f>
        <v>1.4720954208485805E-4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4"/>
        <v>6.9621412376148175</v>
      </c>
      <c r="H469" s="10">
        <f t="shared" si="48"/>
        <v>-4.7553499546865871E-2</v>
      </c>
      <c r="I469">
        <f t="shared" si="50"/>
        <v>-0.5706419945623904</v>
      </c>
      <c r="K469">
        <f t="shared" si="46"/>
        <v>-5.9654039369277524E-2</v>
      </c>
      <c r="M469">
        <f t="shared" si="43"/>
        <v>-5.9654039369277524E-2</v>
      </c>
      <c r="N469" s="13">
        <f t="shared" si="51"/>
        <v>1.4642306399377023E-4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B70A-D161-45CE-AF63-10FD00959CC8}">
  <dimension ref="A1:AA469"/>
  <sheetViews>
    <sheetView workbookViewId="0">
      <selection activeCell="I3" sqref="I3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257</v>
      </c>
      <c r="D1" t="str">
        <f>A1</f>
        <v>Structure 1</v>
      </c>
      <c r="G1" t="s">
        <v>258</v>
      </c>
      <c r="J1" t="str">
        <f>G1</f>
        <v>Structure 2</v>
      </c>
    </row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194</v>
      </c>
      <c r="H2" s="1" t="s">
        <v>6</v>
      </c>
      <c r="J2" s="1" t="s">
        <v>4</v>
      </c>
      <c r="K2" s="1" t="s">
        <v>6</v>
      </c>
      <c r="N2" s="1" t="s">
        <v>22</v>
      </c>
      <c r="O2" s="1" t="s">
        <v>42</v>
      </c>
    </row>
    <row r="3" spans="1:27" x14ac:dyDescent="0.4">
      <c r="A3" s="2" t="s">
        <v>182</v>
      </c>
      <c r="B3" s="1" t="s">
        <v>147</v>
      </c>
      <c r="D3" s="15" t="str">
        <f>A3</f>
        <v>BCC</v>
      </c>
      <c r="E3" s="1" t="str">
        <f>B3</f>
        <v>Mo</v>
      </c>
      <c r="G3" s="2" t="s">
        <v>52</v>
      </c>
      <c r="H3" s="1" t="str">
        <f>B3</f>
        <v>Mo</v>
      </c>
      <c r="J3" s="15" t="str">
        <f>G3</f>
        <v>FCC</v>
      </c>
      <c r="K3" s="1" t="str">
        <f>B3</f>
        <v>Mo</v>
      </c>
      <c r="N3" s="15"/>
      <c r="O3" s="1" t="str">
        <f>B3</f>
        <v>Mo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-10.849</v>
      </c>
      <c r="D4" s="21" t="s">
        <v>8</v>
      </c>
      <c r="E4" s="4">
        <f>E11</f>
        <v>2.7445243070593257</v>
      </c>
      <c r="G4" s="2" t="s">
        <v>11</v>
      </c>
      <c r="H4" s="51">
        <v>-10.4193</v>
      </c>
      <c r="I4" t="s">
        <v>273</v>
      </c>
      <c r="J4" s="21" t="s">
        <v>8</v>
      </c>
      <c r="K4" s="4">
        <f>K11</f>
        <v>2.8369025065916498</v>
      </c>
      <c r="N4" s="12" t="s">
        <v>24</v>
      </c>
      <c r="O4" s="4">
        <v>3.4340775719697971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15.914</v>
      </c>
      <c r="D5" s="2" t="s">
        <v>3</v>
      </c>
      <c r="E5" s="5">
        <v>1.4999999999999999E-2</v>
      </c>
      <c r="G5" s="2" t="s">
        <v>20</v>
      </c>
      <c r="H5" s="51">
        <f>(1/K7)*64.57705369</f>
        <v>16.1442634225</v>
      </c>
      <c r="J5" s="18" t="s">
        <v>3</v>
      </c>
      <c r="K5" s="5">
        <f>E5</f>
        <v>1.4999999999999999E-2</v>
      </c>
      <c r="L5" s="10"/>
      <c r="N5" s="12" t="s">
        <v>28</v>
      </c>
      <c r="O5" s="4">
        <v>8.4562505307907738</v>
      </c>
      <c r="P5" t="s">
        <v>53</v>
      </c>
      <c r="Q5" s="28" t="s">
        <v>30</v>
      </c>
      <c r="R5" s="29">
        <f>B16</f>
        <v>2.7445243070593257</v>
      </c>
      <c r="S5" s="29">
        <f>O15</f>
        <v>6.2843619567047293</v>
      </c>
      <c r="T5" s="29">
        <f>O4</f>
        <v>3.4340775719697971</v>
      </c>
      <c r="U5" s="29">
        <f>O6</f>
        <v>1.6336110450603059</v>
      </c>
      <c r="V5" s="29">
        <f>O5</f>
        <v>8.4562505307907738</v>
      </c>
      <c r="W5" s="30">
        <v>6</v>
      </c>
      <c r="X5" s="30">
        <v>12</v>
      </c>
      <c r="Y5" s="31" t="s">
        <v>122</v>
      </c>
      <c r="Z5" s="31" t="str">
        <f>B3</f>
        <v>Mo</v>
      </c>
      <c r="AA5" s="32" t="str">
        <f>B3</f>
        <v>Mo</v>
      </c>
    </row>
    <row r="6" spans="1:27" x14ac:dyDescent="0.4">
      <c r="A6" s="2" t="s">
        <v>0</v>
      </c>
      <c r="B6" s="1">
        <v>1.635</v>
      </c>
      <c r="D6" s="2" t="s">
        <v>13</v>
      </c>
      <c r="E6" s="1">
        <v>8</v>
      </c>
      <c r="F6" t="s">
        <v>14</v>
      </c>
      <c r="G6" s="22" t="s">
        <v>0</v>
      </c>
      <c r="H6" s="1">
        <f>B6</f>
        <v>1.635</v>
      </c>
      <c r="J6" s="2" t="s">
        <v>13</v>
      </c>
      <c r="K6" s="1">
        <v>12</v>
      </c>
      <c r="L6" t="s">
        <v>14</v>
      </c>
      <c r="N6" s="12" t="s">
        <v>27</v>
      </c>
      <c r="O6" s="4">
        <v>1.6336110450603059</v>
      </c>
      <c r="P6" t="s">
        <v>53</v>
      </c>
    </row>
    <row r="7" spans="1:27" x14ac:dyDescent="0.4">
      <c r="A7" s="2" t="s">
        <v>1</v>
      </c>
      <c r="B7" s="5">
        <v>5.4560000000000004</v>
      </c>
      <c r="D7" s="2" t="s">
        <v>32</v>
      </c>
      <c r="E7" s="1">
        <v>2</v>
      </c>
      <c r="F7" t="s">
        <v>33</v>
      </c>
      <c r="G7" s="22" t="s">
        <v>1</v>
      </c>
      <c r="H7" s="5">
        <f>B7</f>
        <v>5.4560000000000004</v>
      </c>
      <c r="J7" s="2" t="s">
        <v>32</v>
      </c>
      <c r="K7" s="1">
        <v>4</v>
      </c>
      <c r="L7" t="s">
        <v>33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265</v>
      </c>
      <c r="J8" s="2" t="s">
        <v>35</v>
      </c>
      <c r="K8" s="4">
        <f>SQRT(2)</f>
        <v>1.4142135623730951</v>
      </c>
      <c r="L8" t="s">
        <v>265</v>
      </c>
      <c r="Q8" s="26" t="s">
        <v>29</v>
      </c>
      <c r="AA8" s="27"/>
    </row>
    <row r="9" spans="1:27" x14ac:dyDescent="0.4">
      <c r="A9" s="11" t="s">
        <v>21</v>
      </c>
      <c r="G9" s="11" t="s">
        <v>21</v>
      </c>
      <c r="Q9" s="28" t="s">
        <v>30</v>
      </c>
      <c r="R9" s="29">
        <f>B16</f>
        <v>2.7445243070593257</v>
      </c>
      <c r="S9" s="29">
        <f>O15</f>
        <v>6.2843619567047293</v>
      </c>
      <c r="T9" s="29">
        <f>O4</f>
        <v>3.4340775719697971</v>
      </c>
      <c r="U9" s="29">
        <f>O6</f>
        <v>1.6336110450603059</v>
      </c>
      <c r="V9" s="29">
        <f>O5</f>
        <v>8.4562505307907738</v>
      </c>
      <c r="W9" s="30">
        <v>6</v>
      </c>
      <c r="X9" s="30">
        <v>12</v>
      </c>
      <c r="Y9" s="31" t="s">
        <v>122</v>
      </c>
      <c r="Z9" s="31" t="str">
        <f>B3</f>
        <v>Mo</v>
      </c>
      <c r="AA9" s="32" t="str">
        <f>B3</f>
        <v>Mo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36</v>
      </c>
      <c r="H10" s="1" t="s">
        <v>7</v>
      </c>
      <c r="J10" s="1" t="s">
        <v>5</v>
      </c>
      <c r="K10" s="1" t="s">
        <v>7</v>
      </c>
      <c r="L10" s="10"/>
      <c r="N10" s="1" t="s">
        <v>270</v>
      </c>
      <c r="O10" s="1" t="s">
        <v>7</v>
      </c>
    </row>
    <row r="11" spans="1:27" x14ac:dyDescent="0.4">
      <c r="A11" s="3" t="s">
        <v>37</v>
      </c>
      <c r="B11" s="4">
        <f>($B$5*$E$7)^(1/3)</f>
        <v>3.169103694956346</v>
      </c>
      <c r="D11" s="3" t="s">
        <v>8</v>
      </c>
      <c r="E11" s="4">
        <f>$B$11/$E$8</f>
        <v>2.7445243070593257</v>
      </c>
      <c r="F11" t="s">
        <v>39</v>
      </c>
      <c r="G11" s="3" t="s">
        <v>37</v>
      </c>
      <c r="H11" s="4">
        <f>($H$5*$K$7)^(1/3)</f>
        <v>4.0119859999521399</v>
      </c>
      <c r="J11" s="3" t="s">
        <v>8</v>
      </c>
      <c r="K11" s="4">
        <f>$H$11/$K$8</f>
        <v>2.8369025065916498</v>
      </c>
      <c r="L11" t="s">
        <v>39</v>
      </c>
      <c r="N11" s="3" t="s">
        <v>75</v>
      </c>
      <c r="O11" s="1">
        <f>O15/O4</f>
        <v>1.83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B12" s="10"/>
      <c r="D12" s="3" t="s">
        <v>2</v>
      </c>
      <c r="E12" s="4">
        <f>(9*$B$6*$B$5/(-$B$4))^(1/2)</f>
        <v>4.6459545347081246</v>
      </c>
      <c r="H12" s="10"/>
      <c r="J12" s="3" t="s">
        <v>2</v>
      </c>
      <c r="K12" s="4">
        <f>(9*$H$6*$H$5/(-$H$4))^(1/2)</f>
        <v>4.7749626567456653</v>
      </c>
      <c r="N12" s="3" t="s">
        <v>3</v>
      </c>
      <c r="O12" s="1">
        <f xml:space="preserve"> ((SQRT(O11))^3/(O11-1)+(SQRT(1/O11)^3/(1/O11-1))-2)/6</f>
        <v>1.5332699466906963E-2</v>
      </c>
      <c r="Q12" s="26" t="s">
        <v>45</v>
      </c>
      <c r="AA12" s="27"/>
    </row>
    <row r="13" spans="1:27" x14ac:dyDescent="0.4">
      <c r="A13" s="3" t="s">
        <v>108</v>
      </c>
      <c r="B13" s="1">
        <f>(B7-1)/(2*E12)-1/3</f>
        <v>0.1462236626199151</v>
      </c>
      <c r="D13" s="3" t="s">
        <v>10</v>
      </c>
      <c r="E13" s="4">
        <f>$E$12*($E$4/$E$11-1)</f>
        <v>0</v>
      </c>
      <c r="J13" s="3" t="s">
        <v>10</v>
      </c>
      <c r="K13" s="4">
        <f>$K$12*($K$4/$K$11-1)</f>
        <v>0</v>
      </c>
      <c r="Q13" s="26" t="s">
        <v>46</v>
      </c>
      <c r="AA13" s="27"/>
    </row>
    <row r="14" spans="1:27" x14ac:dyDescent="0.4">
      <c r="D14" s="3" t="s">
        <v>15</v>
      </c>
      <c r="E14" s="4">
        <f>-(1+$E$13+$E$5*$E$13^3)*EXP(-$E$13)</f>
        <v>-1</v>
      </c>
      <c r="J14" s="3" t="s">
        <v>15</v>
      </c>
      <c r="K14" s="4">
        <f>-(1+$K$13+$K$5*$K$13^3)*EXP(-$K$13)</f>
        <v>-1</v>
      </c>
      <c r="N14" t="s">
        <v>272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A15" s="3" t="s">
        <v>13</v>
      </c>
      <c r="B15" s="1">
        <f>E6</f>
        <v>8</v>
      </c>
      <c r="C15" t="s">
        <v>14</v>
      </c>
      <c r="D15" s="3" t="s">
        <v>12</v>
      </c>
      <c r="E15" s="4">
        <f>-(-$B$4)*(1+$E$13+$E$5*$E$13^3)*EXP(-$E$13)</f>
        <v>-10.849</v>
      </c>
      <c r="J15" s="3" t="s">
        <v>12</v>
      </c>
      <c r="K15" s="4">
        <f>-(-$H$4)*(1+$K$13+$K$5*$K$13^3)*EXP(-$K$13)</f>
        <v>-10.4193</v>
      </c>
      <c r="N15" s="18" t="s">
        <v>23</v>
      </c>
      <c r="O15" s="4">
        <f>O4*R18</f>
        <v>6.2843619567047293</v>
      </c>
    </row>
    <row r="16" spans="1:27" x14ac:dyDescent="0.4">
      <c r="A16" s="3" t="s">
        <v>25</v>
      </c>
      <c r="B16" s="4">
        <f>$E$11</f>
        <v>2.7445243070593257</v>
      </c>
      <c r="C16" t="s">
        <v>34</v>
      </c>
      <c r="D16" s="3" t="s">
        <v>9</v>
      </c>
      <c r="E16" s="4">
        <f>$E$15*$E$6</f>
        <v>-86.792000000000002</v>
      </c>
      <c r="J16" s="3" t="s">
        <v>9</v>
      </c>
      <c r="K16" s="4">
        <f>$K$15*$K$6</f>
        <v>-125.0316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B4/B15+O5/SQRT(B15)</f>
        <v>1.6336110468672489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262</v>
      </c>
      <c r="H18" t="s">
        <v>259</v>
      </c>
      <c r="I18" s="8" t="s">
        <v>264</v>
      </c>
      <c r="J18" t="s">
        <v>260</v>
      </c>
      <c r="K18" t="s">
        <v>261</v>
      </c>
      <c r="L18" t="s">
        <v>263</v>
      </c>
      <c r="M18" t="s">
        <v>266</v>
      </c>
      <c r="N18" t="s">
        <v>268</v>
      </c>
      <c r="O18" t="s">
        <v>267</v>
      </c>
      <c r="P18" t="s">
        <v>44</v>
      </c>
      <c r="Q18" s="2" t="s">
        <v>59</v>
      </c>
      <c r="R18" s="1">
        <v>1.83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>-(1+D19+$E$5*D19^3)*EXP(-D19)</f>
        <v>4.0774227426885676E-2</v>
      </c>
      <c r="G19">
        <f>$E$11*(D19/$E$12+1)</f>
        <v>2.1537900916131671</v>
      </c>
      <c r="H19" s="10">
        <f>-(-$B$4)*(1+D19+$E$5*D19^3)*EXP(-D19)</f>
        <v>0.44235959335428265</v>
      </c>
      <c r="I19">
        <f>$K$11*(D19/$K$12+1)</f>
        <v>2.2427821520410416</v>
      </c>
      <c r="J19" s="10">
        <f>-(-$H$4)*(1+D19+$K$5*D19^3)*EXP(-D19)</f>
        <v>0.4248389078289499</v>
      </c>
      <c r="K19">
        <f>$E$6*$O$6*EXP(-$O$15*(G19/$E$4-1))-SQRT($E$6)*$O$5*EXP(-$O$4*(G19/$E$4-1))</f>
        <v>0.45818140719211442</v>
      </c>
      <c r="L19">
        <f>$K$6*$O$6*EXP(-$O$15*(I19/$K$4-1))-SQRT($K$6)*$O$5*EXP(-$O$4*(I19/$K$4-1))</f>
        <v>12.96633624170731</v>
      </c>
      <c r="M19" s="13">
        <f>(K19-H19)^2*O19</f>
        <v>2.5032979311900475E-4</v>
      </c>
      <c r="N19" s="13">
        <f>(L19-J19)^2*O19</f>
        <v>157.28915537567804</v>
      </c>
      <c r="O19" s="13">
        <v>1</v>
      </c>
      <c r="P19" s="52">
        <f>SUMSQ(M26:M295)+SUMSQ(N26:N295)*EXP(-(H4-B4)/(0.00008617*P20))*(1+EXP(-(H4-B4)/(0.00008617*P20)))</f>
        <v>3.6270954263207248E-7</v>
      </c>
      <c r="Q19" s="1" t="s">
        <v>68</v>
      </c>
      <c r="R19" s="19">
        <f>O15/(O15-O4)*-B4/SQRT(B15)</f>
        <v>8.4570269207469408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ref="E20:E83" si="0">-(1+D20+$E$5*D20^3)*EXP(-D20)</f>
        <v>-1.5672651349777914E-2</v>
      </c>
      <c r="G20">
        <f t="shared" ref="G20:G83" si="1">$E$11*(D20/$E$12+1)</f>
        <v>2.1656047759220902</v>
      </c>
      <c r="H20" s="10">
        <f>-(-$B$4)*(1+D20+$E$5*D20^3)*EXP(-D20)</f>
        <v>-0.17003259449374059</v>
      </c>
      <c r="I20">
        <f t="shared" ref="I20:I83" si="2">$K$11*(D20/$K$12+1)</f>
        <v>2.2546645591320535</v>
      </c>
      <c r="J20" s="10">
        <f t="shared" ref="J20:J83" si="3">-(-$H$4)*(1+D20+$K$5*D20^3)*EXP(-D20)</f>
        <v>-0.16329805620874105</v>
      </c>
      <c r="K20">
        <f t="shared" ref="K20:K82" si="4">$E$6*$O$6*EXP(-$O$15*(G20/$E$4-1))-SQRT($E$6)*$O$5*EXP(-$O$4*(G20/$E$4-1))</f>
        <v>-0.15590676467935083</v>
      </c>
      <c r="L20">
        <f t="shared" ref="L20:L82" si="5">$K$6*$O$6*EXP(-$O$15*(I20/$K$4-1))-SQRT($K$6)*$O$5*EXP(-$O$4*(I20/$K$4-1))</f>
        <v>11.926062232695749</v>
      </c>
      <c r="M20" s="13">
        <f t="shared" ref="M20:M83" si="6">(K20-H20)^2*O20</f>
        <v>1.9953906794510255E-4</v>
      </c>
      <c r="N20" s="13">
        <f t="shared" ref="N20:N83" si="7">(L20-J20)^2*O20</f>
        <v>146.15263219494088</v>
      </c>
      <c r="O20" s="13">
        <v>1</v>
      </c>
      <c r="P20">
        <v>150</v>
      </c>
      <c r="Q20" s="1" t="s">
        <v>269</v>
      </c>
    </row>
    <row r="21" spans="1:25" x14ac:dyDescent="0.4">
      <c r="D21" s="6">
        <v>-0.96</v>
      </c>
      <c r="E21" s="7">
        <f t="shared" si="0"/>
        <v>-6.9807930570267684E-2</v>
      </c>
      <c r="G21">
        <f t="shared" si="1"/>
        <v>2.1774194602310137</v>
      </c>
      <c r="H21" s="10">
        <f t="shared" ref="H21:H84" si="8">-(-$B$4)*(1+D21+$E$5*D21^3)*EXP(-D21)</f>
        <v>-0.75734623875683404</v>
      </c>
      <c r="I21">
        <f t="shared" si="2"/>
        <v>2.266546966223066</v>
      </c>
      <c r="J21" s="10">
        <f t="shared" si="3"/>
        <v>-0.7273497709907899</v>
      </c>
      <c r="K21">
        <f t="shared" si="4"/>
        <v>-0.744772787614842</v>
      </c>
      <c r="L21">
        <f t="shared" si="5"/>
        <v>10.922858648871873</v>
      </c>
      <c r="M21" s="13">
        <f t="shared" si="6"/>
        <v>1.58091673620061E-4</v>
      </c>
      <c r="N21" s="13">
        <f t="shared" si="7"/>
        <v>135.7273562262389</v>
      </c>
      <c r="O21" s="13">
        <v>1</v>
      </c>
      <c r="Q21" s="16" t="s">
        <v>60</v>
      </c>
      <c r="R21" s="19">
        <f>(O5/O6)/(O15/O4)</f>
        <v>2.8286426829486091</v>
      </c>
      <c r="S21" s="1" t="s">
        <v>61</v>
      </c>
      <c r="T21" s="1">
        <f>SQRT(L9)</f>
        <v>0</v>
      </c>
      <c r="U21" s="1" t="s">
        <v>62</v>
      </c>
      <c r="V21" s="1">
        <f>R21-T21</f>
        <v>2.8286426829486091</v>
      </c>
    </row>
    <row r="22" spans="1:25" x14ac:dyDescent="0.4">
      <c r="D22" s="6">
        <v>-0.94</v>
      </c>
      <c r="E22" s="7">
        <f t="shared" si="0"/>
        <v>-0.12170469100433243</v>
      </c>
      <c r="G22">
        <f t="shared" si="1"/>
        <v>2.1892341445399373</v>
      </c>
      <c r="H22" s="10">
        <f t="shared" si="8"/>
        <v>-1.3203741927060026</v>
      </c>
      <c r="I22">
        <f t="shared" si="2"/>
        <v>2.2784293733140779</v>
      </c>
      <c r="J22" s="10">
        <f t="shared" si="3"/>
        <v>-1.2680776869814407</v>
      </c>
      <c r="K22">
        <f t="shared" si="4"/>
        <v>-1.3092194530352401</v>
      </c>
      <c r="L22">
        <f t="shared" si="5"/>
        <v>9.9556189915407316</v>
      </c>
      <c r="M22" s="13">
        <f t="shared" si="6"/>
        <v>1.2442821712248326E-4</v>
      </c>
      <c r="N22" s="13">
        <f t="shared" si="7"/>
        <v>125.97136713146963</v>
      </c>
      <c r="O22" s="13">
        <v>1</v>
      </c>
    </row>
    <row r="23" spans="1:25" x14ac:dyDescent="0.4">
      <c r="D23" s="6">
        <v>-0.92</v>
      </c>
      <c r="E23" s="7">
        <f t="shared" si="0"/>
        <v>-0.17143391646752301</v>
      </c>
      <c r="G23">
        <f t="shared" si="1"/>
        <v>2.2010488288488599</v>
      </c>
      <c r="H23" s="10">
        <f t="shared" si="8"/>
        <v>-1.8598865597561571</v>
      </c>
      <c r="I23">
        <f t="shared" si="2"/>
        <v>2.2903117804050899</v>
      </c>
      <c r="J23" s="10">
        <f t="shared" si="3"/>
        <v>-1.7862214058500625</v>
      </c>
      <c r="K23">
        <f t="shared" si="4"/>
        <v>-1.8500262237117795</v>
      </c>
      <c r="L23">
        <f t="shared" si="5"/>
        <v>9.0232675560985243</v>
      </c>
      <c r="M23" s="13">
        <f t="shared" si="6"/>
        <v>9.7226226908052847E-5</v>
      </c>
      <c r="N23" s="13">
        <f t="shared" si="7"/>
        <v>116.84505161848833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-0.21906455109519368</v>
      </c>
      <c r="G24">
        <f t="shared" si="1"/>
        <v>2.212863513157783</v>
      </c>
      <c r="H24" s="10">
        <f t="shared" si="8"/>
        <v>-2.3766313148317564</v>
      </c>
      <c r="I24">
        <f t="shared" si="2"/>
        <v>2.3021941874961023</v>
      </c>
      <c r="J24" s="10">
        <f t="shared" si="3"/>
        <v>-2.2824992772261514</v>
      </c>
      <c r="K24">
        <f t="shared" si="4"/>
        <v>-2.3679498843252418</v>
      </c>
      <c r="L24">
        <f t="shared" si="5"/>
        <v>8.12475860278456</v>
      </c>
      <c r="M24" s="13">
        <f t="shared" si="6"/>
        <v>7.536723563944231E-5</v>
      </c>
      <c r="N24" s="13">
        <f t="shared" si="7"/>
        <v>108.31101658104504</v>
      </c>
      <c r="O24" s="13">
        <v>1</v>
      </c>
      <c r="Q24" s="17" t="s">
        <v>64</v>
      </c>
      <c r="R24" s="19">
        <f>O4/(O15-O4)*-B4/B15</f>
        <v>1.6338855421686742</v>
      </c>
      <c r="V24" s="15" t="str">
        <f>D3</f>
        <v>BCC</v>
      </c>
      <c r="W24" s="1" t="str">
        <f>E3</f>
        <v>Mo</v>
      </c>
      <c r="X24" t="s">
        <v>110</v>
      </c>
    </row>
    <row r="25" spans="1:25" x14ac:dyDescent="0.4">
      <c r="D25" s="6">
        <v>-0.88</v>
      </c>
      <c r="E25" s="7">
        <f t="shared" si="0"/>
        <v>-0.26466355509909195</v>
      </c>
      <c r="G25">
        <f t="shared" si="1"/>
        <v>2.2246781974667065</v>
      </c>
      <c r="H25" s="10">
        <f t="shared" si="8"/>
        <v>-2.8713349092700486</v>
      </c>
      <c r="I25">
        <f t="shared" si="2"/>
        <v>2.3140765945871142</v>
      </c>
      <c r="J25" s="10">
        <f t="shared" si="3"/>
        <v>-2.7576089796439689</v>
      </c>
      <c r="K25">
        <f t="shared" si="4"/>
        <v>-2.8637251742513428</v>
      </c>
      <c r="L25">
        <f t="shared" si="5"/>
        <v>7.2590755493945167</v>
      </c>
      <c r="M25" s="13">
        <f t="shared" si="6"/>
        <v>5.7908067054918525E-5</v>
      </c>
      <c r="N25" s="13">
        <f t="shared" si="7"/>
        <v>100.33396895427894</v>
      </c>
      <c r="O25" s="13">
        <v>1</v>
      </c>
      <c r="Q25" s="17" t="s">
        <v>65</v>
      </c>
      <c r="R25" s="19">
        <f>O15/(O15-O4)*-B4/SQRT(B15)</f>
        <v>8.4570269207469408</v>
      </c>
      <c r="V25" s="2" t="s">
        <v>113</v>
      </c>
      <c r="W25" s="1">
        <f>(-B4/(12*PI()*B6*W26))^(1/2)</f>
        <v>0.35331401121916978</v>
      </c>
      <c r="X25" t="s">
        <v>111</v>
      </c>
    </row>
    <row r="26" spans="1:25" x14ac:dyDescent="0.4">
      <c r="D26" s="6">
        <v>-0.86</v>
      </c>
      <c r="E26" s="7">
        <f t="shared" si="0"/>
        <v>-0.30829595904587531</v>
      </c>
      <c r="G26">
        <f t="shared" si="1"/>
        <v>2.2364928817756295</v>
      </c>
      <c r="H26" s="10">
        <f t="shared" si="8"/>
        <v>-3.3447028596887014</v>
      </c>
      <c r="I26">
        <f t="shared" si="2"/>
        <v>2.3259590016781266</v>
      </c>
      <c r="J26" s="10">
        <f t="shared" si="3"/>
        <v>-3.2122280860866885</v>
      </c>
      <c r="K26">
        <f t="shared" si="4"/>
        <v>-3.3380654030539247</v>
      </c>
      <c r="L26">
        <f t="shared" si="5"/>
        <v>6.4252301853769822</v>
      </c>
      <c r="M26" s="13">
        <f t="shared" si="6"/>
        <v>4.405583057854073E-5</v>
      </c>
      <c r="N26" s="13">
        <f t="shared" si="7"/>
        <v>92.88060193420354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-0.35002491669588381</v>
      </c>
      <c r="G27">
        <f t="shared" si="1"/>
        <v>2.2483075660845526</v>
      </c>
      <c r="H27" s="10">
        <f t="shared" si="8"/>
        <v>-3.7974203212336439</v>
      </c>
      <c r="I27">
        <f t="shared" si="2"/>
        <v>2.3378414087691386</v>
      </c>
      <c r="J27" s="10">
        <f t="shared" si="3"/>
        <v>-3.6470146145294224</v>
      </c>
      <c r="K27">
        <f t="shared" si="4"/>
        <v>-3.7916630491525254</v>
      </c>
      <c r="L27">
        <f t="shared" si="5"/>
        <v>5.6222619067533515</v>
      </c>
      <c r="M27" s="13">
        <f t="shared" si="6"/>
        <v>3.314618181602696E-5</v>
      </c>
      <c r="N27" s="13">
        <f t="shared" si="7"/>
        <v>85.919487228004073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5.4560000000000004</v>
      </c>
    </row>
    <row r="28" spans="1:25" x14ac:dyDescent="0.4">
      <c r="D28" s="6">
        <v>-0.82</v>
      </c>
      <c r="E28" s="7">
        <f t="shared" si="0"/>
        <v>-0.38991175643952464</v>
      </c>
      <c r="G28">
        <f t="shared" si="1"/>
        <v>2.2601222503934757</v>
      </c>
      <c r="H28" s="10">
        <f t="shared" si="8"/>
        <v>-4.230152645612403</v>
      </c>
      <c r="I28">
        <f t="shared" si="2"/>
        <v>2.349723815860151</v>
      </c>
      <c r="J28" s="10">
        <f t="shared" si="3"/>
        <v>-4.0626075638703387</v>
      </c>
      <c r="K28">
        <f t="shared" si="4"/>
        <v>-4.2251903421194825</v>
      </c>
      <c r="L28">
        <f t="shared" si="5"/>
        <v>4.8492369713133954</v>
      </c>
      <c r="M28" s="13">
        <f t="shared" si="6"/>
        <v>2.4624455955850831E-5</v>
      </c>
      <c r="N28" s="13">
        <f t="shared" si="7"/>
        <v>79.42097301928419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3.349717519133236</v>
      </c>
      <c r="X28" t="s">
        <v>119</v>
      </c>
    </row>
    <row r="29" spans="1:25" x14ac:dyDescent="0.4">
      <c r="D29" s="6">
        <v>-0.8</v>
      </c>
      <c r="E29" s="7">
        <f t="shared" si="0"/>
        <v>-0.42801603136767136</v>
      </c>
      <c r="G29">
        <f t="shared" si="1"/>
        <v>2.2719369347023992</v>
      </c>
      <c r="H29" s="10">
        <f t="shared" si="8"/>
        <v>-4.6435459243078663</v>
      </c>
      <c r="I29">
        <f t="shared" si="2"/>
        <v>2.361606222951163</v>
      </c>
      <c r="J29" s="10">
        <f t="shared" si="3"/>
        <v>-4.4596274356291774</v>
      </c>
      <c r="K29">
        <f t="shared" si="4"/>
        <v>-4.6392998290493139</v>
      </c>
      <c r="L29">
        <f t="shared" si="5"/>
        <v>4.1052477735544102</v>
      </c>
      <c r="M29" s="13">
        <f t="shared" si="6"/>
        <v>1.8029324944700762E-5</v>
      </c>
      <c r="N29" s="13">
        <f t="shared" si="7"/>
        <v>73.357087348887589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9.1108481931202103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-0.46439556801155363</v>
      </c>
      <c r="G30">
        <f t="shared" si="1"/>
        <v>2.2837516190113223</v>
      </c>
      <c r="H30" s="10">
        <f t="shared" si="8"/>
        <v>-5.0382275173573463</v>
      </c>
      <c r="I30">
        <f t="shared" si="2"/>
        <v>2.3734886300421754</v>
      </c>
      <c r="J30" s="10">
        <f t="shared" si="3"/>
        <v>-4.8386767417827805</v>
      </c>
      <c r="K30">
        <f t="shared" si="4"/>
        <v>-5.0346249254311317</v>
      </c>
      <c r="L30">
        <f t="shared" si="5"/>
        <v>3.3894121388453939</v>
      </c>
      <c r="M30" s="13">
        <f t="shared" si="6"/>
        <v>1.2978668586826575E-5</v>
      </c>
      <c r="N30" s="13">
        <f t="shared" si="7"/>
        <v>67.701446627517001</v>
      </c>
      <c r="O30" s="13">
        <v>1</v>
      </c>
      <c r="V30" s="22" t="s">
        <v>23</v>
      </c>
      <c r="W30" s="1">
        <f>1/(O4*W25^2)</f>
        <v>2.3327498922104315</v>
      </c>
    </row>
    <row r="31" spans="1:25" x14ac:dyDescent="0.4">
      <c r="D31" s="6">
        <v>-0.76</v>
      </c>
      <c r="E31" s="7">
        <f t="shared" si="0"/>
        <v>-0.49910651378670423</v>
      </c>
      <c r="G31">
        <f t="shared" si="1"/>
        <v>2.2955663033202454</v>
      </c>
      <c r="H31" s="10">
        <f t="shared" si="8"/>
        <v>-5.4148065680719544</v>
      </c>
      <c r="I31">
        <f t="shared" si="2"/>
        <v>2.3853710371331873</v>
      </c>
      <c r="J31" s="10">
        <f t="shared" si="3"/>
        <v>-5.2003404990978073</v>
      </c>
      <c r="K31">
        <f t="shared" si="4"/>
        <v>-5.411780450943354</v>
      </c>
      <c r="L31">
        <f t="shared" si="5"/>
        <v>2.7008726363111393</v>
      </c>
      <c r="M31" s="13">
        <f t="shared" si="6"/>
        <v>9.1573848760084123E-6</v>
      </c>
      <c r="N31" s="13">
        <f t="shared" si="7"/>
        <v>62.429169011158876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-0.53220338317465277</v>
      </c>
      <c r="G32">
        <f t="shared" si="1"/>
        <v>2.3073809876291684</v>
      </c>
      <c r="H32" s="10">
        <f t="shared" si="8"/>
        <v>-5.7738745040618076</v>
      </c>
      <c r="I32">
        <f t="shared" si="2"/>
        <v>2.3972534442241997</v>
      </c>
      <c r="J32" s="10">
        <f t="shared" si="3"/>
        <v>-5.5451867103116594</v>
      </c>
      <c r="K32">
        <f t="shared" si="4"/>
        <v>-5.7713631505784235</v>
      </c>
      <c r="L32">
        <f t="shared" si="5"/>
        <v>2.0387959099444544</v>
      </c>
      <c r="M32" s="13">
        <f t="shared" si="6"/>
        <v>6.3068963185051968E-6</v>
      </c>
      <c r="N32" s="13">
        <f t="shared" si="7"/>
        <v>57.516792384346793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-0.56373910267519245</v>
      </c>
      <c r="G33">
        <f t="shared" si="1"/>
        <v>2.319195671938092</v>
      </c>
      <c r="H33" s="10">
        <f t="shared" si="8"/>
        <v>-6.1160055249231631</v>
      </c>
      <c r="I33">
        <f t="shared" si="2"/>
        <v>2.4091358513152117</v>
      </c>
      <c r="J33" s="10">
        <f t="shared" si="3"/>
        <v>-5.8737668325036321</v>
      </c>
      <c r="K33">
        <f t="shared" si="4"/>
        <v>-6.113952201494719</v>
      </c>
      <c r="L33">
        <f t="shared" si="5"/>
        <v>1.4023720274678695</v>
      </c>
      <c r="M33" s="13">
        <f t="shared" si="6"/>
        <v>4.2161371017974713E-6</v>
      </c>
      <c r="N33" s="13">
        <f t="shared" si="7"/>
        <v>52.942196709587385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-0.59376505456120743</v>
      </c>
      <c r="G34">
        <f t="shared" si="1"/>
        <v>2.331010356247015</v>
      </c>
      <c r="H34" s="10">
        <f t="shared" si="8"/>
        <v>-6.4417570769345396</v>
      </c>
      <c r="I34">
        <f t="shared" si="2"/>
        <v>2.4210182584062241</v>
      </c>
      <c r="J34" s="10">
        <f t="shared" si="3"/>
        <v>-6.1866162329895893</v>
      </c>
      <c r="K34">
        <f t="shared" si="4"/>
        <v>-6.4401097059818966</v>
      </c>
      <c r="L34">
        <f t="shared" si="5"/>
        <v>0.79081384647781761</v>
      </c>
      <c r="M34" s="13">
        <f t="shared" si="6"/>
        <v>2.71383105561191E-6</v>
      </c>
      <c r="N34" s="13">
        <f t="shared" si="7"/>
        <v>48.684530513856544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-0.62233111946723285</v>
      </c>
      <c r="G35">
        <f t="shared" si="1"/>
        <v>2.3428250405559381</v>
      </c>
      <c r="H35" s="10">
        <f t="shared" si="8"/>
        <v>-6.7516703151000099</v>
      </c>
      <c r="I35">
        <f t="shared" si="2"/>
        <v>2.432900665497236</v>
      </c>
      <c r="J35" s="10">
        <f t="shared" si="3"/>
        <v>-6.4842546330649391</v>
      </c>
      <c r="K35">
        <f t="shared" si="4"/>
        <v>-6.7503811709155741</v>
      </c>
      <c r="L35">
        <f t="shared" si="5"/>
        <v>0.20335639741770706</v>
      </c>
      <c r="M35" s="13">
        <f t="shared" si="6"/>
        <v>1.6618927282646951E-6</v>
      </c>
      <c r="N35" s="13">
        <f t="shared" si="7"/>
        <v>44.724141295033164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-0.64948571784212206</v>
      </c>
      <c r="G36">
        <f t="shared" si="1"/>
        <v>2.3546397248648612</v>
      </c>
      <c r="H36" s="10">
        <f t="shared" si="8"/>
        <v>-7.0462705528691822</v>
      </c>
      <c r="I36">
        <f t="shared" si="2"/>
        <v>2.4447830725882485</v>
      </c>
      <c r="J36" s="10">
        <f t="shared" si="3"/>
        <v>-6.767186539912422</v>
      </c>
      <c r="K36">
        <f t="shared" si="4"/>
        <v>-7.0452959740669279</v>
      </c>
      <c r="L36">
        <f t="shared" si="5"/>
        <v>-0.36074371706299502</v>
      </c>
      <c r="M36" s="13">
        <f t="shared" si="6"/>
        <v>9.4980384180357757E-7</v>
      </c>
      <c r="N36" s="13">
        <f t="shared" si="7"/>
        <v>41.042509642438937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-0.6752758502954147</v>
      </c>
      <c r="G37">
        <f t="shared" si="1"/>
        <v>2.3664544091737842</v>
      </c>
      <c r="H37" s="10">
        <f t="shared" si="8"/>
        <v>-7.3260676998549537</v>
      </c>
      <c r="I37">
        <f t="shared" si="2"/>
        <v>2.4566654796792604</v>
      </c>
      <c r="J37" s="10">
        <f t="shared" si="3"/>
        <v>-7.0359016669830146</v>
      </c>
      <c r="K37">
        <f t="shared" si="4"/>
        <v>-7.3253678176236114</v>
      </c>
      <c r="L37">
        <f t="shared" si="5"/>
        <v>-0.90220890679390209</v>
      </c>
      <c r="M37" s="13">
        <f t="shared" si="6"/>
        <v>4.8983513774854815E-7</v>
      </c>
      <c r="N37" s="13">
        <f t="shared" si="7"/>
        <v>37.622186876396334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-0.69974713686625267</v>
      </c>
      <c r="G38">
        <f t="shared" si="1"/>
        <v>2.3782690934827078</v>
      </c>
      <c r="H38" s="10">
        <f t="shared" si="8"/>
        <v>-7.5915566878619751</v>
      </c>
      <c r="I38">
        <f t="shared" si="2"/>
        <v>2.4685478867702724</v>
      </c>
      <c r="J38" s="10">
        <f t="shared" si="3"/>
        <v>-7.2908753431505469</v>
      </c>
      <c r="K38">
        <f t="shared" si="4"/>
        <v>-7.591095169267831</v>
      </c>
      <c r="L38">
        <f t="shared" si="5"/>
        <v>-1.4217411632334489</v>
      </c>
      <c r="M38" s="13">
        <f t="shared" si="6"/>
        <v>2.1299941274076208E-7</v>
      </c>
      <c r="N38" s="13">
        <f t="shared" si="7"/>
        <v>34.446736021871146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-0.72294385524293836</v>
      </c>
      <c r="G39">
        <f t="shared" si="1"/>
        <v>2.3900837777916308</v>
      </c>
      <c r="H39" s="10">
        <f t="shared" si="8"/>
        <v>-7.8432178855306383</v>
      </c>
      <c r="I39">
        <f t="shared" si="2"/>
        <v>2.4804302938612848</v>
      </c>
      <c r="J39" s="10">
        <f t="shared" si="3"/>
        <v>-7.5325689109327465</v>
      </c>
      <c r="K39">
        <f t="shared" si="4"/>
        <v>-7.8429616911490676</v>
      </c>
      <c r="L39">
        <f t="shared" si="5"/>
        <v>-1.9200226134906302</v>
      </c>
      <c r="M39" s="13">
        <f t="shared" si="6"/>
        <v>6.563556114836849E-8</v>
      </c>
      <c r="N39" s="13">
        <f t="shared" si="7"/>
        <v>31.50067594093121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-0.74490897796052324</v>
      </c>
      <c r="G40">
        <f t="shared" si="1"/>
        <v>2.4018984621005539</v>
      </c>
      <c r="H40" s="10">
        <f t="shared" si="8"/>
        <v>-8.0815175018937158</v>
      </c>
      <c r="I40">
        <f t="shared" si="2"/>
        <v>2.4923127009522967</v>
      </c>
      <c r="J40" s="10">
        <f t="shared" si="3"/>
        <v>-7.7614301140640807</v>
      </c>
      <c r="K40">
        <f t="shared" si="4"/>
        <v>-8.0814366570792266</v>
      </c>
      <c r="L40">
        <f t="shared" si="5"/>
        <v>-2.3977160596176432</v>
      </c>
      <c r="M40" s="13">
        <f t="shared" si="6"/>
        <v>6.5358840297788735E-9</v>
      </c>
      <c r="N40" s="13">
        <f t="shared" si="7"/>
        <v>28.76942845786624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-0.76568420860310438</v>
      </c>
      <c r="G41">
        <f t="shared" si="1"/>
        <v>2.413713146409477</v>
      </c>
      <c r="H41" s="10">
        <f t="shared" si="8"/>
        <v>-8.3069079791350795</v>
      </c>
      <c r="I41">
        <f t="shared" si="2"/>
        <v>2.5041951080433091</v>
      </c>
      <c r="J41" s="10">
        <f t="shared" si="3"/>
        <v>-7.9778934746983259</v>
      </c>
      <c r="K41">
        <f t="shared" si="4"/>
        <v>-8.3069753582693551</v>
      </c>
      <c r="L41">
        <f t="shared" si="5"/>
        <v>-2.8554655035604242</v>
      </c>
      <c r="M41" s="13">
        <f t="shared" si="6"/>
        <v>4.5399477357251824E-9</v>
      </c>
      <c r="N41" s="13">
        <f t="shared" si="7"/>
        <v>26.23926831949596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-0.78531001703682868</v>
      </c>
      <c r="G42">
        <f t="shared" si="1"/>
        <v>2.4255278307184001</v>
      </c>
      <c r="H42" s="10">
        <f t="shared" si="8"/>
        <v>-8.5198283748325547</v>
      </c>
      <c r="I42">
        <f t="shared" si="2"/>
        <v>2.5160775151343211</v>
      </c>
      <c r="J42" s="10">
        <f t="shared" si="3"/>
        <v>-8.1823806605118303</v>
      </c>
      <c r="K42">
        <f t="shared" si="4"/>
        <v>-8.5200194979186747</v>
      </c>
      <c r="L42">
        <f t="shared" si="5"/>
        <v>-3.2938966581442912</v>
      </c>
      <c r="M42" s="13">
        <f t="shared" si="6"/>
        <v>3.6528034048038778E-8</v>
      </c>
      <c r="N42" s="13">
        <f t="shared" si="7"/>
        <v>23.897275841403353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-0.80382567369893254</v>
      </c>
      <c r="G43">
        <f t="shared" si="1"/>
        <v>2.4373425150273236</v>
      </c>
      <c r="H43" s="10">
        <f t="shared" si="8"/>
        <v>-8.7207047339597175</v>
      </c>
      <c r="I43">
        <f t="shared" si="2"/>
        <v>2.5279599222253335</v>
      </c>
      <c r="J43" s="10">
        <f t="shared" si="3"/>
        <v>-8.3753008419712867</v>
      </c>
      <c r="K43">
        <f t="shared" si="4"/>
        <v>-8.7209975749578916</v>
      </c>
      <c r="L43">
        <f t="shared" si="5"/>
        <v>-3.7136174444625709</v>
      </c>
      <c r="M43" s="13">
        <f t="shared" si="6"/>
        <v>8.5755850211644737E-8</v>
      </c>
      <c r="N43" s="13">
        <f t="shared" si="7"/>
        <v>21.731292098608403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-0.82126928296750135</v>
      </c>
      <c r="G44">
        <f t="shared" si="1"/>
        <v>2.4491571993362466</v>
      </c>
      <c r="H44" s="10">
        <f t="shared" si="8"/>
        <v>-8.9099504509144225</v>
      </c>
      <c r="I44">
        <f t="shared" si="2"/>
        <v>2.5398423293163455</v>
      </c>
      <c r="J44" s="10">
        <f t="shared" si="3"/>
        <v>-8.5570510400232873</v>
      </c>
      <c r="K44">
        <f t="shared" si="4"/>
        <v>-8.9103252572410625</v>
      </c>
      <c r="L44">
        <f t="shared" si="5"/>
        <v>-4.1152184760255608</v>
      </c>
      <c r="M44" s="13">
        <f t="shared" si="6"/>
        <v>1.4047978248936897E-7</v>
      </c>
      <c r="N44" s="13">
        <f t="shared" si="7"/>
        <v>19.729876526590616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-0.83767781563599486</v>
      </c>
      <c r="G45">
        <f t="shared" si="1"/>
        <v>2.4609718836451697</v>
      </c>
      <c r="H45" s="10">
        <f t="shared" si="8"/>
        <v>-9.0879666218349069</v>
      </c>
      <c r="I45">
        <f t="shared" si="2"/>
        <v>2.5517247364073579</v>
      </c>
      <c r="J45" s="10">
        <f t="shared" si="3"/>
        <v>-8.7280164644561218</v>
      </c>
      <c r="K45">
        <f t="shared" si="4"/>
        <v>-9.088405744472194</v>
      </c>
      <c r="L45">
        <f t="shared" si="5"/>
        <v>-4.4992735300187618</v>
      </c>
      <c r="M45" s="13">
        <f t="shared" si="6"/>
        <v>1.9282869057795205E-7</v>
      </c>
      <c r="N45" s="13">
        <f t="shared" si="7"/>
        <v>17.882266805553893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-0.8530871405159689</v>
      </c>
      <c r="G46">
        <f t="shared" si="1"/>
        <v>2.4727865679540928</v>
      </c>
      <c r="H46" s="10">
        <f t="shared" si="8"/>
        <v>-9.255142387457747</v>
      </c>
      <c r="I46">
        <f t="shared" si="2"/>
        <v>2.5636071434983698</v>
      </c>
      <c r="J46" s="10">
        <f t="shared" si="3"/>
        <v>-8.8885708431780337</v>
      </c>
      <c r="K46">
        <f t="shared" si="4"/>
        <v>-9.2556301211447867</v>
      </c>
      <c r="L46">
        <f t="shared" si="5"/>
        <v>-4.8663400060093878</v>
      </c>
      <c r="M46" s="13">
        <f t="shared" si="6"/>
        <v>2.3788414947333331E-7</v>
      </c>
      <c r="N46" s="13">
        <f t="shared" si="7"/>
        <v>16.178340907470385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-0.8675320551908231</v>
      </c>
      <c r="G47">
        <f t="shared" si="1"/>
        <v>2.4846012522630159</v>
      </c>
      <c r="H47" s="10">
        <f t="shared" si="8"/>
        <v>-9.411855266765242</v>
      </c>
      <c r="I47">
        <f t="shared" si="2"/>
        <v>2.5754895505893818</v>
      </c>
      <c r="J47" s="10">
        <f t="shared" si="3"/>
        <v>-9.0390767426497423</v>
      </c>
      <c r="K47">
        <f t="shared" si="4"/>
        <v>-9.412377699765571</v>
      </c>
      <c r="L47">
        <f t="shared" si="5"/>
        <v>-5.2169593724319228</v>
      </c>
      <c r="M47" s="13">
        <f t="shared" si="6"/>
        <v>2.7293623983282251E-7</v>
      </c>
      <c r="N47" s="13">
        <f t="shared" si="7"/>
        <v>14.608581191720781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-0.88104631594281813</v>
      </c>
      <c r="G48">
        <f t="shared" si="1"/>
        <v>2.4964159365719398</v>
      </c>
      <c r="H48" s="10">
        <f t="shared" si="8"/>
        <v>-9.5584714816636325</v>
      </c>
      <c r="I48">
        <f t="shared" si="2"/>
        <v>2.5873719576803951</v>
      </c>
      <c r="J48" s="10">
        <f t="shared" si="3"/>
        <v>-9.1798858797030043</v>
      </c>
      <c r="K48">
        <f t="shared" si="4"/>
        <v>-9.5590163546259284</v>
      </c>
      <c r="L48">
        <f t="shared" si="5"/>
        <v>-5.551657601174405</v>
      </c>
      <c r="M48" s="13">
        <f t="shared" si="6"/>
        <v>2.9688654504109144E-7</v>
      </c>
      <c r="N48" s="13">
        <f t="shared" si="7"/>
        <v>13.164040441114603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-0.89366266687502716</v>
      </c>
      <c r="G49">
        <f t="shared" si="1"/>
        <v>2.5082306208808629</v>
      </c>
      <c r="H49" s="10">
        <f t="shared" si="8"/>
        <v>-9.6953462729271696</v>
      </c>
      <c r="I49">
        <f t="shared" si="2"/>
        <v>2.599254364771407</v>
      </c>
      <c r="J49" s="10">
        <f t="shared" si="3"/>
        <v>-9.3113394249709707</v>
      </c>
      <c r="K49">
        <f t="shared" si="4"/>
        <v>-9.6959028463776278</v>
      </c>
      <c r="L49">
        <f t="shared" si="5"/>
        <v>-5.8709455905786356</v>
      </c>
      <c r="M49" s="13">
        <f t="shared" si="6"/>
        <v>3.0977400575498082E-7</v>
      </c>
      <c r="N49" s="13">
        <f t="shared" si="7"/>
        <v>11.836309735724793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-0.9054128682493483</v>
      </c>
      <c r="G50">
        <f t="shared" si="1"/>
        <v>2.520045305189786</v>
      </c>
      <c r="H50" s="10">
        <f t="shared" si="8"/>
        <v>-9.8228242076371792</v>
      </c>
      <c r="I50">
        <f t="shared" si="2"/>
        <v>2.611136771862419</v>
      </c>
      <c r="J50" s="10">
        <f t="shared" si="3"/>
        <v>-9.4337682981504347</v>
      </c>
      <c r="K50">
        <f t="shared" si="4"/>
        <v>-9.8233831376625247</v>
      </c>
      <c r="L50">
        <f t="shared" si="5"/>
        <v>-6.1753195771602449</v>
      </c>
      <c r="M50" s="13">
        <f t="shared" si="6"/>
        <v>3.1240277323267764E-7</v>
      </c>
      <c r="N50" s="13">
        <f t="shared" si="7"/>
        <v>10.617488067322604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-0.91632772406113239</v>
      </c>
      <c r="G51">
        <f t="shared" si="1"/>
        <v>2.5318599894987095</v>
      </c>
      <c r="H51" s="10">
        <f t="shared" si="8"/>
        <v>-9.9412394783392255</v>
      </c>
      <c r="I51">
        <f t="shared" si="2"/>
        <v>2.6230191789534314</v>
      </c>
      <c r="J51" s="10">
        <f t="shared" si="3"/>
        <v>-9.5474934553101551</v>
      </c>
      <c r="K51">
        <f t="shared" si="4"/>
        <v>-9.9417927000390662</v>
      </c>
      <c r="L51">
        <f t="shared" si="5"/>
        <v>-6.4652615363449222</v>
      </c>
      <c r="M51" s="13">
        <f t="shared" si="6"/>
        <v>3.0605424917467071E-7</v>
      </c>
      <c r="N51" s="13">
        <f t="shared" si="7"/>
        <v>9.500153602288103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-0.92643710887047981</v>
      </c>
      <c r="G52">
        <f t="shared" si="1"/>
        <v>2.5436746738076326</v>
      </c>
      <c r="H52" s="10">
        <f t="shared" si="8"/>
        <v>-10.050916194135835</v>
      </c>
      <c r="I52">
        <f t="shared" si="2"/>
        <v>2.6349015860444438</v>
      </c>
      <c r="J52" s="10">
        <f t="shared" si="3"/>
        <v>-9.6528261684541903</v>
      </c>
      <c r="K52">
        <f t="shared" si="4"/>
        <v>-10.051456812442137</v>
      </c>
      <c r="L52">
        <f t="shared" si="5"/>
        <v>-6.7412395725108283</v>
      </c>
      <c r="M52" s="13">
        <f t="shared" si="6"/>
        <v>2.9226815310803739E-7</v>
      </c>
      <c r="N52" s="13">
        <f t="shared" si="7"/>
        <v>8.4773365056770551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-0.93576999390972493</v>
      </c>
      <c r="G53">
        <f t="shared" si="1"/>
        <v>2.5554893581165556</v>
      </c>
      <c r="H53" s="10">
        <f t="shared" si="8"/>
        <v>-10.152168663926606</v>
      </c>
      <c r="I53">
        <f t="shared" si="2"/>
        <v>2.6467839931354558</v>
      </c>
      <c r="J53" s="10">
        <f t="shared" si="3"/>
        <v>-9.7500682975435957</v>
      </c>
      <c r="K53">
        <f t="shared" si="4"/>
        <v>-10.152690851406117</v>
      </c>
      <c r="L53">
        <f t="shared" si="5"/>
        <v>-7.0037082986189709</v>
      </c>
      <c r="M53" s="13">
        <f t="shared" si="6"/>
        <v>2.7267976375821844E-7</v>
      </c>
      <c r="N53" s="13">
        <f t="shared" si="7"/>
        <v>7.542493243693265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-0.94435447248613447</v>
      </c>
      <c r="G54">
        <f t="shared" si="1"/>
        <v>2.5673040424254787</v>
      </c>
      <c r="H54" s="10">
        <f t="shared" si="8"/>
        <v>-10.245301672002073</v>
      </c>
      <c r="I54">
        <f t="shared" si="2"/>
        <v>2.6586664002264677</v>
      </c>
      <c r="J54" s="10">
        <f t="shared" si="3"/>
        <v>-9.83951255517478</v>
      </c>
      <c r="K54">
        <f t="shared" si="4"/>
        <v>-10.245800573275027</v>
      </c>
      <c r="L54">
        <f t="shared" si="5"/>
        <v>-7.2531092057059254</v>
      </c>
      <c r="M54" s="13">
        <f t="shared" si="6"/>
        <v>2.489024801546119E-7</v>
      </c>
      <c r="N54" s="13">
        <f t="shared" si="7"/>
        <v>6.6894822861437095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-0.95221778469834839</v>
      </c>
      <c r="G55">
        <f t="shared" si="1"/>
        <v>2.5791187267344018</v>
      </c>
      <c r="H55" s="10">
        <f t="shared" si="8"/>
        <v>-10.330610746192383</v>
      </c>
      <c r="I55">
        <f t="shared" si="2"/>
        <v>2.6705488073174801</v>
      </c>
      <c r="J55" s="10">
        <f t="shared" si="3"/>
        <v>-9.9214427641075016</v>
      </c>
      <c r="K55">
        <f t="shared" si="4"/>
        <v>-10.331082388617581</v>
      </c>
      <c r="L55">
        <f t="shared" si="5"/>
        <v>-7.4898710225061436</v>
      </c>
      <c r="M55" s="13">
        <f t="shared" si="6"/>
        <v>2.2244657724710556E-7</v>
      </c>
      <c r="N55" s="13">
        <f t="shared" si="7"/>
        <v>5.9125411345542611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-0.95938634148462287</v>
      </c>
      <c r="G56">
        <f t="shared" si="1"/>
        <v>2.5909334110433253</v>
      </c>
      <c r="H56" s="10">
        <f t="shared" si="8"/>
        <v>-10.408382418766672</v>
      </c>
      <c r="I56">
        <f t="shared" si="2"/>
        <v>2.6824312144084921</v>
      </c>
      <c r="J56" s="10">
        <f t="shared" si="3"/>
        <v>-9.9961341078307306</v>
      </c>
      <c r="K56">
        <f t="shared" si="4"/>
        <v>-10.408823629058944</v>
      </c>
      <c r="L56">
        <f t="shared" si="5"/>
        <v>-7.7144100654643246</v>
      </c>
      <c r="M56" s="13">
        <f t="shared" si="6"/>
        <v>1.946665220059194E-7</v>
      </c>
      <c r="N56" s="13">
        <f t="shared" si="7"/>
        <v>5.2062646055128923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-0.96588574802045724</v>
      </c>
      <c r="G57">
        <f t="shared" si="1"/>
        <v>2.6027480953522484</v>
      </c>
      <c r="H57" s="10">
        <f t="shared" si="8"/>
        <v>-10.478894480273942</v>
      </c>
      <c r="I57">
        <f t="shared" si="2"/>
        <v>2.6943136214995045</v>
      </c>
      <c r="J57" s="10">
        <f t="shared" si="3"/>
        <v>-10.06385337434955</v>
      </c>
      <c r="K57">
        <f t="shared" si="4"/>
        <v>-10.479302806735536</v>
      </c>
      <c r="L57">
        <f t="shared" si="5"/>
        <v>-7.9271305793912425</v>
      </c>
      <c r="M57" s="13">
        <f t="shared" si="6"/>
        <v>1.6673049923783075E-7</v>
      </c>
      <c r="N57" s="13">
        <f t="shared" si="7"/>
        <v>4.5655843024944431</v>
      </c>
      <c r="O57" s="13">
        <v>1</v>
      </c>
    </row>
    <row r="58" spans="4:21" x14ac:dyDescent="0.4">
      <c r="D58" s="6">
        <v>-0.219999999999999</v>
      </c>
      <c r="E58" s="7">
        <f t="shared" si="0"/>
        <v>-0.97174082648274807</v>
      </c>
      <c r="G58">
        <f t="shared" si="1"/>
        <v>2.6145627796611715</v>
      </c>
      <c r="H58" s="10">
        <f t="shared" si="8"/>
        <v>-10.542416226511333</v>
      </c>
      <c r="I58">
        <f t="shared" si="2"/>
        <v>2.7061960285905164</v>
      </c>
      <c r="J58" s="10">
        <f t="shared" si="3"/>
        <v>-10.124859193371696</v>
      </c>
      <c r="K58">
        <f t="shared" si="4"/>
        <v>-10.542789866573433</v>
      </c>
      <c r="L58">
        <f t="shared" si="5"/>
        <v>-8.1284250690097295</v>
      </c>
      <c r="M58" s="13">
        <f t="shared" si="6"/>
        <v>1.3960689600538682E-7</v>
      </c>
      <c r="N58" s="13">
        <f t="shared" si="7"/>
        <v>3.9857492129169332</v>
      </c>
      <c r="O58" s="13">
        <v>1</v>
      </c>
    </row>
    <row r="59" spans="4:21" x14ac:dyDescent="0.4">
      <c r="D59" s="6">
        <v>-0.19999999999999901</v>
      </c>
      <c r="E59" s="7">
        <f t="shared" si="0"/>
        <v>-0.97697563819715671</v>
      </c>
      <c r="G59">
        <f t="shared" si="1"/>
        <v>2.6263774639700945</v>
      </c>
      <c r="H59" s="10">
        <f t="shared" si="8"/>
        <v>-10.599208698800954</v>
      </c>
      <c r="I59">
        <f t="shared" si="2"/>
        <v>2.7180784356815288</v>
      </c>
      <c r="J59" s="10">
        <f t="shared" si="3"/>
        <v>-10.179402267067633</v>
      </c>
      <c r="K59">
        <f t="shared" si="4"/>
        <v>-10.599546431585551</v>
      </c>
      <c r="L59">
        <f t="shared" si="5"/>
        <v>-8.3186746216315264</v>
      </c>
      <c r="M59" s="13">
        <f t="shared" si="6"/>
        <v>1.1406343379196619E-7</v>
      </c>
      <c r="N59" s="13">
        <f t="shared" si="7"/>
        <v>3.462307370490199</v>
      </c>
      <c r="O59" s="13">
        <v>1</v>
      </c>
    </row>
    <row r="60" spans="4:21" x14ac:dyDescent="0.4">
      <c r="D60" s="6">
        <v>-0.17999999999999899</v>
      </c>
      <c r="E60" s="7">
        <f t="shared" si="0"/>
        <v>-0.9816135051849586</v>
      </c>
      <c r="G60">
        <f t="shared" si="1"/>
        <v>2.638192148279018</v>
      </c>
      <c r="H60" s="10">
        <f t="shared" si="8"/>
        <v>-10.649524917751616</v>
      </c>
      <c r="I60">
        <f t="shared" si="2"/>
        <v>2.7299608427725408</v>
      </c>
      <c r="J60" s="10">
        <f t="shared" si="3"/>
        <v>-10.227725594573638</v>
      </c>
      <c r="K60">
        <f t="shared" si="4"/>
        <v>-10.649826041377761</v>
      </c>
      <c r="L60">
        <f t="shared" si="5"/>
        <v>-8.498249221198602</v>
      </c>
      <c r="M60" s="13">
        <f t="shared" si="6"/>
        <v>9.0675438222302576E-8</v>
      </c>
      <c r="N60" s="13">
        <f t="shared" si="7"/>
        <v>2.991088526062466</v>
      </c>
      <c r="O60" s="13">
        <v>1</v>
      </c>
    </row>
    <row r="61" spans="4:21" x14ac:dyDescent="0.4">
      <c r="D61" s="6">
        <v>-0.159999999999999</v>
      </c>
      <c r="E61" s="7">
        <f t="shared" si="0"/>
        <v>-0.9856770311252071</v>
      </c>
      <c r="G61">
        <f t="shared" si="1"/>
        <v>2.6500068325879407</v>
      </c>
      <c r="H61" s="10">
        <f t="shared" si="8"/>
        <v>-10.693610110677371</v>
      </c>
      <c r="I61">
        <f t="shared" si="2"/>
        <v>2.7418432498635528</v>
      </c>
      <c r="J61" s="10">
        <f t="shared" si="3"/>
        <v>-10.270064690402871</v>
      </c>
      <c r="K61">
        <f t="shared" si="4"/>
        <v>-10.693874384048552</v>
      </c>
      <c r="L61">
        <f t="shared" si="5"/>
        <v>-8.6675080539173308</v>
      </c>
      <c r="M61" s="13">
        <f t="shared" si="6"/>
        <v>6.9840414715523593E-8</v>
      </c>
      <c r="N61" s="13">
        <f t="shared" si="7"/>
        <v>2.5681877731438463</v>
      </c>
      <c r="O61" s="13">
        <v>1</v>
      </c>
    </row>
    <row r="62" spans="4:21" x14ac:dyDescent="0.4">
      <c r="D62" s="6">
        <v>-0.13999999999999899</v>
      </c>
      <c r="E62" s="7">
        <f t="shared" si="0"/>
        <v>-0.98918812174765458</v>
      </c>
      <c r="G62">
        <f t="shared" si="1"/>
        <v>2.6618215168968642</v>
      </c>
      <c r="H62" s="10">
        <f t="shared" si="8"/>
        <v>-10.731701932840306</v>
      </c>
      <c r="I62">
        <f t="shared" si="2"/>
        <v>2.7537256569545652</v>
      </c>
      <c r="J62" s="10">
        <f t="shared" si="3"/>
        <v>-10.306647796925336</v>
      </c>
      <c r="K62">
        <f t="shared" si="4"/>
        <v>-10.731929521662263</v>
      </c>
      <c r="L62">
        <f t="shared" si="5"/>
        <v>-8.8267998057072639</v>
      </c>
      <c r="M62" s="13">
        <f t="shared" si="6"/>
        <v>5.1796671879852326E-8</v>
      </c>
      <c r="N62" s="13">
        <f t="shared" si="7"/>
        <v>2.1899500771121643</v>
      </c>
      <c r="O62" s="13">
        <v>1</v>
      </c>
    </row>
    <row r="63" spans="4:21" x14ac:dyDescent="0.4">
      <c r="D63" s="6">
        <v>-0.119999999999999</v>
      </c>
      <c r="E63" s="7">
        <f t="shared" si="0"/>
        <v>-0.99216800467145783</v>
      </c>
      <c r="G63">
        <f t="shared" si="1"/>
        <v>2.6736362012057873</v>
      </c>
      <c r="H63" s="10">
        <f t="shared" si="8"/>
        <v>-10.764030682680648</v>
      </c>
      <c r="I63">
        <f t="shared" si="2"/>
        <v>2.7656080640455771</v>
      </c>
      <c r="J63" s="10">
        <f t="shared" si="3"/>
        <v>-10.337696091073321</v>
      </c>
      <c r="K63">
        <f t="shared" si="4"/>
        <v>-10.764222109470783</v>
      </c>
      <c r="L63">
        <f t="shared" si="5"/>
        <v>-8.9764629516805954</v>
      </c>
      <c r="M63" s="13">
        <f t="shared" si="6"/>
        <v>3.6644215981328452E-8</v>
      </c>
      <c r="N63" s="13">
        <f t="shared" si="7"/>
        <v>1.8529556597809747</v>
      </c>
      <c r="O63" s="13">
        <v>1</v>
      </c>
    </row>
    <row r="64" spans="4:21" x14ac:dyDescent="0.4">
      <c r="D64" s="6">
        <v>-9.9999999999999006E-2</v>
      </c>
      <c r="E64" s="7">
        <f t="shared" si="0"/>
        <v>-0.99463724870431192</v>
      </c>
      <c r="G64">
        <f t="shared" si="1"/>
        <v>2.6854508855147108</v>
      </c>
      <c r="H64" s="10">
        <f t="shared" si="8"/>
        <v>-10.790819511193082</v>
      </c>
      <c r="I64">
        <f t="shared" si="2"/>
        <v>2.7774904711365895</v>
      </c>
      <c r="J64" s="10">
        <f t="shared" si="3"/>
        <v>-10.363423885424837</v>
      </c>
      <c r="K64">
        <f t="shared" si="4"/>
        <v>-10.790975609054103</v>
      </c>
      <c r="L64">
        <f t="shared" si="5"/>
        <v>-9.1168260378629924</v>
      </c>
      <c r="M64" s="13">
        <f t="shared" si="6"/>
        <v>2.4366542215365603E-8</v>
      </c>
      <c r="N64" s="13">
        <f t="shared" si="7"/>
        <v>1.5540061935458229</v>
      </c>
      <c r="O64" s="13">
        <v>1</v>
      </c>
    </row>
    <row r="65" spans="3:16" x14ac:dyDescent="0.4">
      <c r="D65" s="6">
        <v>-7.9999999999999002E-2</v>
      </c>
      <c r="E65" s="7">
        <f t="shared" si="0"/>
        <v>-0.99661578261628236</v>
      </c>
      <c r="G65">
        <f t="shared" si="1"/>
        <v>2.6972655698236334</v>
      </c>
      <c r="H65" s="10">
        <f t="shared" si="8"/>
        <v>-10.812284625604047</v>
      </c>
      <c r="I65">
        <f t="shared" si="2"/>
        <v>2.7893728782276019</v>
      </c>
      <c r="J65" s="10">
        <f t="shared" si="3"/>
        <v>-10.384038823813832</v>
      </c>
      <c r="K65">
        <f t="shared" si="4"/>
        <v>-10.812406495545293</v>
      </c>
      <c r="L65">
        <f t="shared" si="5"/>
        <v>-9.2482079553606091</v>
      </c>
      <c r="M65" s="13">
        <f t="shared" si="6"/>
        <v>1.4852282579349504E-8</v>
      </c>
      <c r="N65" s="13">
        <f t="shared" si="7"/>
        <v>1.2901117617312017</v>
      </c>
      <c r="O65" s="13">
        <v>1</v>
      </c>
    </row>
    <row r="66" spans="3:16" x14ac:dyDescent="0.4">
      <c r="D66" s="6">
        <v>-5.9999999999999103E-2</v>
      </c>
      <c r="E66" s="7">
        <f t="shared" si="0"/>
        <v>-0.99812291340222747</v>
      </c>
      <c r="G66">
        <f t="shared" si="1"/>
        <v>2.7090802541325565</v>
      </c>
      <c r="H66" s="10">
        <f t="shared" si="8"/>
        <v>-10.828635487500765</v>
      </c>
      <c r="I66">
        <f t="shared" si="2"/>
        <v>2.8012552853186139</v>
      </c>
      <c r="J66" s="10">
        <f t="shared" si="3"/>
        <v>-10.399742071611827</v>
      </c>
      <c r="K66">
        <f t="shared" si="4"/>
        <v>-10.82872445910121</v>
      </c>
      <c r="L66">
        <f t="shared" si="5"/>
        <v>-9.3709182071729593</v>
      </c>
      <c r="M66" s="13">
        <f t="shared" si="6"/>
        <v>7.9159456856396768E-9</v>
      </c>
      <c r="N66" s="13">
        <f t="shared" si="7"/>
        <v>1.0584785440389264</v>
      </c>
      <c r="O66" s="13">
        <v>1</v>
      </c>
    </row>
    <row r="67" spans="3:16" x14ac:dyDescent="0.4">
      <c r="D67" s="6">
        <v>-3.9999999999999002E-2</v>
      </c>
      <c r="E67" s="7">
        <f t="shared" si="0"/>
        <v>-0.99917734404634939</v>
      </c>
      <c r="G67">
        <f t="shared" si="1"/>
        <v>2.72089493844148</v>
      </c>
      <c r="H67" s="10">
        <f t="shared" si="8"/>
        <v>-10.840075005558845</v>
      </c>
      <c r="I67">
        <f t="shared" si="2"/>
        <v>2.8131376924096259</v>
      </c>
      <c r="J67" s="10">
        <f t="shared" si="3"/>
        <v>-10.410728500822128</v>
      </c>
      <c r="K67">
        <f t="shared" si="4"/>
        <v>-10.84013260077573</v>
      </c>
      <c r="L67">
        <f t="shared" si="5"/>
        <v>-9.4852571678459547</v>
      </c>
      <c r="M67" s="13">
        <f t="shared" si="6"/>
        <v>3.3172090080913472E-9</v>
      </c>
      <c r="N67" s="13">
        <f t="shared" si="7"/>
        <v>0.85649718816069409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-0.99979719080205998</v>
      </c>
      <c r="G68">
        <f t="shared" si="1"/>
        <v>2.7327096227504031</v>
      </c>
      <c r="H68" s="10">
        <f t="shared" si="8"/>
        <v>-10.846799723011548</v>
      </c>
      <c r="I68">
        <f t="shared" si="2"/>
        <v>2.8250200995006383</v>
      </c>
      <c r="J68" s="10">
        <f t="shared" si="3"/>
        <v>-10.417186870123903</v>
      </c>
      <c r="K68">
        <f t="shared" si="4"/>
        <v>-10.846827622948194</v>
      </c>
      <c r="L68">
        <f t="shared" si="5"/>
        <v>-9.5915163361543812</v>
      </c>
      <c r="M68" s="13">
        <f t="shared" si="6"/>
        <v>7.7840646481877248E-6</v>
      </c>
      <c r="N68" s="13">
        <f t="shared" si="7"/>
        <v>6817.3183066551492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61"/>
      <c r="G69" s="61">
        <f t="shared" si="1"/>
        <v>2.7445243070593257</v>
      </c>
      <c r="H69" s="62">
        <f t="shared" si="8"/>
        <v>-10.849</v>
      </c>
      <c r="I69" s="61">
        <f t="shared" si="2"/>
        <v>2.8369025065916498</v>
      </c>
      <c r="J69" s="62">
        <f t="shared" si="3"/>
        <v>-10.4193</v>
      </c>
      <c r="K69" s="61">
        <f t="shared" si="4"/>
        <v>-10.849000014455548</v>
      </c>
      <c r="L69" s="61">
        <f t="shared" si="5"/>
        <v>-9.6899785809981438</v>
      </c>
      <c r="M69" s="63">
        <f t="shared" si="6"/>
        <v>2.0896286421692894E-12</v>
      </c>
      <c r="N69" s="63">
        <f t="shared" si="7"/>
        <v>5319.0973221488084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0"/>
        <v>-0.9998027643967311</v>
      </c>
      <c r="G70">
        <f t="shared" si="1"/>
        <v>2.7563389913682492</v>
      </c>
      <c r="H70" s="10">
        <f t="shared" si="8"/>
        <v>-10.846860190940136</v>
      </c>
      <c r="I70">
        <f t="shared" si="2"/>
        <v>2.8487849136826617</v>
      </c>
      <c r="J70" s="10">
        <f t="shared" si="3"/>
        <v>-10.41724494307886</v>
      </c>
      <c r="K70">
        <f t="shared" si="4"/>
        <v>-10.846834230572643</v>
      </c>
      <c r="L70">
        <f t="shared" si="5"/>
        <v>-9.7809183806917659</v>
      </c>
      <c r="M70" s="13">
        <f t="shared" si="6"/>
        <v>6.7394068037304139E-6</v>
      </c>
      <c r="N70" s="13">
        <f t="shared" si="7"/>
        <v>4049.1149399937585</v>
      </c>
      <c r="O70" s="13">
        <v>10000</v>
      </c>
    </row>
    <row r="71" spans="3:16" x14ac:dyDescent="0.4">
      <c r="D71" s="6">
        <v>0.04</v>
      </c>
      <c r="E71" s="7">
        <f t="shared" si="0"/>
        <v>-0.99922193907627765</v>
      </c>
      <c r="G71">
        <f t="shared" si="1"/>
        <v>2.7681536756771719</v>
      </c>
      <c r="H71" s="10">
        <f t="shared" si="8"/>
        <v>-10.840558817038536</v>
      </c>
      <c r="I71">
        <f t="shared" si="2"/>
        <v>2.8606673207736741</v>
      </c>
      <c r="J71" s="10">
        <f t="shared" si="3"/>
        <v>-10.411193149817461</v>
      </c>
      <c r="K71">
        <f t="shared" si="4"/>
        <v>-10.840508867981351</v>
      </c>
      <c r="L71">
        <f t="shared" si="5"/>
        <v>-9.8646020558217842</v>
      </c>
      <c r="M71" s="13">
        <f t="shared" si="6"/>
        <v>2.4949083137175678E-9</v>
      </c>
      <c r="N71" s="13">
        <f t="shared" si="7"/>
        <v>0.29876182403539037</v>
      </c>
      <c r="O71" s="13">
        <v>1</v>
      </c>
    </row>
    <row r="72" spans="3:16" x14ac:dyDescent="0.4">
      <c r="D72" s="6">
        <v>6.0000000000000102E-2</v>
      </c>
      <c r="E72" s="7">
        <f t="shared" si="0"/>
        <v>-0.99827345691639247</v>
      </c>
      <c r="G72">
        <f t="shared" si="1"/>
        <v>2.7799683599860949</v>
      </c>
      <c r="H72" s="10">
        <f t="shared" si="8"/>
        <v>-10.830268734085941</v>
      </c>
      <c r="I72">
        <f t="shared" si="2"/>
        <v>2.8725497278646865</v>
      </c>
      <c r="J72" s="10">
        <f t="shared" si="3"/>
        <v>-10.401310629648968</v>
      </c>
      <c r="K72">
        <f t="shared" si="4"/>
        <v>-10.830196834865209</v>
      </c>
      <c r="L72">
        <f t="shared" si="5"/>
        <v>-9.941287995842373</v>
      </c>
      <c r="M72" s="13">
        <f t="shared" si="6"/>
        <v>5.1694979418412634E-9</v>
      </c>
      <c r="N72" s="13">
        <f t="shared" si="7"/>
        <v>0.21162082361435672</v>
      </c>
      <c r="O72" s="13">
        <v>1</v>
      </c>
    </row>
    <row r="73" spans="3:16" x14ac:dyDescent="0.4">
      <c r="D73" s="6">
        <v>8.0000000000000099E-2</v>
      </c>
      <c r="E73" s="7">
        <f t="shared" si="0"/>
        <v>-0.99697274363110677</v>
      </c>
      <c r="G73">
        <f t="shared" si="1"/>
        <v>2.7917830442950184</v>
      </c>
      <c r="H73" s="10">
        <f t="shared" si="8"/>
        <v>-10.816157295653877</v>
      </c>
      <c r="I73">
        <f t="shared" si="2"/>
        <v>2.8844321349556985</v>
      </c>
      <c r="J73" s="10">
        <f t="shared" si="3"/>
        <v>-10.387758107715591</v>
      </c>
      <c r="K73">
        <f t="shared" si="4"/>
        <v>-10.816065516262819</v>
      </c>
      <c r="L73">
        <f t="shared" si="5"/>
        <v>-10.011226879574767</v>
      </c>
      <c r="M73" s="13">
        <f t="shared" si="6"/>
        <v>8.4234566229324628E-9</v>
      </c>
      <c r="N73" s="13">
        <f t="shared" si="7"/>
        <v>0.1417757657652369</v>
      </c>
      <c r="O73" s="13">
        <v>1</v>
      </c>
    </row>
    <row r="74" spans="3:16" x14ac:dyDescent="0.4">
      <c r="D74" s="6">
        <v>0.1</v>
      </c>
      <c r="E74" s="7">
        <f t="shared" si="0"/>
        <v>-0.99533473240082615</v>
      </c>
      <c r="G74">
        <f t="shared" si="1"/>
        <v>2.803597728603942</v>
      </c>
      <c r="H74" s="10">
        <f t="shared" si="8"/>
        <v>-10.798386511816565</v>
      </c>
      <c r="I74">
        <f t="shared" si="2"/>
        <v>2.8963145420467109</v>
      </c>
      <c r="J74" s="10">
        <f t="shared" si="3"/>
        <v>-10.370691177303929</v>
      </c>
      <c r="K74">
        <f t="shared" si="4"/>
        <v>-10.798276934809351</v>
      </c>
      <c r="L74">
        <f t="shared" si="5"/>
        <v>-10.074661889771971</v>
      </c>
      <c r="M74" s="13">
        <f t="shared" si="6"/>
        <v>1.2007120509911579E-8</v>
      </c>
      <c r="N74" s="13">
        <f t="shared" si="7"/>
        <v>8.7633339076678737E-2</v>
      </c>
      <c r="O74" s="13">
        <v>1</v>
      </c>
    </row>
    <row r="75" spans="3:16" x14ac:dyDescent="0.4">
      <c r="D75" s="6">
        <v>0.12</v>
      </c>
      <c r="E75" s="7">
        <f t="shared" si="0"/>
        <v>-0.99337387810093614</v>
      </c>
      <c r="G75">
        <f t="shared" si="1"/>
        <v>2.8154124129128646</v>
      </c>
      <c r="H75" s="10">
        <f t="shared" si="8"/>
        <v>-10.777113203517057</v>
      </c>
      <c r="I75">
        <f t="shared" si="2"/>
        <v>2.9081969491377229</v>
      </c>
      <c r="J75" s="10">
        <f t="shared" si="3"/>
        <v>-10.350260448097083</v>
      </c>
      <c r="K75">
        <f t="shared" si="4"/>
        <v>-10.776987906992295</v>
      </c>
      <c r="L75">
        <f t="shared" si="5"/>
        <v>-10.131828921905768</v>
      </c>
      <c r="M75" s="13">
        <f t="shared" si="6"/>
        <v>1.5699219117603561E-8</v>
      </c>
      <c r="N75" s="13">
        <f t="shared" si="7"/>
        <v>4.7712331634267233E-2</v>
      </c>
      <c r="O75" s="13">
        <v>1</v>
      </c>
    </row>
    <row r="76" spans="3:16" x14ac:dyDescent="0.4">
      <c r="D76" s="6">
        <v>0.14000000000000001</v>
      </c>
      <c r="E76" s="7">
        <f t="shared" si="0"/>
        <v>-0.99110417113960791</v>
      </c>
      <c r="G76">
        <f t="shared" si="1"/>
        <v>2.8272270972217877</v>
      </c>
      <c r="H76" s="10">
        <f t="shared" si="8"/>
        <v>-10.752489152693606</v>
      </c>
      <c r="I76">
        <f t="shared" si="2"/>
        <v>2.9200793562287348</v>
      </c>
      <c r="J76" s="10">
        <f t="shared" si="3"/>
        <v>-10.326611690354916</v>
      </c>
      <c r="K76">
        <f t="shared" si="4"/>
        <v>-10.752350195043926</v>
      </c>
      <c r="L76">
        <f t="shared" si="5"/>
        <v>-10.182956787329108</v>
      </c>
      <c r="M76" s="13">
        <f t="shared" si="6"/>
        <v>1.9309228404643419E-8</v>
      </c>
      <c r="N76" s="13">
        <f t="shared" si="7"/>
        <v>2.063673116335445E-2</v>
      </c>
      <c r="O76" s="13">
        <v>1</v>
      </c>
    </row>
    <row r="77" spans="3:16" x14ac:dyDescent="0.4">
      <c r="D77" s="6">
        <v>0.16</v>
      </c>
      <c r="E77" s="7">
        <f t="shared" si="0"/>
        <v>-0.98853915091519928</v>
      </c>
      <c r="G77">
        <f t="shared" si="1"/>
        <v>2.8390417815307112</v>
      </c>
      <c r="H77" s="10">
        <f t="shared" si="8"/>
        <v>-10.724661248278997</v>
      </c>
      <c r="I77">
        <f t="shared" si="2"/>
        <v>2.9319617633197468</v>
      </c>
      <c r="J77" s="10">
        <f t="shared" si="3"/>
        <v>-10.299885975130735</v>
      </c>
      <c r="K77">
        <f t="shared" si="4"/>
        <v>-10.72451065458992</v>
      </c>
      <c r="L77">
        <f t="shared" si="5"/>
        <v>-10.228267410962816</v>
      </c>
      <c r="M77" s="13">
        <f t="shared" si="6"/>
        <v>2.267845918958437E-8</v>
      </c>
      <c r="N77" s="13">
        <f t="shared" si="7"/>
        <v>5.1292187334742688E-3</v>
      </c>
      <c r="O77" s="13">
        <v>1</v>
      </c>
    </row>
    <row r="78" spans="3:16" x14ac:dyDescent="0.4">
      <c r="D78" s="6">
        <v>0.18</v>
      </c>
      <c r="E78" s="7">
        <f t="shared" si="0"/>
        <v>-0.98569191890339514</v>
      </c>
      <c r="G78">
        <f t="shared" si="1"/>
        <v>2.8508564658396343</v>
      </c>
      <c r="H78" s="10">
        <f t="shared" si="8"/>
        <v>-10.693771628182933</v>
      </c>
      <c r="I78">
        <f t="shared" si="2"/>
        <v>2.9438441704107592</v>
      </c>
      <c r="J78" s="10">
        <f t="shared" si="3"/>
        <v>-10.270219810630143</v>
      </c>
      <c r="K78">
        <f t="shared" si="4"/>
        <v>-10.693611378170035</v>
      </c>
      <c r="L78">
        <f t="shared" si="5"/>
        <v>-10.26797602365173</v>
      </c>
      <c r="M78" s="13">
        <f t="shared" si="6"/>
        <v>2.5680066633983521E-8</v>
      </c>
      <c r="N78" s="13">
        <f t="shared" si="7"/>
        <v>5.0345800044961808E-6</v>
      </c>
      <c r="O78" s="13">
        <v>1</v>
      </c>
    </row>
    <row r="79" spans="3:16" x14ac:dyDescent="0.4">
      <c r="D79" s="6">
        <v>0.2</v>
      </c>
      <c r="E79" s="7">
        <f t="shared" si="0"/>
        <v>-0.98257515138394746</v>
      </c>
      <c r="G79">
        <f t="shared" si="1"/>
        <v>2.8626711501485573</v>
      </c>
      <c r="H79" s="10">
        <f t="shared" si="8"/>
        <v>-10.659957817364445</v>
      </c>
      <c r="I79">
        <f t="shared" si="2"/>
        <v>2.9557265775017716</v>
      </c>
      <c r="J79" s="10">
        <f t="shared" si="3"/>
        <v>-10.237745274814763</v>
      </c>
      <c r="K79">
        <f t="shared" si="4"/>
        <v>-10.659789834743837</v>
      </c>
      <c r="L79">
        <f t="shared" si="5"/>
        <v>-10.302291349331499</v>
      </c>
      <c r="M79" s="13">
        <f t="shared" si="6"/>
        <v>2.8218160826412714E-8</v>
      </c>
      <c r="N79" s="13">
        <f t="shared" si="7"/>
        <v>4.1661957355200218E-3</v>
      </c>
      <c r="O79" s="13">
        <v>1</v>
      </c>
    </row>
    <row r="80" spans="3:16" x14ac:dyDescent="0.4">
      <c r="D80" s="6">
        <v>0.22</v>
      </c>
      <c r="E80" s="7">
        <f t="shared" si="0"/>
        <v>-0.97920111181663438</v>
      </c>
      <c r="G80">
        <f t="shared" si="1"/>
        <v>2.8744858344574804</v>
      </c>
      <c r="H80" s="10">
        <f t="shared" si="8"/>
        <v>-10.623352862098667</v>
      </c>
      <c r="I80">
        <f t="shared" si="2"/>
        <v>2.967608984592784</v>
      </c>
      <c r="J80" s="10">
        <f t="shared" si="3"/>
        <v>-10.202590144351058</v>
      </c>
      <c r="K80">
        <f t="shared" si="4"/>
        <v>-10.623179005291385</v>
      </c>
      <c r="L80">
        <f t="shared" si="5"/>
        <v>-10.331415787143651</v>
      </c>
      <c r="M80" s="13">
        <f t="shared" si="6"/>
        <v>3.0226189438055827E-8</v>
      </c>
      <c r="N80" s="13">
        <f t="shared" si="7"/>
        <v>1.6596046240924856E-2</v>
      </c>
      <c r="O80" s="13">
        <v>1</v>
      </c>
    </row>
    <row r="81" spans="4:15" x14ac:dyDescent="0.4">
      <c r="D81" s="6">
        <v>0.24</v>
      </c>
      <c r="E81" s="7">
        <f t="shared" si="0"/>
        <v>-0.97558166287579717</v>
      </c>
      <c r="G81">
        <f t="shared" si="1"/>
        <v>2.8863005187664039</v>
      </c>
      <c r="H81" s="10">
        <f t="shared" si="8"/>
        <v>-10.584085460539523</v>
      </c>
      <c r="I81">
        <f t="shared" si="2"/>
        <v>2.979491391683796</v>
      </c>
      <c r="J81" s="10">
        <f t="shared" si="3"/>
        <v>-10.164878020001792</v>
      </c>
      <c r="K81">
        <f t="shared" si="4"/>
        <v>-10.583907514615674</v>
      </c>
      <c r="L81">
        <f t="shared" si="5"/>
        <v>-10.355545588632799</v>
      </c>
      <c r="M81" s="13">
        <f t="shared" si="6"/>
        <v>3.1664751814280098E-8</v>
      </c>
      <c r="N81" s="13">
        <f t="shared" si="7"/>
        <v>3.635412172765963E-2</v>
      </c>
      <c r="O81" s="13">
        <v>1</v>
      </c>
    </row>
    <row r="82" spans="4:15" x14ac:dyDescent="0.4">
      <c r="D82" s="6">
        <v>0.26</v>
      </c>
      <c r="E82" s="7">
        <f t="shared" si="0"/>
        <v>-0.97172827815257479</v>
      </c>
      <c r="G82">
        <f t="shared" si="1"/>
        <v>2.898115203075327</v>
      </c>
      <c r="H82" s="10">
        <f t="shared" si="8"/>
        <v>-10.542280089677284</v>
      </c>
      <c r="I82">
        <f t="shared" si="2"/>
        <v>2.9913737987748079</v>
      </c>
      <c r="J82" s="10">
        <f t="shared" si="3"/>
        <v>-10.124728448555121</v>
      </c>
      <c r="K82">
        <f t="shared" si="4"/>
        <v>-10.542099759450895</v>
      </c>
      <c r="L82">
        <f t="shared" si="5"/>
        <v>-10.374871030156472</v>
      </c>
      <c r="M82" s="13">
        <f t="shared" si="6"/>
        <v>3.2518990549416888E-8</v>
      </c>
      <c r="N82" s="13">
        <f t="shared" si="7"/>
        <v>6.2571311130188295E-2</v>
      </c>
      <c r="O82" s="13">
        <v>1</v>
      </c>
    </row>
    <row r="83" spans="4:15" x14ac:dyDescent="0.4">
      <c r="D83" s="6">
        <v>0.28000000000000003</v>
      </c>
      <c r="E83" s="7">
        <f t="shared" si="0"/>
        <v>-0.9676520535337152</v>
      </c>
      <c r="G83">
        <f t="shared" si="1"/>
        <v>2.9099298873842501</v>
      </c>
      <c r="H83" s="10">
        <f t="shared" si="8"/>
        <v>-10.498057128787277</v>
      </c>
      <c r="I83">
        <f t="shared" si="2"/>
        <v>3.0032562058658199</v>
      </c>
      <c r="J83" s="10">
        <f t="shared" si="3"/>
        <v>-10.082257041383839</v>
      </c>
      <c r="K83">
        <f t="shared" ref="K83:K146" si="9">$E$6*$O$6*EXP(-$O$15*(G83/$E$4-1))-SQRT($E$6)*$O$5*EXP(-$O$4*(G83/$E$4-1))</f>
        <v>-10.497876032977707</v>
      </c>
      <c r="L83">
        <f t="shared" ref="L83:L146" si="10">$K$6*$O$6*EXP(-$O$15*(I83/$K$4-1))-SQRT($K$6)*$O$5*EXP(-$O$4*(I83/$K$4-1))</f>
        <v>-10.389576580634543</v>
      </c>
      <c r="M83" s="13">
        <f t="shared" si="6"/>
        <v>3.2795692243668111E-8</v>
      </c>
      <c r="N83" s="13">
        <f t="shared" si="7"/>
        <v>9.4445299205265121E-2</v>
      </c>
      <c r="O83" s="13">
        <v>1</v>
      </c>
    </row>
    <row r="84" spans="4:15" x14ac:dyDescent="0.4">
      <c r="D84" s="6">
        <v>0.3</v>
      </c>
      <c r="E84" s="7">
        <f t="shared" ref="E84:E147" si="11">-(1+D84+$E$5*D84^3)*EXP(-D84)</f>
        <v>-0.9633637182656094</v>
      </c>
      <c r="G84">
        <f t="shared" ref="G84:G147" si="12">$E$11*(D84/$E$12+1)</f>
        <v>2.9217445716931731</v>
      </c>
      <c r="H84" s="10">
        <f t="shared" si="8"/>
        <v>-10.451532979463597</v>
      </c>
      <c r="I84">
        <f t="shared" ref="I84:I147" si="13">$K$11*(D84/$K$12+1)</f>
        <v>3.0151386129568323</v>
      </c>
      <c r="J84" s="10">
        <f t="shared" ref="J84:J147" si="14">-(-$H$4)*(1+D84+$K$5*D84^3)*EXP(-D84)</f>
        <v>-10.037575589724863</v>
      </c>
      <c r="K84">
        <f t="shared" si="9"/>
        <v>-10.451352645843913</v>
      </c>
      <c r="L84">
        <f t="shared" si="10"/>
        <v>-10.399841064761938</v>
      </c>
      <c r="M84" s="13">
        <f t="shared" ref="M84:M147" si="15">(K84-H84)^2*O84</f>
        <v>3.2520214388074469E-8</v>
      </c>
      <c r="N84" s="13">
        <f t="shared" ref="N84:N147" si="16">(L84-J84)^2*O84</f>
        <v>0.13123627440383781</v>
      </c>
      <c r="O84" s="13">
        <v>1</v>
      </c>
    </row>
    <row r="85" spans="4:15" x14ac:dyDescent="0.4">
      <c r="D85" s="6">
        <v>0.32</v>
      </c>
      <c r="E85" s="7">
        <f t="shared" si="11"/>
        <v>-0.95887364571197453</v>
      </c>
      <c r="G85">
        <f t="shared" si="12"/>
        <v>2.9335592560020967</v>
      </c>
      <c r="H85" s="10">
        <f t="shared" ref="H85:H148" si="17">-(-$B$4)*(1+D85+$E$5*D85^3)*EXP(-D85)</f>
        <v>-10.402820182329211</v>
      </c>
      <c r="I85">
        <f t="shared" si="13"/>
        <v>3.0270210200478442</v>
      </c>
      <c r="J85" s="10">
        <f t="shared" si="14"/>
        <v>-9.9907921767667762</v>
      </c>
      <c r="K85">
        <f t="shared" si="9"/>
        <v>-10.402642043786415</v>
      </c>
      <c r="L85">
        <f t="shared" si="10"/>
        <v>-10.40583782180499</v>
      </c>
      <c r="M85" s="13">
        <f t="shared" si="15"/>
        <v>3.1733340429768006E-8</v>
      </c>
      <c r="N85" s="13">
        <f t="shared" si="16"/>
        <v>0.1722628874651872</v>
      </c>
      <c r="O85" s="13">
        <v>1</v>
      </c>
    </row>
    <row r="86" spans="4:15" x14ac:dyDescent="0.4">
      <c r="D86" s="6">
        <v>0.34</v>
      </c>
      <c r="E86" s="7">
        <f t="shared" si="11"/>
        <v>-0.95419186381338494</v>
      </c>
      <c r="G86">
        <f t="shared" si="12"/>
        <v>2.9453739403110193</v>
      </c>
      <c r="H86" s="10">
        <f t="shared" si="17"/>
        <v>-10.352027530511414</v>
      </c>
      <c r="I86">
        <f t="shared" si="13"/>
        <v>3.0389034271388571</v>
      </c>
      <c r="J86" s="10">
        <f t="shared" si="14"/>
        <v>-9.9420112866308017</v>
      </c>
      <c r="K86">
        <f t="shared" si="9"/>
        <v>-10.351852921947518</v>
      </c>
      <c r="L86">
        <f t="shared" si="10"/>
        <v>-10.40773486009873</v>
      </c>
      <c r="M86" s="13">
        <f t="shared" si="15"/>
        <v>3.0488150585689908E-8</v>
      </c>
      <c r="N86" s="13">
        <f t="shared" si="16"/>
        <v>0.21689844688373647</v>
      </c>
      <c r="O86" s="13">
        <v>1</v>
      </c>
    </row>
    <row r="87" spans="4:15" x14ac:dyDescent="0.4">
      <c r="D87" s="6">
        <v>0.36</v>
      </c>
      <c r="E87" s="7">
        <f t="shared" si="11"/>
        <v>-0.94932806525663971</v>
      </c>
      <c r="G87">
        <f t="shared" si="12"/>
        <v>2.9571886246199428</v>
      </c>
      <c r="H87" s="10">
        <f t="shared" si="17"/>
        <v>-10.299260179969284</v>
      </c>
      <c r="I87">
        <f t="shared" si="13"/>
        <v>3.050785834229869</v>
      </c>
      <c r="J87" s="10">
        <f t="shared" si="14"/>
        <v>-9.8913339103285054</v>
      </c>
      <c r="K87">
        <f t="shared" si="9"/>
        <v>-10.299090335976379</v>
      </c>
      <c r="L87">
        <f t="shared" si="10"/>
        <v>-10.405695007359295</v>
      </c>
      <c r="M87" s="13">
        <f t="shared" si="15"/>
        <v>2.8846981926058872E-8</v>
      </c>
      <c r="N87" s="13">
        <f t="shared" si="16"/>
        <v>0.26456733813871747</v>
      </c>
      <c r="O87" s="13">
        <v>1</v>
      </c>
    </row>
    <row r="88" spans="4:15" x14ac:dyDescent="0.4">
      <c r="D88" s="6">
        <v>0.38</v>
      </c>
      <c r="E88" s="7">
        <f t="shared" si="11"/>
        <v>-0.94429161736174549</v>
      </c>
      <c r="G88">
        <f t="shared" si="12"/>
        <v>2.9690033089288659</v>
      </c>
      <c r="H88" s="10">
        <f t="shared" si="17"/>
        <v>-10.244619756757578</v>
      </c>
      <c r="I88">
        <f t="shared" si="13"/>
        <v>3.062668241320881</v>
      </c>
      <c r="J88" s="10">
        <f t="shared" si="14"/>
        <v>-9.8388576487772337</v>
      </c>
      <c r="K88">
        <f t="shared" si="9"/>
        <v>-10.244455810003693</v>
      </c>
      <c r="L88">
        <f t="shared" si="10"/>
        <v>-10.39987605692254</v>
      </c>
      <c r="M88" s="13">
        <f t="shared" si="15"/>
        <v>2.6878538109349519E-8</v>
      </c>
      <c r="N88" s="13">
        <f t="shared" si="16"/>
        <v>0.31474165427789391</v>
      </c>
      <c r="O88" s="13">
        <v>1</v>
      </c>
    </row>
    <row r="89" spans="4:15" x14ac:dyDescent="0.4">
      <c r="D89" s="6">
        <v>0.4</v>
      </c>
      <c r="E89" s="7">
        <f t="shared" si="11"/>
        <v>-0.9390915716940893</v>
      </c>
      <c r="G89">
        <f t="shared" si="12"/>
        <v>2.9808179932377894</v>
      </c>
      <c r="H89" s="10">
        <f t="shared" si="17"/>
        <v>-10.188204461309175</v>
      </c>
      <c r="I89">
        <f t="shared" si="13"/>
        <v>3.074550648411893</v>
      </c>
      <c r="J89" s="10">
        <f t="shared" si="14"/>
        <v>-9.7846768129522239</v>
      </c>
      <c r="K89">
        <f t="shared" si="9"/>
        <v>-10.188047441575538</v>
      </c>
      <c r="L89">
        <f t="shared" si="10"/>
        <v>-10.390430910017196</v>
      </c>
      <c r="M89" s="13">
        <f t="shared" si="15"/>
        <v>2.4655196751336268E-8</v>
      </c>
      <c r="N89" s="13">
        <f t="shared" si="16"/>
        <v>0.36693802611099974</v>
      </c>
      <c r="O89" s="13">
        <v>1</v>
      </c>
    </row>
    <row r="90" spans="4:15" x14ac:dyDescent="0.4">
      <c r="D90" s="6">
        <v>0.42</v>
      </c>
      <c r="E90" s="7">
        <f t="shared" si="11"/>
        <v>-0.93373667340917732</v>
      </c>
      <c r="G90">
        <f t="shared" si="12"/>
        <v>2.992632677546712</v>
      </c>
      <c r="H90" s="10">
        <f t="shared" si="17"/>
        <v>-10.130109169816166</v>
      </c>
      <c r="I90">
        <f t="shared" si="13"/>
        <v>3.0864330555029054</v>
      </c>
      <c r="J90" s="10">
        <f t="shared" si="14"/>
        <v>-9.7288825212522401</v>
      </c>
      <c r="K90">
        <f t="shared" si="9"/>
        <v>-10.129960003629796</v>
      </c>
      <c r="L90">
        <f t="shared" si="10"/>
        <v>-10.377507714177888</v>
      </c>
      <c r="M90" s="13">
        <f t="shared" si="15"/>
        <v>2.2250551156155667E-8</v>
      </c>
      <c r="N90" s="13">
        <f t="shared" si="16"/>
        <v>0.42071464089783395</v>
      </c>
      <c r="O90" s="13">
        <v>1</v>
      </c>
    </row>
    <row r="91" spans="4:15" x14ac:dyDescent="0.4">
      <c r="D91" s="6">
        <v>0.44</v>
      </c>
      <c r="E91" s="7">
        <f t="shared" si="11"/>
        <v>-0.92823537033712678</v>
      </c>
      <c r="G91">
        <f t="shared" si="12"/>
        <v>3.0044473618556355</v>
      </c>
      <c r="H91" s="10">
        <f t="shared" si="17"/>
        <v>-10.070425532787489</v>
      </c>
      <c r="I91">
        <f t="shared" si="13"/>
        <v>3.0983154625939173</v>
      </c>
      <c r="J91" s="10">
        <f t="shared" si="14"/>
        <v>-9.6715627941536262</v>
      </c>
      <c r="K91">
        <f t="shared" si="9"/>
        <v>-10.070285043596421</v>
      </c>
      <c r="L91">
        <f t="shared" si="10"/>
        <v>-10.361249997900657</v>
      </c>
      <c r="M91" s="13">
        <f t="shared" si="15"/>
        <v>1.9737212806976747E-8</v>
      </c>
      <c r="N91" s="13">
        <f t="shared" si="16"/>
        <v>0.47566843901239858</v>
      </c>
      <c r="O91" s="13">
        <v>1</v>
      </c>
    </row>
    <row r="92" spans="4:15" x14ac:dyDescent="0.4">
      <c r="D92" s="6">
        <v>0.46</v>
      </c>
      <c r="E92" s="7">
        <f t="shared" si="11"/>
        <v>-0.92259582181389777</v>
      </c>
      <c r="G92">
        <f t="shared" si="12"/>
        <v>3.0162620461645586</v>
      </c>
      <c r="H92" s="10">
        <f t="shared" si="17"/>
        <v>-10.009242070858978</v>
      </c>
      <c r="I92">
        <f t="shared" si="13"/>
        <v>3.1101978696849293</v>
      </c>
      <c r="J92" s="10">
        <f t="shared" si="14"/>
        <v>-9.6128026462255445</v>
      </c>
      <c r="K92">
        <f t="shared" si="9"/>
        <v>-10.009110979700605</v>
      </c>
      <c r="L92">
        <f t="shared" si="10"/>
        <v>-10.341796801640969</v>
      </c>
      <c r="M92" s="13">
        <f t="shared" si="15"/>
        <v>1.7184891803562773E-8</v>
      </c>
      <c r="N92" s="13">
        <f t="shared" si="16"/>
        <v>0.53143247862984833</v>
      </c>
      <c r="O92" s="13">
        <v>1</v>
      </c>
    </row>
    <row r="93" spans="4:15" x14ac:dyDescent="0.4">
      <c r="D93" s="6">
        <v>0.48</v>
      </c>
      <c r="E93" s="7">
        <f t="shared" si="11"/>
        <v>-0.9168259072660877</v>
      </c>
      <c r="G93">
        <f t="shared" si="12"/>
        <v>3.0280767304734821</v>
      </c>
      <c r="H93" s="10">
        <f t="shared" si="17"/>
        <v>-9.946644267929786</v>
      </c>
      <c r="I93">
        <f t="shared" si="13"/>
        <v>3.1220802767759421</v>
      </c>
      <c r="J93" s="10">
        <f t="shared" si="14"/>
        <v>-9.5526841755775465</v>
      </c>
      <c r="K93">
        <f t="shared" si="9"/>
        <v>-9.9465231945456587</v>
      </c>
      <c r="L93">
        <f t="shared" si="10"/>
        <v>-10.319282805251419</v>
      </c>
      <c r="M93" s="13">
        <f t="shared" si="15"/>
        <v>1.4658764344026351E-8</v>
      </c>
      <c r="N93" s="13">
        <f t="shared" si="16"/>
        <v>0.58767345901785872</v>
      </c>
      <c r="O93" s="13">
        <v>1</v>
      </c>
    </row>
    <row r="94" spans="4:15" x14ac:dyDescent="0.4">
      <c r="D94" s="6">
        <v>0.5</v>
      </c>
      <c r="E94" s="7">
        <f t="shared" si="11"/>
        <v>-0.91093323455591135</v>
      </c>
      <c r="G94">
        <f t="shared" si="12"/>
        <v>3.0398914147824048</v>
      </c>
      <c r="H94" s="10">
        <f t="shared" si="17"/>
        <v>-9.8827146616970829</v>
      </c>
      <c r="I94">
        <f t="shared" si="13"/>
        <v>3.1339626838669541</v>
      </c>
      <c r="J94" s="10">
        <f t="shared" si="14"/>
        <v>-9.4912866508084068</v>
      </c>
      <c r="K94">
        <f t="shared" si="9"/>
        <v>-9.8826041260505146</v>
      </c>
      <c r="L94">
        <f t="shared" si="10"/>
        <v>-10.29383845195389</v>
      </c>
      <c r="M94" s="13">
        <f t="shared" si="15"/>
        <v>1.2218129162264635E-8</v>
      </c>
      <c r="N94" s="13">
        <f t="shared" si="16"/>
        <v>0.64408939352185968</v>
      </c>
      <c r="O94" s="13">
        <v>1</v>
      </c>
    </row>
    <row r="95" spans="4:15" x14ac:dyDescent="0.4">
      <c r="D95" s="6">
        <v>0.52</v>
      </c>
      <c r="E95" s="7">
        <f t="shared" si="11"/>
        <v>-0.90492514809283042</v>
      </c>
      <c r="G95">
        <f t="shared" si="12"/>
        <v>3.0517060990913278</v>
      </c>
      <c r="H95" s="10">
        <f t="shared" si="17"/>
        <v>-9.8175329316591178</v>
      </c>
      <c r="I95">
        <f t="shared" si="13"/>
        <v>3.1458450909579661</v>
      </c>
      <c r="J95" s="10">
        <f t="shared" si="14"/>
        <v>-9.4286865955236276</v>
      </c>
      <c r="K95">
        <f t="shared" si="9"/>
        <v>-9.8174333558145026</v>
      </c>
      <c r="L95">
        <f t="shared" si="10"/>
        <v>-10.265590068938476</v>
      </c>
      <c r="M95" s="13">
        <f t="shared" si="15"/>
        <v>9.9153488308252744E-9</v>
      </c>
      <c r="N95" s="13">
        <f t="shared" si="16"/>
        <v>0.70040742381383747</v>
      </c>
      <c r="O95" s="13">
        <v>1</v>
      </c>
    </row>
    <row r="96" spans="4:15" x14ac:dyDescent="0.4">
      <c r="D96" s="6">
        <v>0.54</v>
      </c>
      <c r="E96" s="7">
        <f t="shared" si="11"/>
        <v>-0.89880873671812134</v>
      </c>
      <c r="G96">
        <f t="shared" si="12"/>
        <v>3.0635207834002514</v>
      </c>
      <c r="H96" s="10">
        <f t="shared" si="17"/>
        <v>-9.7511759846548998</v>
      </c>
      <c r="I96">
        <f t="shared" si="13"/>
        <v>3.1577274980489785</v>
      </c>
      <c r="J96" s="10">
        <f t="shared" si="14"/>
        <v>-9.364957870487121</v>
      </c>
      <c r="K96">
        <f t="shared" si="9"/>
        <v>-9.7510876949803311</v>
      </c>
      <c r="L96">
        <f t="shared" si="10"/>
        <v>-10.234659984678867</v>
      </c>
      <c r="M96" s="13">
        <f t="shared" si="15"/>
        <v>7.7950666354367692E-9</v>
      </c>
      <c r="N96" s="13">
        <f t="shared" si="16"/>
        <v>0.75638176742959284</v>
      </c>
      <c r="O96" s="13">
        <v>1</v>
      </c>
    </row>
    <row r="97" spans="4:15" x14ac:dyDescent="0.4">
      <c r="D97" s="6">
        <v>0.56000000000000005</v>
      </c>
      <c r="E97" s="7">
        <f t="shared" si="11"/>
        <v>-0.89259084136850431</v>
      </c>
      <c r="G97">
        <f t="shared" si="12"/>
        <v>3.075335467709174</v>
      </c>
      <c r="H97" s="10">
        <f t="shared" si="17"/>
        <v>-9.6837180380069032</v>
      </c>
      <c r="I97">
        <f t="shared" si="13"/>
        <v>3.1696099051399904</v>
      </c>
      <c r="J97" s="10">
        <f t="shared" si="14"/>
        <v>-9.3001717534708561</v>
      </c>
      <c r="K97">
        <f t="shared" si="9"/>
        <v>-9.6836412676640364</v>
      </c>
      <c r="L97">
        <f t="shared" si="10"/>
        <v>-10.201166643051748</v>
      </c>
      <c r="M97" s="13">
        <f t="shared" si="15"/>
        <v>5.8936855438851537E-9</v>
      </c>
      <c r="N97" s="13">
        <f t="shared" si="16"/>
        <v>0.81179179105088284</v>
      </c>
      <c r="O97" s="13">
        <v>1</v>
      </c>
    </row>
    <row r="98" spans="4:15" x14ac:dyDescent="0.4">
      <c r="D98" s="6">
        <v>0.57999999999999996</v>
      </c>
      <c r="E98" s="7">
        <f t="shared" si="11"/>
        <v>-0.88627806252479491</v>
      </c>
      <c r="G98">
        <f t="shared" si="12"/>
        <v>3.0871501520180975</v>
      </c>
      <c r="H98" s="10">
        <f t="shared" si="17"/>
        <v>-9.6152307003315016</v>
      </c>
      <c r="I98">
        <f t="shared" si="13"/>
        <v>3.1814923122310024</v>
      </c>
      <c r="J98" s="10">
        <f t="shared" si="14"/>
        <v>-9.2343970168645946</v>
      </c>
      <c r="K98">
        <f t="shared" si="9"/>
        <v>-9.6151655920189878</v>
      </c>
      <c r="L98">
        <f t="shared" si="10"/>
        <v>-10.165224714345308</v>
      </c>
      <c r="M98" s="13">
        <f t="shared" si="15"/>
        <v>4.2390923583983619E-9</v>
      </c>
      <c r="N98" s="13">
        <f t="shared" si="16"/>
        <v>0.86644020239724751</v>
      </c>
      <c r="O98" s="13">
        <v>1</v>
      </c>
    </row>
    <row r="99" spans="4:15" x14ac:dyDescent="0.4">
      <c r="D99" s="6">
        <v>0.6</v>
      </c>
      <c r="E99" s="7">
        <f t="shared" si="11"/>
        <v>-0.87987676745138688</v>
      </c>
      <c r="G99">
        <f t="shared" si="12"/>
        <v>3.0989648363270206</v>
      </c>
      <c r="H99" s="10">
        <f t="shared" si="17"/>
        <v>-9.5457830500800966</v>
      </c>
      <c r="I99">
        <f t="shared" si="13"/>
        <v>3.1933747193220143</v>
      </c>
      <c r="J99" s="10">
        <f t="shared" si="14"/>
        <v>-9.1677000031062352</v>
      </c>
      <c r="K99">
        <f t="shared" si="9"/>
        <v>-9.5457296589991127</v>
      </c>
      <c r="L99">
        <f t="shared" si="10"/>
        <v>-10.126945203239758</v>
      </c>
      <c r="M99" s="13">
        <f t="shared" si="15"/>
        <v>2.8506075286293678E-9</v>
      </c>
      <c r="N99" s="13">
        <f t="shared" si="16"/>
        <v>0.920151353979203</v>
      </c>
      <c r="O99" s="13">
        <v>1</v>
      </c>
    </row>
    <row r="100" spans="4:15" x14ac:dyDescent="0.4">
      <c r="D100" s="6">
        <v>0.62</v>
      </c>
      <c r="E100" s="7">
        <f t="shared" si="11"/>
        <v>-0.87339309723221858</v>
      </c>
      <c r="G100">
        <f t="shared" si="12"/>
        <v>3.1107795206359441</v>
      </c>
      <c r="H100" s="10">
        <f t="shared" si="17"/>
        <v>-9.4754417118723389</v>
      </c>
      <c r="I100">
        <f t="shared" si="13"/>
        <v>3.2052571264130272</v>
      </c>
      <c r="J100" s="10">
        <f t="shared" si="14"/>
        <v>-9.100144697991654</v>
      </c>
      <c r="K100">
        <f t="shared" si="9"/>
        <v>-9.4754000088847512</v>
      </c>
      <c r="L100">
        <f t="shared" si="10"/>
        <v>-10.086435553840616</v>
      </c>
      <c r="M100" s="13">
        <f t="shared" si="15"/>
        <v>1.7391391737361166E-9</v>
      </c>
      <c r="N100" s="13">
        <f t="shared" si="16"/>
        <v>0.97276965233127755</v>
      </c>
      <c r="O100" s="13">
        <v>1</v>
      </c>
    </row>
    <row r="101" spans="4:15" x14ac:dyDescent="0.4">
      <c r="D101" s="6">
        <v>0.64</v>
      </c>
      <c r="E101" s="7">
        <f t="shared" si="11"/>
        <v>-0.8668329736087248</v>
      </c>
      <c r="G101">
        <f t="shared" si="12"/>
        <v>3.1225942049448667</v>
      </c>
      <c r="H101" s="10">
        <f t="shared" si="17"/>
        <v>-9.4042709306810544</v>
      </c>
      <c r="I101">
        <f t="shared" si="13"/>
        <v>3.2171395335040391</v>
      </c>
      <c r="J101" s="10">
        <f t="shared" si="14"/>
        <v>-9.0317928019213873</v>
      </c>
      <c r="K101">
        <f t="shared" si="9"/>
        <v>-9.4042408056328544</v>
      </c>
      <c r="L101">
        <f t="shared" si="10"/>
        <v>-10.043799751843325</v>
      </c>
      <c r="M101" s="13">
        <f t="shared" si="15"/>
        <v>9.0751852905181181E-10</v>
      </c>
      <c r="N101" s="13">
        <f t="shared" si="16"/>
        <v>1.0241580666903038</v>
      </c>
      <c r="O101" s="13">
        <v>1</v>
      </c>
    </row>
    <row r="102" spans="4:15" x14ac:dyDescent="0.4">
      <c r="D102" s="6">
        <v>0.66</v>
      </c>
      <c r="E102" s="7">
        <f t="shared" si="11"/>
        <v>-0.8602021056251361</v>
      </c>
      <c r="G102">
        <f t="shared" si="12"/>
        <v>3.1344088892537902</v>
      </c>
      <c r="H102" s="10">
        <f t="shared" si="17"/>
        <v>-9.3323326439271028</v>
      </c>
      <c r="I102">
        <f t="shared" si="13"/>
        <v>3.2290219405950511</v>
      </c>
      <c r="J102" s="10">
        <f t="shared" si="14"/>
        <v>-8.9627037991399821</v>
      </c>
      <c r="K102">
        <f t="shared" si="9"/>
        <v>-9.3323139091115479</v>
      </c>
      <c r="L102">
        <f t="shared" si="10"/>
        <v>-9.9991384239057215</v>
      </c>
      <c r="M102" s="13">
        <f t="shared" si="15"/>
        <v>3.5099331387693324E-10</v>
      </c>
      <c r="N102" s="13">
        <f t="shared" si="16"/>
        <v>1.0741967314132992</v>
      </c>
      <c r="O102" s="13">
        <v>1</v>
      </c>
    </row>
    <row r="103" spans="4:15" x14ac:dyDescent="0.4">
      <c r="D103" s="6">
        <v>0.68</v>
      </c>
      <c r="E103" s="7">
        <f t="shared" si="11"/>
        <v>-0.85350599608634292</v>
      </c>
      <c r="G103">
        <f t="shared" si="12"/>
        <v>3.1462235735627133</v>
      </c>
      <c r="H103" s="10">
        <f t="shared" si="17"/>
        <v>-9.2596865515407334</v>
      </c>
      <c r="I103">
        <f t="shared" si="13"/>
        <v>3.2409043476860635</v>
      </c>
      <c r="J103" s="10">
        <f t="shared" si="14"/>
        <v>-8.8929350250224335</v>
      </c>
      <c r="K103">
        <f t="shared" si="9"/>
        <v>-9.2596789452774821</v>
      </c>
      <c r="L103">
        <f t="shared" si="10"/>
        <v>-9.9525489343028841</v>
      </c>
      <c r="M103" s="13">
        <f t="shared" si="15"/>
        <v>5.7855240647277721E-11</v>
      </c>
      <c r="N103" s="13">
        <f t="shared" si="16"/>
        <v>1.1227816367405989</v>
      </c>
      <c r="O103" s="13">
        <v>1</v>
      </c>
    </row>
    <row r="104" spans="4:15" x14ac:dyDescent="0.4">
      <c r="D104" s="6">
        <v>0.7</v>
      </c>
      <c r="E104" s="7">
        <f t="shared" si="11"/>
        <v>-0.84674994783340296</v>
      </c>
      <c r="G104">
        <f t="shared" si="12"/>
        <v>3.1580382578716368</v>
      </c>
      <c r="H104" s="10">
        <f t="shared" si="17"/>
        <v>-9.1863901840445887</v>
      </c>
      <c r="I104">
        <f t="shared" si="13"/>
        <v>3.2527867547770755</v>
      </c>
      <c r="J104" s="10">
        <f t="shared" si="14"/>
        <v>-8.822541731460575</v>
      </c>
      <c r="K104">
        <f t="shared" si="9"/>
        <v>-9.1863933743526722</v>
      </c>
      <c r="L104">
        <f t="shared" si="10"/>
        <v>-9.904125478936912</v>
      </c>
      <c r="M104" s="13">
        <f t="shared" si="15"/>
        <v>1.0178065667577889E-11</v>
      </c>
      <c r="N104" s="13">
        <f t="shared" si="16"/>
        <v>1.1698234028049568</v>
      </c>
      <c r="O104" s="13">
        <v>1</v>
      </c>
    </row>
    <row r="105" spans="4:15" x14ac:dyDescent="0.4">
      <c r="D105" s="6">
        <v>0.72</v>
      </c>
      <c r="E105" s="7">
        <f t="shared" si="11"/>
        <v>-0.83993906984163946</v>
      </c>
      <c r="G105">
        <f t="shared" si="12"/>
        <v>3.1698529421805595</v>
      </c>
      <c r="H105" s="10">
        <f t="shared" si="17"/>
        <v>-9.1124989687119466</v>
      </c>
      <c r="I105">
        <f t="shared" si="13"/>
        <v>3.2646691618680883</v>
      </c>
      <c r="J105" s="10">
        <f t="shared" si="14"/>
        <v>-8.751577150400994</v>
      </c>
      <c r="K105">
        <f t="shared" si="9"/>
        <v>-9.1125125570562542</v>
      </c>
      <c r="L105">
        <f t="shared" si="10"/>
        <v>-9.8539591767722214</v>
      </c>
      <c r="M105" s="13">
        <f t="shared" si="15"/>
        <v>1.8464310102013921E-10</v>
      </c>
      <c r="N105" s="13">
        <f t="shared" si="16"/>
        <v>1.2152461320663335</v>
      </c>
      <c r="O105" s="13">
        <v>1</v>
      </c>
    </row>
    <row r="106" spans="4:15" x14ac:dyDescent="0.4">
      <c r="D106" s="6">
        <v>0.74</v>
      </c>
      <c r="E106" s="7">
        <f t="shared" si="11"/>
        <v>-0.83307828314614629</v>
      </c>
      <c r="G106">
        <f t="shared" si="12"/>
        <v>3.181667626489483</v>
      </c>
      <c r="H106" s="10">
        <f t="shared" si="17"/>
        <v>-9.0380662938525411</v>
      </c>
      <c r="I106">
        <f t="shared" si="13"/>
        <v>3.2765515689591003</v>
      </c>
      <c r="J106" s="10">
        <f t="shared" si="14"/>
        <v>-8.6800925555846415</v>
      </c>
      <c r="K106">
        <f t="shared" si="9"/>
        <v>-9.0380898189447194</v>
      </c>
      <c r="L106">
        <f t="shared" si="10"/>
        <v>-9.8021381587651923</v>
      </c>
      <c r="M106" s="13">
        <f t="shared" si="15"/>
        <v>5.5342996199700564E-10</v>
      </c>
      <c r="N106" s="13">
        <f t="shared" si="16"/>
        <v>1.2589863356168061</v>
      </c>
      <c r="O106" s="13">
        <v>1</v>
      </c>
    </row>
    <row r="107" spans="4:15" x14ac:dyDescent="0.4">
      <c r="D107" s="6">
        <v>0.76</v>
      </c>
      <c r="E107" s="7">
        <f t="shared" si="11"/>
        <v>-0.82617232659938677</v>
      </c>
      <c r="G107">
        <f t="shared" si="12"/>
        <v>3.1934823107984061</v>
      </c>
      <c r="H107" s="10">
        <f t="shared" si="17"/>
        <v>-8.9631435712767473</v>
      </c>
      <c r="I107">
        <f t="shared" si="13"/>
        <v>3.2884339760501122</v>
      </c>
      <c r="J107" s="10">
        <f t="shared" si="14"/>
        <v>-8.6081373225369902</v>
      </c>
      <c r="K107">
        <f t="shared" si="9"/>
        <v>-8.9631765129131438</v>
      </c>
      <c r="L107">
        <f t="shared" si="10"/>
        <v>-9.7487476543550322</v>
      </c>
      <c r="M107" s="13">
        <f t="shared" si="15"/>
        <v>1.0851514084755303E-9</v>
      </c>
      <c r="N107" s="13">
        <f t="shared" si="16"/>
        <v>1.300991929050064</v>
      </c>
      <c r="O107" s="13">
        <v>1</v>
      </c>
    </row>
    <row r="108" spans="4:15" x14ac:dyDescent="0.4">
      <c r="D108" s="6">
        <v>0.78</v>
      </c>
      <c r="E108" s="7">
        <f t="shared" si="11"/>
        <v>-0.81922576246545165</v>
      </c>
      <c r="G108">
        <f t="shared" si="12"/>
        <v>3.2052969951073291</v>
      </c>
      <c r="H108" s="10">
        <f t="shared" si="17"/>
        <v>-8.8877802969876853</v>
      </c>
      <c r="I108">
        <f t="shared" si="13"/>
        <v>3.3003163831411242</v>
      </c>
      <c r="J108" s="10">
        <f t="shared" si="14"/>
        <v>-8.5357589868562798</v>
      </c>
      <c r="K108">
        <f t="shared" si="9"/>
        <v>-8.8878220799080783</v>
      </c>
      <c r="L108">
        <f t="shared" si="10"/>
        <v>-9.693870075581172</v>
      </c>
      <c r="M108" s="13">
        <f t="shared" si="15"/>
        <v>1.745812436560986E-9</v>
      </c>
      <c r="N108" s="13">
        <f t="shared" si="16"/>
        <v>1.3412212938275552</v>
      </c>
      <c r="O108" s="13">
        <v>1</v>
      </c>
    </row>
    <row r="109" spans="4:15" x14ac:dyDescent="0.4">
      <c r="D109" s="6">
        <v>0.8</v>
      </c>
      <c r="E109" s="7">
        <f t="shared" si="11"/>
        <v>-0.8122429818554191</v>
      </c>
      <c r="G109">
        <f t="shared" si="12"/>
        <v>3.2171116794162522</v>
      </c>
      <c r="H109" s="10">
        <f t="shared" si="17"/>
        <v>-8.8120241101494425</v>
      </c>
      <c r="I109">
        <f t="shared" si="13"/>
        <v>3.3121987902321366</v>
      </c>
      <c r="J109" s="10">
        <f t="shared" si="14"/>
        <v>-8.463003300846168</v>
      </c>
      <c r="K109">
        <f t="shared" si="9"/>
        <v>-8.8120741079017257</v>
      </c>
      <c r="L109">
        <f t="shared" si="10"/>
        <v>-9.6375850988904972</v>
      </c>
      <c r="M109" s="13">
        <f t="shared" si="15"/>
        <v>2.4997752333726332E-9</v>
      </c>
      <c r="N109" s="13">
        <f t="shared" si="16"/>
        <v>1.3796424002970493</v>
      </c>
      <c r="O109" s="13">
        <v>1</v>
      </c>
    </row>
    <row r="110" spans="4:15" x14ac:dyDescent="0.4">
      <c r="D110" s="6">
        <v>0.82</v>
      </c>
      <c r="E110" s="7">
        <f t="shared" si="11"/>
        <v>-0.8052282100081436</v>
      </c>
      <c r="G110">
        <f t="shared" si="12"/>
        <v>3.2289263637251757</v>
      </c>
      <c r="H110" s="10">
        <f t="shared" si="17"/>
        <v>-8.7359208503783492</v>
      </c>
      <c r="I110">
        <f t="shared" si="13"/>
        <v>3.3240811973231486</v>
      </c>
      <c r="J110" s="10">
        <f t="shared" si="14"/>
        <v>-8.3899142885378506</v>
      </c>
      <c r="K110">
        <f t="shared" si="9"/>
        <v>-8.7359783891755232</v>
      </c>
      <c r="L110">
        <f t="shared" si="10"/>
        <v>-9.5799697446964185</v>
      </c>
      <c r="M110" s="13">
        <f t="shared" si="15"/>
        <v>3.3107131802262911E-9</v>
      </c>
      <c r="N110" s="13">
        <f t="shared" si="16"/>
        <v>1.416231988732777</v>
      </c>
      <c r="O110" s="13">
        <v>1</v>
      </c>
    </row>
    <row r="111" spans="4:15" x14ac:dyDescent="0.4">
      <c r="D111" s="6">
        <v>0.84</v>
      </c>
      <c r="E111" s="7">
        <f t="shared" si="11"/>
        <v>-0.79818551142068428</v>
      </c>
      <c r="G111">
        <f t="shared" si="12"/>
        <v>3.2407410480340988</v>
      </c>
      <c r="H111" s="10">
        <f t="shared" si="17"/>
        <v>-8.6595146134030028</v>
      </c>
      <c r="I111">
        <f t="shared" si="13"/>
        <v>3.3359636044141605</v>
      </c>
      <c r="J111" s="10">
        <f t="shared" si="14"/>
        <v>-8.3165342991455358</v>
      </c>
      <c r="K111">
        <f t="shared" si="9"/>
        <v>-8.6595789759598993</v>
      </c>
      <c r="L111">
        <f t="shared" si="10"/>
        <v>-9.5210984547497226</v>
      </c>
      <c r="M111" s="13">
        <f t="shared" si="15"/>
        <v>4.1425387302640675E-9</v>
      </c>
      <c r="N111" s="13">
        <f t="shared" si="16"/>
        <v>1.4509748049664277</v>
      </c>
      <c r="O111" s="13">
        <v>1</v>
      </c>
    </row>
    <row r="112" spans="4:15" x14ac:dyDescent="0.4">
      <c r="D112" s="6">
        <v>0.86</v>
      </c>
      <c r="E112" s="7">
        <f t="shared" si="11"/>
        <v>-0.79111879483247327</v>
      </c>
      <c r="G112">
        <f t="shared" si="12"/>
        <v>3.2525557323430219</v>
      </c>
      <c r="H112" s="10">
        <f t="shared" si="17"/>
        <v>-8.5828478051375026</v>
      </c>
      <c r="I112">
        <f t="shared" si="13"/>
        <v>3.3478460115051734</v>
      </c>
      <c r="J112" s="10">
        <f t="shared" si="14"/>
        <v>-8.2429040589979881</v>
      </c>
      <c r="K112">
        <f t="shared" si="9"/>
        <v>-8.5829182344758816</v>
      </c>
      <c r="L112">
        <f t="shared" si="10"/>
        <v>-9.4610431673799695</v>
      </c>
      <c r="M112" s="13">
        <f t="shared" si="15"/>
        <v>4.9602917045157255E-6</v>
      </c>
      <c r="N112" s="13">
        <f t="shared" si="16"/>
        <v>1483.8628873696489</v>
      </c>
      <c r="O112" s="13">
        <v>1000</v>
      </c>
    </row>
    <row r="113" spans="4:15" x14ac:dyDescent="0.4">
      <c r="D113" s="6">
        <v>0.88</v>
      </c>
      <c r="E113" s="7">
        <f t="shared" si="11"/>
        <v>-0.784031818067215</v>
      </c>
      <c r="G113">
        <f t="shared" si="12"/>
        <v>3.2643704166519449</v>
      </c>
      <c r="H113" s="10">
        <f t="shared" si="17"/>
        <v>-8.5059611942112152</v>
      </c>
      <c r="I113">
        <f t="shared" si="13"/>
        <v>3.3597284185961853</v>
      </c>
      <c r="J113" s="10">
        <f t="shared" si="14"/>
        <v>-8.1690627219877321</v>
      </c>
      <c r="K113">
        <f t="shared" si="9"/>
        <v>-8.506036897422721</v>
      </c>
      <c r="L113">
        <f t="shared" si="10"/>
        <v>-9.3998733906643359</v>
      </c>
      <c r="M113" s="13">
        <f t="shared" si="15"/>
        <v>5.7309762322827879E-6</v>
      </c>
      <c r="N113" s="13">
        <f t="shared" si="16"/>
        <v>1514.8949021281485</v>
      </c>
      <c r="O113" s="13">
        <v>1000</v>
      </c>
    </row>
    <row r="114" spans="4:15" x14ac:dyDescent="0.4">
      <c r="D114" s="6">
        <v>0.9</v>
      </c>
      <c r="E114" s="7">
        <f t="shared" si="11"/>
        <v>-0.77692819273640168</v>
      </c>
      <c r="G114">
        <f t="shared" si="12"/>
        <v>3.2761851009608685</v>
      </c>
      <c r="H114" s="10">
        <f t="shared" si="17"/>
        <v>-8.4288939629972219</v>
      </c>
      <c r="I114">
        <f t="shared" si="13"/>
        <v>3.3716108256871973</v>
      </c>
      <c r="J114" s="10">
        <f t="shared" si="14"/>
        <v>-8.0950479185783912</v>
      </c>
      <c r="K114">
        <f t="shared" si="9"/>
        <v>-8.428974114954805</v>
      </c>
      <c r="L114">
        <f t="shared" si="10"/>
        <v>-9.3376562735794764</v>
      </c>
      <c r="M114" s="13">
        <f t="shared" si="15"/>
        <v>6.4243363043936298E-6</v>
      </c>
      <c r="N114" s="13">
        <f t="shared" si="16"/>
        <v>1544.075523918503</v>
      </c>
      <c r="O114" s="13">
        <v>1000</v>
      </c>
    </row>
    <row r="115" spans="4:15" x14ac:dyDescent="0.4">
      <c r="D115" s="6">
        <v>0.92</v>
      </c>
      <c r="E115" s="7">
        <f t="shared" si="11"/>
        <v>-0.76981138880822741</v>
      </c>
      <c r="G115">
        <f t="shared" si="12"/>
        <v>3.2879997852697915</v>
      </c>
      <c r="H115" s="10">
        <f t="shared" si="17"/>
        <v>-8.3516837571804583</v>
      </c>
      <c r="I115">
        <f t="shared" si="13"/>
        <v>3.3834932327782097</v>
      </c>
      <c r="J115" s="10">
        <f t="shared" si="14"/>
        <v>-8.0208958034095623</v>
      </c>
      <c r="K115">
        <f t="shared" si="9"/>
        <v>-8.3517675041896737</v>
      </c>
      <c r="L115">
        <f t="shared" si="10"/>
        <v>-9.2744566751905104</v>
      </c>
      <c r="M115" s="13">
        <f t="shared" si="15"/>
        <v>7.0135615525291668E-9</v>
      </c>
      <c r="N115" s="13">
        <f t="shared" si="16"/>
        <v>1.5714148592602106</v>
      </c>
      <c r="O115" s="13">
        <v>1</v>
      </c>
    </row>
    <row r="116" spans="4:15" x14ac:dyDescent="0.4">
      <c r="D116" s="6">
        <v>0.94</v>
      </c>
      <c r="E116" s="7">
        <f t="shared" si="11"/>
        <v>-0.76268473904558232</v>
      </c>
      <c r="G116">
        <f t="shared" si="12"/>
        <v>3.2998144695787142</v>
      </c>
      <c r="H116" s="10">
        <f t="shared" si="17"/>
        <v>-8.2743667339055218</v>
      </c>
      <c r="I116">
        <f t="shared" si="13"/>
        <v>3.3953756398692216</v>
      </c>
      <c r="J116" s="10">
        <f t="shared" si="14"/>
        <v>-7.9466411015376357</v>
      </c>
      <c r="K116">
        <f t="shared" si="9"/>
        <v>-8.2744531972879773</v>
      </c>
      <c r="L116">
        <f t="shared" si="10"/>
        <v>-9.2103372319296533</v>
      </c>
      <c r="M116" s="13">
        <f t="shared" si="15"/>
        <v>7.4759165056544182E-9</v>
      </c>
      <c r="N116" s="13">
        <f t="shared" si="16"/>
        <v>1.5969279099677591</v>
      </c>
      <c r="O116" s="13">
        <v>1</v>
      </c>
    </row>
    <row r="117" spans="4:15" x14ac:dyDescent="0.4">
      <c r="D117" s="6">
        <v>0.96</v>
      </c>
      <c r="E117" s="7">
        <f t="shared" si="11"/>
        <v>-0.75555144331671076</v>
      </c>
      <c r="G117">
        <f t="shared" si="12"/>
        <v>3.3116291538876377</v>
      </c>
      <c r="H117" s="10">
        <f t="shared" si="17"/>
        <v>-8.196977608542996</v>
      </c>
      <c r="I117">
        <f t="shared" si="13"/>
        <v>3.4072580469602336</v>
      </c>
      <c r="J117" s="10">
        <f t="shared" si="14"/>
        <v>-7.8723171533498046</v>
      </c>
      <c r="K117">
        <f t="shared" si="9"/>
        <v>-8.1970658881450689</v>
      </c>
      <c r="L117">
        <f t="shared" si="10"/>
        <v>-9.145358423015832</v>
      </c>
      <c r="M117" s="13">
        <f t="shared" si="15"/>
        <v>7.7932881421523877E-9</v>
      </c>
      <c r="N117" s="13">
        <f t="shared" si="16"/>
        <v>1.6206340742728911</v>
      </c>
      <c r="O117" s="13">
        <v>1</v>
      </c>
    </row>
    <row r="118" spans="4:15" x14ac:dyDescent="0.4">
      <c r="D118" s="6">
        <v>0.98</v>
      </c>
      <c r="E118" s="7">
        <f t="shared" si="11"/>
        <v>-0.74841457278202328</v>
      </c>
      <c r="G118">
        <f t="shared" si="12"/>
        <v>3.3234438381965612</v>
      </c>
      <c r="H118" s="10">
        <f t="shared" si="17"/>
        <v>-8.1195497001121719</v>
      </c>
      <c r="I118">
        <f t="shared" si="13"/>
        <v>3.4191404540512456</v>
      </c>
      <c r="J118" s="10">
        <f t="shared" si="14"/>
        <v>-7.7979559581877353</v>
      </c>
      <c r="K118">
        <f t="shared" si="9"/>
        <v>-8.1196388777328146</v>
      </c>
      <c r="L118">
        <f t="shared" si="10"/>
        <v>-9.0795786340651023</v>
      </c>
      <c r="M118" s="13">
        <f t="shared" si="15"/>
        <v>7.9526480234833669E-9</v>
      </c>
      <c r="N118" s="13">
        <f t="shared" si="16"/>
        <v>1.6425566833230625</v>
      </c>
      <c r="O118" s="13">
        <v>1</v>
      </c>
    </row>
    <row r="119" spans="4:15" x14ac:dyDescent="0.4">
      <c r="D119" s="6">
        <v>1</v>
      </c>
      <c r="E119" s="7">
        <f t="shared" si="11"/>
        <v>-0.74127707396045639</v>
      </c>
      <c r="G119">
        <f t="shared" si="12"/>
        <v>3.3352585225054838</v>
      </c>
      <c r="H119" s="10">
        <f t="shared" si="17"/>
        <v>-8.0421149753969914</v>
      </c>
      <c r="I119">
        <f t="shared" si="13"/>
        <v>3.4310228611422584</v>
      </c>
      <c r="J119" s="10">
        <f t="shared" si="14"/>
        <v>-7.7235882167161822</v>
      </c>
      <c r="K119">
        <f t="shared" si="9"/>
        <v>-8.0422041181291437</v>
      </c>
      <c r="L119">
        <f t="shared" si="10"/>
        <v>-9.0130542189404839</v>
      </c>
      <c r="M119" s="13">
        <f t="shared" si="15"/>
        <v>7.9464266955812053E-9</v>
      </c>
      <c r="N119" s="13">
        <f t="shared" si="16"/>
        <v>1.6627225708923226</v>
      </c>
      <c r="O119" s="13">
        <v>1</v>
      </c>
    </row>
    <row r="120" spans="4:15" x14ac:dyDescent="0.4">
      <c r="D120" s="6">
        <v>1.02</v>
      </c>
      <c r="E120" s="7">
        <f t="shared" si="11"/>
        <v>-0.73414177267868597</v>
      </c>
      <c r="G120">
        <f t="shared" si="12"/>
        <v>3.3470732068144069</v>
      </c>
      <c r="H120" s="10">
        <f t="shared" si="17"/>
        <v>-7.9647040917910639</v>
      </c>
      <c r="I120">
        <f t="shared" si="13"/>
        <v>3.4429052682332704</v>
      </c>
      <c r="J120" s="10">
        <f t="shared" si="14"/>
        <v>-7.6492433720710329</v>
      </c>
      <c r="K120">
        <f t="shared" si="9"/>
        <v>-7.9647922552719255</v>
      </c>
      <c r="L120">
        <f t="shared" si="10"/>
        <v>-8.9458395598884657</v>
      </c>
      <c r="M120" s="13">
        <f t="shared" si="15"/>
        <v>7.7727993576341947E-9</v>
      </c>
      <c r="N120" s="13">
        <f t="shared" si="16"/>
        <v>1.6811616742626996</v>
      </c>
      <c r="O120" s="13">
        <v>1</v>
      </c>
    </row>
    <row r="121" spans="4:15" x14ac:dyDescent="0.4">
      <c r="D121" s="6">
        <v>1.04</v>
      </c>
      <c r="E121" s="7">
        <f t="shared" si="11"/>
        <v>-0.72701137790641479</v>
      </c>
      <c r="G121">
        <f t="shared" si="12"/>
        <v>3.3588878911233304</v>
      </c>
      <c r="H121" s="10">
        <f t="shared" si="17"/>
        <v>-7.8873464389066941</v>
      </c>
      <c r="I121">
        <f t="shared" si="13"/>
        <v>3.4547876753242828</v>
      </c>
      <c r="J121" s="10">
        <f t="shared" si="14"/>
        <v>-7.5749496498203079</v>
      </c>
      <c r="K121">
        <f t="shared" si="9"/>
        <v>-7.8874326704726183</v>
      </c>
      <c r="L121">
        <f t="shared" si="10"/>
        <v>-8.8779871260081933</v>
      </c>
      <c r="M121" s="13">
        <f t="shared" si="15"/>
        <v>7.4358829617472529E-9</v>
      </c>
      <c r="N121" s="13">
        <f t="shared" si="16"/>
        <v>1.697906664350094</v>
      </c>
      <c r="O121" s="13">
        <v>1</v>
      </c>
    </row>
    <row r="122" spans="4:15" x14ac:dyDescent="0.4">
      <c r="D122" s="6">
        <v>1.06</v>
      </c>
      <c r="E122" s="7">
        <f t="shared" si="11"/>
        <v>-0.71988848548085915</v>
      </c>
      <c r="G122">
        <f t="shared" si="12"/>
        <v>3.3707025754322539</v>
      </c>
      <c r="H122" s="10">
        <f t="shared" si="17"/>
        <v>-7.8100701789818414</v>
      </c>
      <c r="I122">
        <f t="shared" si="13"/>
        <v>3.4666700824152947</v>
      </c>
      <c r="J122" s="10">
        <f t="shared" si="14"/>
        <v>-7.5007340967707163</v>
      </c>
      <c r="K122">
        <f t="shared" si="9"/>
        <v>-7.8101535207243202</v>
      </c>
      <c r="L122">
        <f t="shared" si="10"/>
        <v>-8.8095475300982073</v>
      </c>
      <c r="M122" s="13">
        <f t="shared" si="15"/>
        <v>6.9458460394051509E-9</v>
      </c>
      <c r="N122" s="13">
        <f t="shared" si="16"/>
        <v>1.7129926032584948</v>
      </c>
      <c r="O122" s="13">
        <v>1</v>
      </c>
    </row>
    <row r="123" spans="4:15" x14ac:dyDescent="0.4">
      <c r="D123" s="6">
        <v>1.08</v>
      </c>
      <c r="E123" s="7">
        <f t="shared" si="11"/>
        <v>-0.71277558172349198</v>
      </c>
      <c r="G123">
        <f t="shared" si="12"/>
        <v>3.382517259741177</v>
      </c>
      <c r="H123" s="10">
        <f t="shared" si="17"/>
        <v>-7.732902286118164</v>
      </c>
      <c r="I123">
        <f t="shared" si="13"/>
        <v>3.4785524895063067</v>
      </c>
      <c r="J123" s="10">
        <f t="shared" si="14"/>
        <v>-7.4266226186515789</v>
      </c>
      <c r="K123">
        <f t="shared" si="9"/>
        <v>-7.7329817778377592</v>
      </c>
      <c r="L123">
        <f t="shared" si="10"/>
        <v>-8.7405695839243318</v>
      </c>
      <c r="M123" s="13">
        <f t="shared" si="15"/>
        <v>6.3189334842025151E-9</v>
      </c>
      <c r="N123" s="13">
        <f t="shared" si="16"/>
        <v>1.7264566275494768</v>
      </c>
      <c r="O123" s="13">
        <v>1</v>
      </c>
    </row>
    <row r="124" spans="4:15" x14ac:dyDescent="0.4">
      <c r="D124" s="6">
        <v>1.1000000000000001</v>
      </c>
      <c r="E124" s="7">
        <f t="shared" si="11"/>
        <v>-0.70567504695199923</v>
      </c>
      <c r="G124">
        <f t="shared" si="12"/>
        <v>3.3943319440500996</v>
      </c>
      <c r="H124" s="10">
        <f t="shared" si="17"/>
        <v>-7.6558685843822394</v>
      </c>
      <c r="I124">
        <f t="shared" si="13"/>
        <v>3.4904348965973195</v>
      </c>
      <c r="J124" s="10">
        <f t="shared" si="14"/>
        <v>-7.3526400167069648</v>
      </c>
      <c r="K124">
        <f t="shared" si="9"/>
        <v>-7.6559432664379914</v>
      </c>
      <c r="L124">
        <f t="shared" si="10"/>
        <v>-8.6711003519511625</v>
      </c>
      <c r="M124" s="13">
        <f t="shared" si="15"/>
        <v>5.5774094513458376E-9</v>
      </c>
      <c r="N124" s="13">
        <f t="shared" si="16"/>
        <v>1.7383376556122423</v>
      </c>
      <c r="O124" s="13">
        <v>1</v>
      </c>
    </row>
    <row r="125" spans="4:15" x14ac:dyDescent="0.4">
      <c r="D125" s="6">
        <v>1.1200000000000001</v>
      </c>
      <c r="E125" s="7">
        <f t="shared" si="11"/>
        <v>-0.69858915889034612</v>
      </c>
      <c r="G125">
        <f t="shared" si="12"/>
        <v>3.4061466283590232</v>
      </c>
      <c r="H125" s="10">
        <f t="shared" si="17"/>
        <v>-7.5789937848013649</v>
      </c>
      <c r="I125">
        <f t="shared" si="13"/>
        <v>3.5023173036883315</v>
      </c>
      <c r="J125" s="10">
        <f t="shared" si="14"/>
        <v>-7.2788100232261828</v>
      </c>
      <c r="K125">
        <f t="shared" si="9"/>
        <v>-7.5790627008535374</v>
      </c>
      <c r="L125">
        <f t="shared" si="10"/>
        <v>-8.6011852035785559</v>
      </c>
      <c r="M125" s="13">
        <f t="shared" si="15"/>
        <v>4.7494222470452925E-9</v>
      </c>
      <c r="N125" s="13">
        <f t="shared" si="16"/>
        <v>1.7486761176119714</v>
      </c>
      <c r="O125" s="13">
        <v>1</v>
      </c>
    </row>
    <row r="126" spans="4:15" x14ac:dyDescent="0.4">
      <c r="D126" s="6">
        <v>1.1399999999999999</v>
      </c>
      <c r="E126" s="7">
        <f t="shared" si="11"/>
        <v>-0.6915200959797575</v>
      </c>
      <c r="G126">
        <f t="shared" si="12"/>
        <v>3.4179613126679467</v>
      </c>
      <c r="H126" s="10">
        <f t="shared" si="17"/>
        <v>-7.5023015212843891</v>
      </c>
      <c r="I126">
        <f t="shared" si="13"/>
        <v>3.5141997107793435</v>
      </c>
      <c r="J126" s="10">
        <f t="shared" si="14"/>
        <v>-7.2051553360418872</v>
      </c>
      <c r="K126">
        <f t="shared" si="9"/>
        <v>-7.5023637209289458</v>
      </c>
      <c r="L126">
        <f t="shared" si="10"/>
        <v>-8.5308678639233211</v>
      </c>
      <c r="M126" s="13">
        <f t="shared" si="15"/>
        <v>3.8687957829761896E-9</v>
      </c>
      <c r="N126" s="13">
        <f t="shared" si="16"/>
        <v>1.7575137065817816</v>
      </c>
      <c r="O126" s="13">
        <v>1</v>
      </c>
    </row>
    <row r="127" spans="4:15" x14ac:dyDescent="0.4">
      <c r="D127" s="6">
        <v>1.1599999999999999</v>
      </c>
      <c r="E127" s="7">
        <f t="shared" si="11"/>
        <v>-0.68446994059335164</v>
      </c>
      <c r="G127">
        <f t="shared" si="12"/>
        <v>3.4297759969768693</v>
      </c>
      <c r="H127" s="10">
        <f t="shared" si="17"/>
        <v>-7.4258143854972722</v>
      </c>
      <c r="I127">
        <f t="shared" si="13"/>
        <v>3.5260821178703554</v>
      </c>
      <c r="J127" s="10">
        <f t="shared" si="14"/>
        <v>-7.1316976520243083</v>
      </c>
      <c r="K127">
        <f t="shared" si="9"/>
        <v>-7.4258689267908293</v>
      </c>
      <c r="L127">
        <f t="shared" si="10"/>
        <v>-8.4601904631853451</v>
      </c>
      <c r="M127" s="13">
        <f t="shared" si="15"/>
        <v>2.9747527028802953E-9</v>
      </c>
      <c r="N127" s="13">
        <f t="shared" si="16"/>
        <v>1.7648931493065541</v>
      </c>
      <c r="O127" s="13">
        <v>1</v>
      </c>
    </row>
    <row r="128" spans="4:15" x14ac:dyDescent="0.4">
      <c r="D128" s="6">
        <v>1.18</v>
      </c>
      <c r="E128" s="7">
        <f t="shared" si="11"/>
        <v>-0.67744068215708553</v>
      </c>
      <c r="G128">
        <f t="shared" si="12"/>
        <v>3.4415906812857924</v>
      </c>
      <c r="H128" s="10">
        <f t="shared" si="17"/>
        <v>-7.3495539607222211</v>
      </c>
      <c r="I128">
        <f t="shared" si="13"/>
        <v>3.5379645249613678</v>
      </c>
      <c r="J128" s="10">
        <f t="shared" si="14"/>
        <v>-7.0584576995993205</v>
      </c>
      <c r="K128">
        <f t="shared" si="9"/>
        <v>-7.3495999125966458</v>
      </c>
      <c r="L128">
        <f t="shared" si="10"/>
        <v>-8.3891935846362813</v>
      </c>
      <c r="M128" s="13">
        <f t="shared" si="15"/>
        <v>2.111574763142281E-9</v>
      </c>
      <c r="N128" s="13">
        <f t="shared" si="16"/>
        <v>1.7708579957251034</v>
      </c>
      <c r="O128" s="13">
        <v>1</v>
      </c>
    </row>
    <row r="129" spans="4:15" x14ac:dyDescent="0.4">
      <c r="D129" s="6">
        <v>1.2</v>
      </c>
      <c r="E129" s="7">
        <f t="shared" si="11"/>
        <v>-0.67043422017960907</v>
      </c>
      <c r="G129">
        <f t="shared" si="12"/>
        <v>3.4534053655947159</v>
      </c>
      <c r="H129" s="10">
        <f t="shared" si="17"/>
        <v>-7.2735408547285791</v>
      </c>
      <c r="I129">
        <f t="shared" si="13"/>
        <v>3.5498469320523798</v>
      </c>
      <c r="J129" s="10">
        <f t="shared" si="14"/>
        <v>-6.9854552703174004</v>
      </c>
      <c r="K129">
        <f t="shared" si="9"/>
        <v>-7.2735772992947041</v>
      </c>
      <c r="L129">
        <f t="shared" si="10"/>
        <v>-8.3179163112679397</v>
      </c>
      <c r="M129" s="13">
        <f t="shared" si="15"/>
        <v>1.3282064000357847E-9</v>
      </c>
      <c r="N129" s="13">
        <f t="shared" si="16"/>
        <v>1.7754524256509947</v>
      </c>
      <c r="O129" s="13">
        <v>1</v>
      </c>
    </row>
    <row r="130" spans="4:15" x14ac:dyDescent="0.4">
      <c r="D130" s="6">
        <v>1.22</v>
      </c>
      <c r="E130" s="7">
        <f t="shared" si="11"/>
        <v>-0.66345236719354106</v>
      </c>
      <c r="G130">
        <f t="shared" si="12"/>
        <v>3.4652200499036385</v>
      </c>
      <c r="H130" s="10">
        <f t="shared" si="17"/>
        <v>-7.1977947316827278</v>
      </c>
      <c r="I130">
        <f t="shared" si="13"/>
        <v>3.5617293391433917</v>
      </c>
      <c r="J130" s="10">
        <f t="shared" si="14"/>
        <v>-6.9127092494996623</v>
      </c>
      <c r="K130">
        <f t="shared" si="9"/>
        <v>-7.1978207664230549</v>
      </c>
      <c r="L130">
        <f t="shared" si="10"/>
        <v>-8.2463962711365664</v>
      </c>
      <c r="M130" s="13">
        <f t="shared" si="15"/>
        <v>6.7780770390166376E-10</v>
      </c>
      <c r="N130" s="13">
        <f t="shared" si="16"/>
        <v>1.778721071682716</v>
      </c>
      <c r="O130" s="13">
        <v>1</v>
      </c>
    </row>
    <row r="131" spans="4:15" x14ac:dyDescent="0.4">
      <c r="D131" s="6">
        <v>1.24</v>
      </c>
      <c r="E131" s="7">
        <f t="shared" si="11"/>
        <v>-0.65649685161063076</v>
      </c>
      <c r="G131">
        <f t="shared" si="12"/>
        <v>3.477034734212562</v>
      </c>
      <c r="H131" s="10">
        <f t="shared" si="17"/>
        <v>-7.1223343431237325</v>
      </c>
      <c r="I131">
        <f t="shared" si="13"/>
        <v>3.5736117462344046</v>
      </c>
      <c r="J131" s="10">
        <f t="shared" si="14"/>
        <v>-6.8402376459866456</v>
      </c>
      <c r="K131">
        <f t="shared" si="9"/>
        <v>-7.1223490829741856</v>
      </c>
      <c r="L131">
        <f t="shared" si="10"/>
        <v>-8.1746696814381359</v>
      </c>
      <c r="M131" s="13">
        <f t="shared" si="15"/>
        <v>2.1726319137924173E-10</v>
      </c>
      <c r="N131" s="13">
        <f t="shared" si="16"/>
        <v>1.7807088572392074</v>
      </c>
      <c r="O131" s="13">
        <v>1</v>
      </c>
    </row>
    <row r="132" spans="4:15" x14ac:dyDescent="0.4">
      <c r="D132" s="6">
        <v>1.26</v>
      </c>
      <c r="E132" s="7">
        <f t="shared" si="11"/>
        <v>-0.64956932049318361</v>
      </c>
      <c r="G132">
        <f t="shared" si="12"/>
        <v>3.4888494185214851</v>
      </c>
      <c r="H132" s="10">
        <f t="shared" si="17"/>
        <v>-7.0471775580305493</v>
      </c>
      <c r="I132">
        <f t="shared" si="13"/>
        <v>3.5854941533254161</v>
      </c>
      <c r="J132" s="10">
        <f t="shared" si="14"/>
        <v>-6.7680576210146279</v>
      </c>
      <c r="K132">
        <f t="shared" si="9"/>
        <v>-7.047180137351754</v>
      </c>
      <c r="L132">
        <f t="shared" si="10"/>
        <v>-8.1027713913490249</v>
      </c>
      <c r="M132" s="13">
        <f t="shared" si="15"/>
        <v>6.6528978766075787E-12</v>
      </c>
      <c r="N132" s="13">
        <f t="shared" si="16"/>
        <v>1.7814608487202614</v>
      </c>
      <c r="O132" s="13">
        <v>1</v>
      </c>
    </row>
    <row r="133" spans="4:15" x14ac:dyDescent="0.4">
      <c r="D133" s="6">
        <v>1.28</v>
      </c>
      <c r="E133" s="7">
        <f t="shared" si="11"/>
        <v>-0.64267134224408295</v>
      </c>
      <c r="G133">
        <f t="shared" si="12"/>
        <v>3.5006641028304086</v>
      </c>
      <c r="H133" s="10">
        <f t="shared" si="17"/>
        <v>-6.9723413920060562</v>
      </c>
      <c r="I133">
        <f t="shared" si="13"/>
        <v>3.5973765604164285</v>
      </c>
      <c r="J133" s="10">
        <f t="shared" si="14"/>
        <v>-6.6961855162437738</v>
      </c>
      <c r="K133">
        <f t="shared" si="9"/>
        <v>-6.9723309664447681</v>
      </c>
      <c r="L133">
        <f t="shared" si="10"/>
        <v>-8.0307349236653085</v>
      </c>
      <c r="M133" s="13">
        <f t="shared" si="15"/>
        <v>1.0869232817093192E-10</v>
      </c>
      <c r="N133" s="13">
        <f t="shared" si="16"/>
        <v>1.7810221208491694</v>
      </c>
      <c r="O133" s="13">
        <v>1</v>
      </c>
    </row>
    <row r="134" spans="4:15" x14ac:dyDescent="0.4">
      <c r="D134" s="6">
        <v>1.3</v>
      </c>
      <c r="E134" s="7">
        <f t="shared" si="11"/>
        <v>-0.63580440921766479</v>
      </c>
      <c r="G134">
        <f t="shared" si="12"/>
        <v>3.5124787871393317</v>
      </c>
      <c r="H134" s="10">
        <f t="shared" si="17"/>
        <v>-6.8978420356024452</v>
      </c>
      <c r="I134">
        <f t="shared" si="13"/>
        <v>3.6092589675074409</v>
      </c>
      <c r="J134" s="10">
        <f t="shared" si="14"/>
        <v>-6.6246368809616145</v>
      </c>
      <c r="K134">
        <f t="shared" si="9"/>
        <v>-6.8978177838440331</v>
      </c>
      <c r="L134">
        <f t="shared" si="10"/>
        <v>-7.9585925152732768</v>
      </c>
      <c r="M134" s="13">
        <f t="shared" si="15"/>
        <v>5.881477860808787E-10</v>
      </c>
      <c r="N134" s="13">
        <f t="shared" si="16"/>
        <v>1.7794376343118294</v>
      </c>
      <c r="O134" s="13">
        <v>1</v>
      </c>
    </row>
    <row r="135" spans="4:15" x14ac:dyDescent="0.4">
      <c r="D135" s="6">
        <v>1.32</v>
      </c>
      <c r="E135" s="7">
        <f t="shared" si="11"/>
        <v>-0.62896994025364972</v>
      </c>
      <c r="G135">
        <f t="shared" si="12"/>
        <v>3.5242934714482548</v>
      </c>
      <c r="H135" s="10">
        <f t="shared" si="17"/>
        <v>-6.8236948818118464</v>
      </c>
      <c r="I135">
        <f t="shared" si="13"/>
        <v>3.6211413745984529</v>
      </c>
      <c r="J135" s="10">
        <f t="shared" si="14"/>
        <v>-6.5534264984848525</v>
      </c>
      <c r="K135">
        <f t="shared" si="9"/>
        <v>-6.8236560072249217</v>
      </c>
      <c r="L135">
        <f t="shared" si="10"/>
        <v>-7.8863751564826456</v>
      </c>
      <c r="M135" s="13">
        <f t="shared" si="15"/>
        <v>1.5112335085615524E-9</v>
      </c>
      <c r="N135" s="13">
        <f t="shared" si="16"/>
        <v>1.7767521248581177</v>
      </c>
      <c r="O135" s="13">
        <v>1</v>
      </c>
    </row>
    <row r="136" spans="4:15" x14ac:dyDescent="0.4">
      <c r="D136" s="6">
        <v>1.34</v>
      </c>
      <c r="E136" s="7">
        <f t="shared" si="11"/>
        <v>-0.62216928313626974</v>
      </c>
      <c r="G136">
        <f t="shared" si="12"/>
        <v>3.5361081557571779</v>
      </c>
      <c r="H136" s="10">
        <f t="shared" si="17"/>
        <v>-6.7499145527453912</v>
      </c>
      <c r="I136">
        <f t="shared" si="13"/>
        <v>3.6330237816894648</v>
      </c>
      <c r="J136" s="10">
        <f t="shared" si="14"/>
        <v>-6.4825684117817346</v>
      </c>
      <c r="K136">
        <f t="shared" si="9"/>
        <v>-6.7498602849199365</v>
      </c>
      <c r="L136">
        <f t="shared" si="10"/>
        <v>-7.8141126292533416</v>
      </c>
      <c r="M136" s="13">
        <f t="shared" si="15"/>
        <v>2.9449968795819291E-9</v>
      </c>
      <c r="N136" s="13">
        <f t="shared" si="16"/>
        <v>1.7730100030820743</v>
      </c>
      <c r="O136" s="13">
        <v>1</v>
      </c>
    </row>
    <row r="137" spans="4:15" x14ac:dyDescent="0.4">
      <c r="D137" s="6">
        <v>1.36</v>
      </c>
      <c r="E137" s="7">
        <f t="shared" si="11"/>
        <v>-0.61540371698067931</v>
      </c>
      <c r="G137">
        <f t="shared" si="12"/>
        <v>3.5479228400661014</v>
      </c>
      <c r="H137" s="10">
        <f t="shared" si="17"/>
        <v>-6.6765149255233887</v>
      </c>
      <c r="I137">
        <f t="shared" si="13"/>
        <v>3.6449061887804768</v>
      </c>
      <c r="J137" s="10">
        <f t="shared" si="14"/>
        <v>-6.412075948336792</v>
      </c>
      <c r="K137">
        <f t="shared" si="9"/>
        <v>-6.6764445217038446</v>
      </c>
      <c r="L137">
        <f t="shared" si="10"/>
        <v>-7.7418335443457504</v>
      </c>
      <c r="M137" s="13">
        <f t="shared" si="15"/>
        <v>4.9566978063898054E-9</v>
      </c>
      <c r="N137" s="13">
        <f t="shared" si="16"/>
        <v>1.7682552641435245</v>
      </c>
      <c r="O137" s="13">
        <v>1</v>
      </c>
    </row>
    <row r="138" spans="4:15" x14ac:dyDescent="0.4">
      <c r="D138" s="6">
        <v>1.38</v>
      </c>
      <c r="E138" s="7">
        <f t="shared" si="11"/>
        <v>-0.6086744545486733</v>
      </c>
      <c r="G138">
        <f t="shared" si="12"/>
        <v>3.559737524375024</v>
      </c>
      <c r="H138" s="10">
        <f t="shared" si="17"/>
        <v>-6.603509157398558</v>
      </c>
      <c r="I138">
        <f t="shared" si="13"/>
        <v>3.6567885958714896</v>
      </c>
      <c r="J138" s="10">
        <f t="shared" si="14"/>
        <v>-6.3419617442789917</v>
      </c>
      <c r="K138">
        <f t="shared" si="9"/>
        <v>-6.603421903813496</v>
      </c>
      <c r="L138">
        <f t="shared" si="10"/>
        <v>-7.6695653774236252</v>
      </c>
      <c r="M138" s="13">
        <f t="shared" si="15"/>
        <v>7.6131881061731005E-9</v>
      </c>
      <c r="N138" s="13">
        <f t="shared" si="16"/>
        <v>1.7625314067388305</v>
      </c>
      <c r="O138" s="13">
        <v>1</v>
      </c>
    </row>
    <row r="139" spans="4:15" x14ac:dyDescent="0.4">
      <c r="D139" s="6">
        <v>1.4</v>
      </c>
      <c r="E139" s="7">
        <f t="shared" si="11"/>
        <v>-0.60198264449569205</v>
      </c>
      <c r="G139">
        <f t="shared" si="12"/>
        <v>3.5715522086839475</v>
      </c>
      <c r="H139" s="10">
        <f t="shared" si="17"/>
        <v>-6.5309097101337636</v>
      </c>
      <c r="I139">
        <f t="shared" si="13"/>
        <v>3.6686710029625011</v>
      </c>
      <c r="J139" s="10">
        <f t="shared" si="14"/>
        <v>-6.2722377677939649</v>
      </c>
      <c r="K139">
        <f t="shared" si="9"/>
        <v>-6.5308049232239895</v>
      </c>
      <c r="L139">
        <f t="shared" si="10"/>
        <v>-7.597334504138014</v>
      </c>
      <c r="M139" s="13">
        <f t="shared" si="15"/>
        <v>1.0980296460008047E-8</v>
      </c>
      <c r="N139" s="13">
        <f t="shared" si="16"/>
        <v>1.7558813606696504</v>
      </c>
      <c r="O139" s="13">
        <v>1</v>
      </c>
    </row>
    <row r="140" spans="4:15" x14ac:dyDescent="0.4">
      <c r="D140" s="6">
        <v>1.42</v>
      </c>
      <c r="E140" s="7">
        <f t="shared" si="11"/>
        <v>-0.59532937355102444</v>
      </c>
      <c r="G140">
        <f t="shared" si="12"/>
        <v>3.5833668929928706</v>
      </c>
      <c r="H140" s="10">
        <f t="shared" si="17"/>
        <v>-6.458728373655064</v>
      </c>
      <c r="I140">
        <f t="shared" si="13"/>
        <v>3.680553410053514</v>
      </c>
      <c r="J140" s="10">
        <f t="shared" si="14"/>
        <v>-6.2029153418401881</v>
      </c>
      <c r="K140">
        <f t="shared" si="9"/>
        <v>-6.45860540120204</v>
      </c>
      <c r="L140">
        <f t="shared" si="10"/>
        <v>-7.5251662342198102</v>
      </c>
      <c r="M140" s="13">
        <f t="shared" si="15"/>
        <v>1.5122224202755057E-8</v>
      </c>
      <c r="N140" s="13">
        <f t="shared" si="16"/>
        <v>1.748347422398707</v>
      </c>
      <c r="O140" s="13">
        <v>1</v>
      </c>
    </row>
    <row r="141" spans="4:15" x14ac:dyDescent="0.4">
      <c r="D141" s="6">
        <v>1.44</v>
      </c>
      <c r="E141" s="7">
        <f t="shared" si="11"/>
        <v>-0.58871566863308722</v>
      </c>
      <c r="G141">
        <f t="shared" si="12"/>
        <v>3.5951815773017932</v>
      </c>
      <c r="H141" s="10">
        <f t="shared" si="17"/>
        <v>-6.386976289000363</v>
      </c>
      <c r="I141">
        <f t="shared" si="13"/>
        <v>3.692435817144526</v>
      </c>
      <c r="J141" s="10">
        <f t="shared" si="14"/>
        <v>-6.134005166188726</v>
      </c>
      <c r="K141">
        <f t="shared" si="9"/>
        <v>-6.3868345111570139</v>
      </c>
      <c r="L141">
        <f t="shared" si="10"/>
        <v>-7.4530848446079361</v>
      </c>
      <c r="M141" s="13">
        <f t="shared" si="15"/>
        <v>2.0100956864696799E-8</v>
      </c>
      <c r="N141" s="13">
        <f t="shared" si="16"/>
        <v>1.7399711980185266</v>
      </c>
      <c r="O141" s="13">
        <v>1</v>
      </c>
    </row>
    <row r="142" spans="4:15" x14ac:dyDescent="0.4">
      <c r="D142" s="6">
        <v>1.46</v>
      </c>
      <c r="E142" s="7">
        <f t="shared" si="11"/>
        <v>-0.58214249890159231</v>
      </c>
      <c r="G142">
        <f t="shared" si="12"/>
        <v>3.6069962616107167</v>
      </c>
      <c r="H142" s="10">
        <f t="shared" si="17"/>
        <v>-6.3156639705833744</v>
      </c>
      <c r="I142">
        <f t="shared" si="13"/>
        <v>3.7043182242355379</v>
      </c>
      <c r="J142" s="10">
        <f t="shared" si="14"/>
        <v>-6.0655173388053596</v>
      </c>
      <c r="K142">
        <f t="shared" si="9"/>
        <v>-6.3155028008093934</v>
      </c>
      <c r="L142">
        <f t="shared" si="10"/>
        <v>-7.3811136116391616</v>
      </c>
      <c r="M142" s="13">
        <f t="shared" si="15"/>
        <v>2.5975696045070973E-8</v>
      </c>
      <c r="N142" s="13">
        <f t="shared" si="16"/>
        <v>1.7307935530941916</v>
      </c>
      <c r="O142" s="13">
        <v>1</v>
      </c>
    </row>
    <row r="143" spans="4:15" x14ac:dyDescent="0.4">
      <c r="D143" s="6">
        <v>1.48</v>
      </c>
      <c r="E143" s="7">
        <f t="shared" si="11"/>
        <v>-0.57561077774837266</v>
      </c>
      <c r="G143">
        <f t="shared" si="12"/>
        <v>3.6188109459196403</v>
      </c>
      <c r="H143" s="10">
        <f t="shared" si="17"/>
        <v>-6.2448013277920955</v>
      </c>
      <c r="I143">
        <f t="shared" si="13"/>
        <v>3.7162006313265499</v>
      </c>
      <c r="J143" s="10">
        <f t="shared" si="14"/>
        <v>-5.9974613765936189</v>
      </c>
      <c r="K143">
        <f t="shared" si="9"/>
        <v>-6.2446202136960443</v>
      </c>
      <c r="L143">
        <f t="shared" si="10"/>
        <v>-7.3092748423251841</v>
      </c>
      <c r="M143" s="13">
        <f t="shared" si="15"/>
        <v>3.2802315788465135E-8</v>
      </c>
      <c r="N143" s="13">
        <f t="shared" si="16"/>
        <v>1.7208545688746604</v>
      </c>
      <c r="O143" s="13">
        <v>1</v>
      </c>
    </row>
    <row r="144" spans="4:15" x14ac:dyDescent="0.4">
      <c r="D144" s="6">
        <v>1.5</v>
      </c>
      <c r="E144" s="7">
        <f t="shared" si="11"/>
        <v>-0.56912136472858887</v>
      </c>
      <c r="G144">
        <f t="shared" si="12"/>
        <v>3.6306256302285633</v>
      </c>
      <c r="H144" s="10">
        <f t="shared" si="17"/>
        <v>-6.1743976859404608</v>
      </c>
      <c r="I144">
        <f t="shared" si="13"/>
        <v>3.7280830384175623</v>
      </c>
      <c r="J144" s="10">
        <f t="shared" si="14"/>
        <v>-5.9298462355165853</v>
      </c>
      <c r="K144">
        <f t="shared" si="9"/>
        <v>-6.1741961100309322</v>
      </c>
      <c r="L144">
        <f t="shared" si="10"/>
        <v>-7.2375899047417516</v>
      </c>
      <c r="M144" s="13">
        <f t="shared" si="15"/>
        <v>4.0632847302293808E-8</v>
      </c>
      <c r="N144" s="13">
        <f t="shared" si="16"/>
        <v>1.710193504398501</v>
      </c>
      <c r="O144" s="13">
        <v>1</v>
      </c>
    </row>
    <row r="145" spans="4:15" x14ac:dyDescent="0.4">
      <c r="D145" s="6">
        <v>1.52</v>
      </c>
      <c r="E145" s="7">
        <f t="shared" si="11"/>
        <v>-0.56267506743398932</v>
      </c>
      <c r="G145">
        <f t="shared" si="12"/>
        <v>3.6424403145374868</v>
      </c>
      <c r="H145" s="10">
        <f t="shared" si="17"/>
        <v>-6.1044618065913507</v>
      </c>
      <c r="I145">
        <f t="shared" si="13"/>
        <v>3.7399654455085747</v>
      </c>
      <c r="J145" s="10">
        <f t="shared" si="14"/>
        <v>-5.8626803301149648</v>
      </c>
      <c r="K145">
        <f t="shared" si="9"/>
        <v>-6.1042392869396043</v>
      </c>
      <c r="L145">
        <f t="shared" si="10"/>
        <v>-7.1660792575539016</v>
      </c>
      <c r="M145" s="13">
        <f t="shared" si="15"/>
        <v>4.9514995413368826E-8</v>
      </c>
      <c r="N145" s="13">
        <f t="shared" si="16"/>
        <v>1.6988487640489709</v>
      </c>
      <c r="O145" s="13">
        <v>1</v>
      </c>
    </row>
    <row r="146" spans="4:15" x14ac:dyDescent="0.4">
      <c r="D146" s="6">
        <v>1.54</v>
      </c>
      <c r="E146" s="7">
        <f t="shared" si="11"/>
        <v>-0.55627264330985549</v>
      </c>
      <c r="G146">
        <f t="shared" si="12"/>
        <v>3.6542549988464095</v>
      </c>
      <c r="H146" s="10">
        <f t="shared" si="17"/>
        <v>-6.0350019072686223</v>
      </c>
      <c r="I146">
        <f t="shared" si="13"/>
        <v>3.7518478525995871</v>
      </c>
      <c r="J146" s="10">
        <f t="shared" si="14"/>
        <v>-5.7959715524383766</v>
      </c>
      <c r="K146">
        <f t="shared" si="9"/>
        <v>-6.0347579980851433</v>
      </c>
      <c r="L146">
        <f t="shared" si="10"/>
        <v>-7.0947624787009058</v>
      </c>
      <c r="M146" s="13">
        <f t="shared" si="15"/>
        <v>5.9491689785363639E-8</v>
      </c>
      <c r="N146" s="13">
        <f t="shared" si="16"/>
        <v>1.6868578701418786</v>
      </c>
      <c r="O146" s="13">
        <v>1</v>
      </c>
    </row>
    <row r="147" spans="4:15" x14ac:dyDescent="0.4">
      <c r="D147" s="6">
        <v>1.56</v>
      </c>
      <c r="E147" s="7">
        <f t="shared" si="11"/>
        <v>-0.54991480141721349</v>
      </c>
      <c r="G147">
        <f t="shared" si="12"/>
        <v>3.6660696831553325</v>
      </c>
      <c r="H147" s="10">
        <f t="shared" si="17"/>
        <v>-5.96602568057535</v>
      </c>
      <c r="I147">
        <f t="shared" si="13"/>
        <v>3.763730259690599</v>
      </c>
      <c r="J147" s="10">
        <f t="shared" si="14"/>
        <v>-5.7297272904063723</v>
      </c>
      <c r="K147">
        <f t="shared" ref="K147:K210" si="18">$E$6*$O$6*EXP(-$O$15*(G147/$E$4-1))-SQRT($E$6)*$O$5*EXP(-$O$4*(G147/$E$4-1))</f>
        <v>-5.9657599727028243</v>
      </c>
      <c r="L147">
        <f t="shared" ref="L147:L210" si="19">$K$6*$O$6*EXP(-$O$15*(I147/$K$4-1))-SQRT($K$6)*$O$5*EXP(-$O$4*(I147/$K$4-1))</f>
        <v>-7.0236582932637344</v>
      </c>
      <c r="M147" s="13">
        <f t="shared" si="15"/>
        <v>7.0600673522115969E-8</v>
      </c>
      <c r="N147" s="13">
        <f t="shared" si="16"/>
        <v>1.6742574401554586</v>
      </c>
      <c r="O147" s="13">
        <v>1</v>
      </c>
    </row>
    <row r="148" spans="4:15" x14ac:dyDescent="0.4">
      <c r="D148" s="6">
        <v>1.58</v>
      </c>
      <c r="E148" s="7">
        <f t="shared" ref="E148:E211" si="20">-(1+D148+$E$5*D148^3)*EXP(-D148)</f>
        <v>-0.54360220414185978</v>
      </c>
      <c r="G148">
        <f t="shared" ref="G148:G211" si="21">$E$11*(D148/$E$12+1)</f>
        <v>3.6778843674642561</v>
      </c>
      <c r="H148" s="10">
        <f t="shared" si="17"/>
        <v>-5.8975403127350363</v>
      </c>
      <c r="I148">
        <f t="shared" ref="I148:I211" si="22">$K$11*(D148/$K$12+1)</f>
        <v>3.775612666781611</v>
      </c>
      <c r="J148" s="10">
        <f t="shared" ref="J148:J211" si="23">-(-$H$4)*(1+D148+$K$5*D148^3)*EXP(-D148)</f>
        <v>-5.6639544456152793</v>
      </c>
      <c r="K148">
        <f t="shared" si="18"/>
        <v>-5.8972524340602845</v>
      </c>
      <c r="L148">
        <f t="shared" si="19"/>
        <v>-6.9527846005373686</v>
      </c>
      <c r="M148" s="13">
        <f t="shared" ref="M148:M211" si="24">(K148-H148)^2*O148</f>
        <v>8.2874131376837471E-8</v>
      </c>
      <c r="N148" s="13">
        <f t="shared" ref="N148:N211" si="25">(L148-J148)^2*O148</f>
        <v>1.6610831682364966</v>
      </c>
      <c r="O148" s="13">
        <v>1</v>
      </c>
    </row>
    <row r="149" spans="4:15" x14ac:dyDescent="0.4">
      <c r="D149" s="6">
        <v>1.6</v>
      </c>
      <c r="E149" s="7">
        <f t="shared" si="20"/>
        <v>-0.5373354688516957</v>
      </c>
      <c r="G149">
        <f t="shared" si="21"/>
        <v>3.6896990517731787</v>
      </c>
      <c r="H149" s="10">
        <f t="shared" ref="H149:H212" si="26">-(-$B$4)*(1+D149+$E$5*D149^3)*EXP(-D149)</f>
        <v>-5.8295525015720466</v>
      </c>
      <c r="I149">
        <f t="shared" si="22"/>
        <v>3.787495073872623</v>
      </c>
      <c r="J149" s="10">
        <f t="shared" si="23"/>
        <v>-5.5986594506064726</v>
      </c>
      <c r="K149">
        <f t="shared" si="18"/>
        <v>-5.8292421173594828</v>
      </c>
      <c r="L149">
        <f t="shared" si="19"/>
        <v>-6.8821585003295764</v>
      </c>
      <c r="M149" s="13">
        <f t="shared" si="24"/>
        <v>9.6338359408848183E-8</v>
      </c>
      <c r="N149" s="13">
        <f t="shared" si="25"/>
        <v>1.6473698106401105</v>
      </c>
      <c r="O149" s="13">
        <v>1</v>
      </c>
    </row>
    <row r="150" spans="4:15" x14ac:dyDescent="0.4">
      <c r="D150" s="6">
        <v>1.62</v>
      </c>
      <c r="E150" s="7">
        <f t="shared" si="20"/>
        <v>-0.53111516950383386</v>
      </c>
      <c r="G150">
        <f t="shared" si="21"/>
        <v>3.7015137360821022</v>
      </c>
      <c r="H150" s="10">
        <f t="shared" si="26"/>
        <v>-5.7620684739470933</v>
      </c>
      <c r="I150">
        <f t="shared" si="22"/>
        <v>3.7993774809636358</v>
      </c>
      <c r="J150" s="10">
        <f t="shared" si="23"/>
        <v>-5.5338482856112954</v>
      </c>
      <c r="K150">
        <f t="shared" si="18"/>
        <v>-5.761735287096295</v>
      </c>
      <c r="L150">
        <f t="shared" si="19"/>
        <v>-6.8117963185072803</v>
      </c>
      <c r="M150" s="13">
        <f t="shared" si="24"/>
        <v>1.1101347754489263E-7</v>
      </c>
      <c r="N150" s="13">
        <f t="shared" si="25"/>
        <v>1.6331511747827174</v>
      </c>
      <c r="O150" s="13">
        <v>1</v>
      </c>
    </row>
    <row r="151" spans="4:15" x14ac:dyDescent="0.4">
      <c r="D151" s="6">
        <v>1.64</v>
      </c>
      <c r="E151" s="7">
        <f t="shared" si="20"/>
        <v>-0.52494183820289597</v>
      </c>
      <c r="G151">
        <f t="shared" si="21"/>
        <v>3.7133284203910253</v>
      </c>
      <c r="H151" s="10">
        <f t="shared" si="26"/>
        <v>-5.6950940026632182</v>
      </c>
      <c r="I151">
        <f t="shared" si="22"/>
        <v>3.8112598880546473</v>
      </c>
      <c r="J151" s="10">
        <f t="shared" si="23"/>
        <v>-5.4695264947874334</v>
      </c>
      <c r="K151">
        <f t="shared" si="18"/>
        <v>-5.6947377538932473</v>
      </c>
      <c r="L151">
        <f t="shared" si="19"/>
        <v>-6.7417136318110753</v>
      </c>
      <c r="M151" s="13">
        <f t="shared" si="24"/>
        <v>1.2691318610575662E-7</v>
      </c>
      <c r="N151" s="13">
        <f t="shared" si="25"/>
        <v>1.6184601116084107</v>
      </c>
      <c r="O151" s="13">
        <v>1</v>
      </c>
    </row>
    <row r="152" spans="4:15" x14ac:dyDescent="0.4">
      <c r="D152" s="6">
        <v>1.66</v>
      </c>
      <c r="E152" s="7">
        <f t="shared" si="20"/>
        <v>-0.51881596671188168</v>
      </c>
      <c r="G152">
        <f t="shared" si="21"/>
        <v>3.7251431046999484</v>
      </c>
      <c r="H152" s="10">
        <f t="shared" si="26"/>
        <v>-5.6286344228572052</v>
      </c>
      <c r="I152">
        <f t="shared" si="22"/>
        <v>3.8231422951456597</v>
      </c>
      <c r="J152" s="10">
        <f t="shared" si="23"/>
        <v>-5.4056992019611085</v>
      </c>
      <c r="K152">
        <f t="shared" si="18"/>
        <v>-5.6282548908202727</v>
      </c>
      <c r="L152">
        <f t="shared" si="19"/>
        <v>-6.6719252919577947</v>
      </c>
      <c r="M152" s="13">
        <f t="shared" si="24"/>
        <v>1.4404456705806978E-7</v>
      </c>
      <c r="N152" s="13">
        <f t="shared" si="25"/>
        <v>1.603328510988296</v>
      </c>
      <c r="O152" s="13">
        <v>1</v>
      </c>
    </row>
    <row r="153" spans="4:15" x14ac:dyDescent="0.4">
      <c r="D153" s="6">
        <v>1.68</v>
      </c>
      <c r="E153" s="7">
        <f t="shared" si="20"/>
        <v>-0.51273800791695412</v>
      </c>
      <c r="G153">
        <f t="shared" si="21"/>
        <v>3.7369577890088714</v>
      </c>
      <c r="H153" s="10">
        <f t="shared" si="26"/>
        <v>-5.5626946478910355</v>
      </c>
      <c r="I153">
        <f t="shared" si="22"/>
        <v>3.8350247022366721</v>
      </c>
      <c r="J153" s="10">
        <f t="shared" si="23"/>
        <v>-5.3423711258891204</v>
      </c>
      <c r="K153">
        <f t="shared" si="18"/>
        <v>-5.5622916492181504</v>
      </c>
      <c r="L153">
        <f t="shared" si="19"/>
        <v>-6.6024454490507249</v>
      </c>
      <c r="M153" s="13">
        <f t="shared" si="24"/>
        <v>1.6240793034712664E-7</v>
      </c>
      <c r="N153" s="13">
        <f t="shared" si="25"/>
        <v>1.5877872998911757</v>
      </c>
      <c r="O153" s="13">
        <v>1</v>
      </c>
    </row>
    <row r="154" spans="4:15" x14ac:dyDescent="0.4">
      <c r="D154" s="6">
        <v>1.7</v>
      </c>
      <c r="E154" s="7">
        <f t="shared" si="20"/>
        <v>-0.50670837724744988</v>
      </c>
      <c r="G154">
        <f t="shared" si="21"/>
        <v>3.748772473317795</v>
      </c>
      <c r="H154" s="10">
        <f t="shared" si="26"/>
        <v>-5.4972791847575833</v>
      </c>
      <c r="I154">
        <f t="shared" si="22"/>
        <v>3.8469071093276841</v>
      </c>
      <c r="J154" s="10">
        <f t="shared" si="23"/>
        <v>-5.2795465950543541</v>
      </c>
      <c r="K154">
        <f t="shared" si="18"/>
        <v>-5.4968525740387939</v>
      </c>
      <c r="L154">
        <f t="shared" si="19"/>
        <v>-6.5332875743162457</v>
      </c>
      <c r="M154" s="13">
        <f t="shared" si="24"/>
        <v>1.8199670538597039E-7</v>
      </c>
      <c r="N154" s="13">
        <f t="shared" si="25"/>
        <v>1.5718664430805671</v>
      </c>
      <c r="O154" s="13">
        <v>1</v>
      </c>
    </row>
    <row r="155" spans="4:15" x14ac:dyDescent="0.4">
      <c r="D155" s="6">
        <v>1.72</v>
      </c>
      <c r="E155" s="7">
        <f t="shared" si="20"/>
        <v>-0.50072745405238062</v>
      </c>
      <c r="G155">
        <f t="shared" si="21"/>
        <v>3.760587157626718</v>
      </c>
      <c r="H155" s="10">
        <f t="shared" si="26"/>
        <v>-5.4323921490142775</v>
      </c>
      <c r="I155">
        <f t="shared" si="22"/>
        <v>3.8587895164186961</v>
      </c>
      <c r="J155" s="10">
        <f t="shared" si="23"/>
        <v>-5.2172295620079696</v>
      </c>
      <c r="K155">
        <f t="shared" si="18"/>
        <v>-5.4319418187161554</v>
      </c>
      <c r="L155">
        <f t="shared" si="19"/>
        <v>-6.4644644821854387</v>
      </c>
      <c r="M155" s="13">
        <f t="shared" si="24"/>
        <v>2.0279737740667267E-7</v>
      </c>
      <c r="N155" s="13">
        <f t="shared" si="25"/>
        <v>1.5555949461100975</v>
      </c>
      <c r="O155" s="13">
        <v>1</v>
      </c>
    </row>
    <row r="156" spans="4:15" x14ac:dyDescent="0.4">
      <c r="D156" s="6">
        <v>1.74</v>
      </c>
      <c r="E156" s="7">
        <f t="shared" si="20"/>
        <v>-0.49479558293467074</v>
      </c>
      <c r="G156">
        <f t="shared" si="21"/>
        <v>3.7724018419356415</v>
      </c>
      <c r="H156" s="10">
        <f t="shared" si="26"/>
        <v>-5.3680372792582434</v>
      </c>
      <c r="I156">
        <f t="shared" si="22"/>
        <v>3.8706719235097085</v>
      </c>
      <c r="J156" s="10">
        <f t="shared" si="23"/>
        <v>-5.1554236172712145</v>
      </c>
      <c r="K156">
        <f t="shared" si="18"/>
        <v>-5.3675631595811772</v>
      </c>
      <c r="L156">
        <f t="shared" si="19"/>
        <v>-6.3959883517385467</v>
      </c>
      <c r="M156" s="13">
        <f t="shared" si="24"/>
        <v>2.2478946818128235E-7</v>
      </c>
      <c r="N156" s="13">
        <f t="shared" si="25"/>
        <v>1.5390008604040026</v>
      </c>
      <c r="O156" s="13">
        <v>1</v>
      </c>
    </row>
    <row r="157" spans="4:15" x14ac:dyDescent="0.4">
      <c r="D157" s="6">
        <v>1.76</v>
      </c>
      <c r="E157" s="7">
        <f t="shared" si="20"/>
        <v>-0.48891307504432613</v>
      </c>
      <c r="G157">
        <f t="shared" si="21"/>
        <v>3.7842165262445642</v>
      </c>
      <c r="H157" s="10">
        <f t="shared" si="26"/>
        <v>-5.304217951155894</v>
      </c>
      <c r="I157">
        <f t="shared" si="22"/>
        <v>3.8825543306007209</v>
      </c>
      <c r="J157" s="10">
        <f t="shared" si="23"/>
        <v>-5.0941320028093466</v>
      </c>
      <c r="K157">
        <f t="shared" si="18"/>
        <v>-5.3037200098338104</v>
      </c>
      <c r="L157">
        <f t="shared" si="19"/>
        <v>-6.3278707475297722</v>
      </c>
      <c r="M157" s="13">
        <f t="shared" si="24"/>
        <v>2.4794556023834732E-7</v>
      </c>
      <c r="N157" s="13">
        <f t="shared" si="25"/>
        <v>1.5221112902243314</v>
      </c>
      <c r="O157" s="13">
        <v>1</v>
      </c>
    </row>
    <row r="158" spans="4:15" x14ac:dyDescent="0.4">
      <c r="D158" s="6">
        <v>1.78</v>
      </c>
      <c r="E158" s="7">
        <f t="shared" si="20"/>
        <v>-0.48308020933171086</v>
      </c>
      <c r="G158">
        <f t="shared" si="21"/>
        <v>3.7960312105534877</v>
      </c>
      <c r="H158" s="10">
        <f t="shared" si="26"/>
        <v>-5.2409371910397313</v>
      </c>
      <c r="I158">
        <f t="shared" si="22"/>
        <v>3.8944367376917324</v>
      </c>
      <c r="J158" s="10">
        <f t="shared" si="23"/>
        <v>-5.033357625089895</v>
      </c>
      <c r="K158">
        <f t="shared" si="18"/>
        <v>-5.240415433084765</v>
      </c>
      <c r="L158">
        <f t="shared" si="19"/>
        <v>-6.2601226398093903</v>
      </c>
      <c r="M158" s="13">
        <f t="shared" si="24"/>
        <v>2.7223136357065707E-7</v>
      </c>
      <c r="N158" s="13">
        <f t="shared" si="25"/>
        <v>1.5049524013397235</v>
      </c>
      <c r="O158" s="13">
        <v>1</v>
      </c>
    </row>
    <row r="159" spans="4:15" x14ac:dyDescent="0.4">
      <c r="D159" s="6">
        <v>1.8</v>
      </c>
      <c r="E159" s="7">
        <f t="shared" si="20"/>
        <v>-0.47729723376206667</v>
      </c>
      <c r="G159">
        <f t="shared" si="21"/>
        <v>3.8078458948624108</v>
      </c>
      <c r="H159" s="10">
        <f t="shared" si="26"/>
        <v>-5.1781976890846613</v>
      </c>
      <c r="I159">
        <f t="shared" si="22"/>
        <v>3.9063191447827452</v>
      </c>
      <c r="J159" s="10">
        <f t="shared" si="23"/>
        <v>-4.9731030677371013</v>
      </c>
      <c r="K159">
        <f t="shared" si="18"/>
        <v>-5.1776521564793843</v>
      </c>
      <c r="L159">
        <f t="shared" si="19"/>
        <v>-6.1927544241596806</v>
      </c>
      <c r="M159" s="13">
        <f t="shared" si="24"/>
        <v>2.9760582342032244E-7</v>
      </c>
      <c r="N159" s="13">
        <f t="shared" si="25"/>
        <v>1.4875494312234374</v>
      </c>
      <c r="O159" s="13">
        <v>1</v>
      </c>
    </row>
    <row r="160" spans="4:15" x14ac:dyDescent="0.4">
      <c r="D160" s="6">
        <v>1.82</v>
      </c>
      <c r="E160" s="7">
        <f t="shared" si="20"/>
        <v>-0.4715643664923832</v>
      </c>
      <c r="G160">
        <f t="shared" si="21"/>
        <v>3.8196605791713338</v>
      </c>
      <c r="H160" s="10">
        <f t="shared" si="26"/>
        <v>-5.1160018120758659</v>
      </c>
      <c r="I160">
        <f t="shared" si="22"/>
        <v>3.9182015518737572</v>
      </c>
      <c r="J160" s="10">
        <f t="shared" si="23"/>
        <v>-4.913370603794089</v>
      </c>
      <c r="K160">
        <f t="shared" si="18"/>
        <v>-5.1154325834155197</v>
      </c>
      <c r="L160">
        <f t="shared" si="19"/>
        <v>-6.1257759405608896</v>
      </c>
      <c r="M160" s="13">
        <f t="shared" si="24"/>
        <v>3.2402126775959199E-7</v>
      </c>
      <c r="N160" s="13">
        <f t="shared" si="25"/>
        <v>1.4699267006206191</v>
      </c>
      <c r="O160" s="13">
        <v>1</v>
      </c>
    </row>
    <row r="161" spans="4:15" x14ac:dyDescent="0.4">
      <c r="D161" s="6">
        <v>1.84</v>
      </c>
      <c r="E161" s="7">
        <f t="shared" si="20"/>
        <v>-0.46588179701169624</v>
      </c>
      <c r="G161">
        <f t="shared" si="21"/>
        <v>3.8314752634802569</v>
      </c>
      <c r="H161" s="10">
        <f t="shared" si="26"/>
        <v>-5.0543516157798924</v>
      </c>
      <c r="I161">
        <f t="shared" si="22"/>
        <v>3.9300839589647691</v>
      </c>
      <c r="J161" s="10">
        <f t="shared" si="23"/>
        <v>-4.8541622076039666</v>
      </c>
      <c r="K161">
        <f t="shared" si="18"/>
        <v>-5.0537588058671323</v>
      </c>
      <c r="L161">
        <f t="shared" si="19"/>
        <v>-6.0591964919027239</v>
      </c>
      <c r="M161" s="13">
        <f t="shared" si="24"/>
        <v>3.5142359266665777E-7</v>
      </c>
      <c r="N161" s="13">
        <f t="shared" si="25"/>
        <v>1.4521076263354185</v>
      </c>
      <c r="O161" s="13">
        <v>1</v>
      </c>
    </row>
    <row r="162" spans="4:15" x14ac:dyDescent="0.4">
      <c r="D162" s="6">
        <v>1.86</v>
      </c>
      <c r="E162" s="7">
        <f t="shared" si="20"/>
        <v>-0.46024968724586168</v>
      </c>
      <c r="G162">
        <f t="shared" si="21"/>
        <v>3.8432899477891804</v>
      </c>
      <c r="H162" s="10">
        <f t="shared" si="26"/>
        <v>-4.9932488569303537</v>
      </c>
      <c r="I162">
        <f t="shared" si="22"/>
        <v>3.9419663660557811</v>
      </c>
      <c r="J162" s="10">
        <f t="shared" si="23"/>
        <v>-4.7954795663208065</v>
      </c>
      <c r="K162">
        <f t="shared" si="18"/>
        <v>-4.9926326163249701</v>
      </c>
      <c r="L162">
        <f t="shared" si="19"/>
        <v>-5.9930248619567497</v>
      </c>
      <c r="M162" s="13">
        <f t="shared" si="24"/>
        <v>3.7975248372350479E-7</v>
      </c>
      <c r="N162" s="13">
        <f t="shared" si="25"/>
        <v>1.4341147350997785</v>
      </c>
      <c r="O162" s="13">
        <v>1</v>
      </c>
    </row>
    <row r="163" spans="4:15" x14ac:dyDescent="0.4">
      <c r="D163" s="6">
        <v>1.88</v>
      </c>
      <c r="E163" s="7">
        <f t="shared" si="20"/>
        <v>-0.45466817262782266</v>
      </c>
      <c r="G163">
        <f t="shared" si="21"/>
        <v>3.8551046320981031</v>
      </c>
      <c r="H163" s="10">
        <f t="shared" si="26"/>
        <v>-4.9326950048392479</v>
      </c>
      <c r="I163">
        <f t="shared" si="22"/>
        <v>3.9538487731467935</v>
      </c>
      <c r="J163" s="10">
        <f t="shared" si="23"/>
        <v>-4.7373240910610734</v>
      </c>
      <c r="K163">
        <f t="shared" si="18"/>
        <v>-4.9320555193652371</v>
      </c>
      <c r="L163">
        <f t="shared" si="19"/>
        <v>-5.9272693328244834</v>
      </c>
      <c r="M163" s="13">
        <f t="shared" si="24"/>
        <v>4.0894167147085056E-7</v>
      </c>
      <c r="N163" s="13">
        <f t="shared" si="25"/>
        <v>1.4159696783953803</v>
      </c>
      <c r="O163" s="13">
        <v>1</v>
      </c>
    </row>
    <row r="164" spans="4:15" x14ac:dyDescent="0.4">
      <c r="D164" s="6">
        <v>1.9</v>
      </c>
      <c r="E164" s="7">
        <f t="shared" si="20"/>
        <v>-0.44913736313436248</v>
      </c>
      <c r="G164">
        <f t="shared" si="21"/>
        <v>3.8669193164070261</v>
      </c>
      <c r="H164" s="10">
        <f t="shared" si="26"/>
        <v>-4.8726912526446986</v>
      </c>
      <c r="I164">
        <f t="shared" si="22"/>
        <v>3.9657311802378059</v>
      </c>
      <c r="J164" s="10">
        <f t="shared" si="23"/>
        <v>-4.6796969277058631</v>
      </c>
      <c r="K164">
        <f t="shared" si="18"/>
        <v>-4.872028742857049</v>
      </c>
      <c r="L164">
        <f t="shared" si="19"/>
        <v>-5.8619377018756262</v>
      </c>
      <c r="M164" s="13">
        <f t="shared" si="24"/>
        <v>4.3891921873150484E-7</v>
      </c>
      <c r="N164" s="13">
        <f t="shared" si="25"/>
        <v>1.397693248109521</v>
      </c>
      <c r="O164" s="13">
        <v>1</v>
      </c>
    </row>
    <row r="165" spans="4:15" x14ac:dyDescent="0.4">
      <c r="D165" s="6">
        <v>1.92</v>
      </c>
      <c r="E165" s="7">
        <f t="shared" si="20"/>
        <v>-0.44365734429030534</v>
      </c>
      <c r="G165">
        <f t="shared" si="21"/>
        <v>3.8787340007159496</v>
      </c>
      <c r="H165" s="10">
        <f t="shared" si="26"/>
        <v>-4.813238528205523</v>
      </c>
      <c r="I165">
        <f t="shared" si="22"/>
        <v>3.9776135873288174</v>
      </c>
      <c r="J165" s="10">
        <f t="shared" si="23"/>
        <v>-4.6225989673639782</v>
      </c>
      <c r="K165">
        <f t="shared" si="18"/>
        <v>-4.8125532488190856</v>
      </c>
      <c r="L165">
        <f t="shared" si="19"/>
        <v>-5.7970372981904887</v>
      </c>
      <c r="M165" s="13">
        <f t="shared" si="24"/>
        <v>4.6960783747597171E-7</v>
      </c>
      <c r="N165" s="13">
        <f t="shared" si="25"/>
        <v>1.3793053929145602</v>
      </c>
      <c r="O165" s="13">
        <v>1</v>
      </c>
    </row>
    <row r="166" spans="4:15" x14ac:dyDescent="0.4">
      <c r="D166" s="6">
        <v>1.94</v>
      </c>
      <c r="E166" s="7">
        <f t="shared" si="20"/>
        <v>-0.43822817814110249</v>
      </c>
      <c r="G166">
        <f t="shared" si="21"/>
        <v>3.8905486850248732</v>
      </c>
      <c r="H166" s="10">
        <f t="shared" si="26"/>
        <v>-4.7543375046528213</v>
      </c>
      <c r="I166">
        <f t="shared" si="22"/>
        <v>3.9894959944198303</v>
      </c>
      <c r="J166" s="10">
        <f t="shared" si="23"/>
        <v>-4.5660308565055887</v>
      </c>
      <c r="K166">
        <f t="shared" si="18"/>
        <v>-4.7536297439354973</v>
      </c>
      <c r="L166">
        <f t="shared" si="19"/>
        <v>-5.732574998520259</v>
      </c>
      <c r="M166" s="13">
        <f t="shared" si="24"/>
        <v>5.0092523298703287E-7</v>
      </c>
      <c r="N166" s="13">
        <f t="shared" si="25"/>
        <v>1.3608252352687431</v>
      </c>
      <c r="O166" s="13">
        <v>1</v>
      </c>
    </row>
    <row r="167" spans="4:15" x14ac:dyDescent="0.4">
      <c r="D167" s="6">
        <v>1.96</v>
      </c>
      <c r="E167" s="7">
        <f t="shared" si="20"/>
        <v>-0.43284990419471558</v>
      </c>
      <c r="G167">
        <f t="shared" si="21"/>
        <v>3.9023633693337962</v>
      </c>
      <c r="H167" s="10">
        <f t="shared" si="26"/>
        <v>-4.6959886106084703</v>
      </c>
      <c r="I167">
        <f t="shared" si="22"/>
        <v>4.0013784015108422</v>
      </c>
      <c r="J167" s="10">
        <f t="shared" si="23"/>
        <v>-4.5099930067759999</v>
      </c>
      <c r="K167">
        <f t="shared" si="18"/>
        <v>-4.6952586897409674</v>
      </c>
      <c r="L167">
        <f t="shared" si="19"/>
        <v>-5.6685572427785189</v>
      </c>
      <c r="M167" s="13">
        <f t="shared" si="24"/>
        <v>5.3278447281618295E-7</v>
      </c>
      <c r="N167" s="13">
        <f t="shared" si="25"/>
        <v>1.3422710889441005</v>
      </c>
      <c r="O167" s="13">
        <v>1</v>
      </c>
    </row>
    <row r="168" spans="4:15" x14ac:dyDescent="0.4">
      <c r="D168" s="6">
        <v>1.98</v>
      </c>
      <c r="E168" s="7">
        <f t="shared" si="20"/>
        <v>-0.42752254033368325</v>
      </c>
      <c r="G168">
        <f t="shared" si="21"/>
        <v>3.9141780536427189</v>
      </c>
      <c r="H168" s="10">
        <f t="shared" si="26"/>
        <v>-4.6381920400801304</v>
      </c>
      <c r="I168">
        <f t="shared" si="22"/>
        <v>4.0132608086018546</v>
      </c>
      <c r="J168" s="10">
        <f t="shared" si="23"/>
        <v>-4.4544856044987453</v>
      </c>
      <c r="K168">
        <f t="shared" si="18"/>
        <v>-4.6374403124844834</v>
      </c>
      <c r="L168">
        <f t="shared" si="19"/>
        <v>-5.6049900490768154</v>
      </c>
      <c r="M168" s="13">
        <f t="shared" si="24"/>
        <v>5.6509437805723691E-7</v>
      </c>
      <c r="N168" s="13">
        <f t="shared" si="25"/>
        <v>1.3236604769938936</v>
      </c>
      <c r="O168" s="13">
        <v>1</v>
      </c>
    </row>
    <row r="169" spans="4:15" x14ac:dyDescent="0.4">
      <c r="D169" s="6">
        <v>2</v>
      </c>
      <c r="E169" s="7">
        <f t="shared" si="20"/>
        <v>-0.42224608369823163</v>
      </c>
      <c r="G169">
        <f t="shared" si="21"/>
        <v>3.9259927379516424</v>
      </c>
      <c r="H169" s="10">
        <f t="shared" si="26"/>
        <v>-4.5809477620421148</v>
      </c>
      <c r="I169">
        <f t="shared" si="22"/>
        <v>4.0251432156928661</v>
      </c>
      <c r="J169" s="10">
        <f t="shared" si="23"/>
        <v>-4.3995086198769844</v>
      </c>
      <c r="K169">
        <f t="shared" si="18"/>
        <v>-4.5801746126810867</v>
      </c>
      <c r="L169">
        <f t="shared" si="19"/>
        <v>-5.5418790283170143</v>
      </c>
      <c r="M169" s="13">
        <f t="shared" si="24"/>
        <v>5.9775993445819765E-7</v>
      </c>
      <c r="N169" s="13">
        <f t="shared" si="25"/>
        <v>1.3050101500794407</v>
      </c>
      <c r="O169" s="13">
        <v>1</v>
      </c>
    </row>
    <row r="170" spans="4:15" x14ac:dyDescent="0.4">
      <c r="D170" s="6">
        <v>2.02</v>
      </c>
      <c r="E170" s="7">
        <f t="shared" si="20"/>
        <v>-0.41702051154126935</v>
      </c>
      <c r="G170">
        <f t="shared" si="21"/>
        <v>3.9378074222605659</v>
      </c>
      <c r="H170" s="10">
        <f t="shared" si="26"/>
        <v>-4.5242555297112306</v>
      </c>
      <c r="I170">
        <f t="shared" si="22"/>
        <v>4.0370256227838786</v>
      </c>
      <c r="J170" s="10">
        <f t="shared" si="23"/>
        <v>-4.3450618159019472</v>
      </c>
      <c r="K170">
        <f t="shared" si="18"/>
        <v>-4.5234613743607079</v>
      </c>
      <c r="L170">
        <f t="shared" si="19"/>
        <v>-5.4792293983526656</v>
      </c>
      <c r="M170" s="13">
        <f t="shared" si="24"/>
        <v>6.3068272076372053E-7</v>
      </c>
      <c r="N170" s="13">
        <f t="shared" si="25"/>
        <v>1.2863361050821074</v>
      </c>
      <c r="O170" s="13">
        <v>1</v>
      </c>
    </row>
    <row r="171" spans="4:15" x14ac:dyDescent="0.4">
      <c r="D171" s="6">
        <v>2.04</v>
      </c>
      <c r="E171" s="7">
        <f t="shared" si="20"/>
        <v>-0.41184578205607947</v>
      </c>
      <c r="G171">
        <f t="shared" si="21"/>
        <v>3.9496221065694885</v>
      </c>
      <c r="H171" s="10">
        <f t="shared" si="26"/>
        <v>-4.4681148895264062</v>
      </c>
      <c r="I171">
        <f t="shared" si="22"/>
        <v>4.048908029874891</v>
      </c>
      <c r="J171" s="10">
        <f t="shared" si="23"/>
        <v>-4.2911447569769088</v>
      </c>
      <c r="K171">
        <f t="shared" si="18"/>
        <v>-4.467300174022804</v>
      </c>
      <c r="L171">
        <f t="shared" si="19"/>
        <v>-5.4170459977312859</v>
      </c>
      <c r="M171" s="13">
        <f t="shared" si="24"/>
        <v>6.6376135180984649E-7</v>
      </c>
      <c r="N171" s="13">
        <f t="shared" si="25"/>
        <v>1.2676536039322459</v>
      </c>
      <c r="O171" s="13">
        <v>1</v>
      </c>
    </row>
    <row r="172" spans="4:15" x14ac:dyDescent="0.4">
      <c r="D172" s="6">
        <v>2.06</v>
      </c>
      <c r="E172" s="7">
        <f t="shared" si="20"/>
        <v>-0.40672183517750243</v>
      </c>
      <c r="G172">
        <f t="shared" si="21"/>
        <v>3.9614367908784116</v>
      </c>
      <c r="H172" s="10">
        <f t="shared" si="26"/>
        <v>-4.4125251898407241</v>
      </c>
      <c r="I172">
        <f t="shared" si="22"/>
        <v>4.0607904369659034</v>
      </c>
      <c r="J172" s="10">
        <f t="shared" si="23"/>
        <v>-4.2377568172649509</v>
      </c>
      <c r="K172">
        <f t="shared" si="18"/>
        <v>-4.411690389305388</v>
      </c>
      <c r="L172">
        <f t="shared" si="19"/>
        <v>-5.3553332990292315</v>
      </c>
      <c r="M172" s="13">
        <f t="shared" si="24"/>
        <v>6.9689193379730916E-7</v>
      </c>
      <c r="N172" s="13">
        <f t="shared" si="25"/>
        <v>1.2489771925926274</v>
      </c>
      <c r="O172" s="13">
        <v>1</v>
      </c>
    </row>
    <row r="173" spans="4:15" x14ac:dyDescent="0.4">
      <c r="D173" s="6">
        <v>2.08</v>
      </c>
      <c r="E173" s="7">
        <f t="shared" si="20"/>
        <v>-0.4016485933573794</v>
      </c>
      <c r="G173">
        <f t="shared" si="21"/>
        <v>3.9732514751873351</v>
      </c>
      <c r="H173" s="10">
        <f t="shared" si="26"/>
        <v>-4.3574855893342086</v>
      </c>
      <c r="I173">
        <f t="shared" si="22"/>
        <v>4.0726728440569158</v>
      </c>
      <c r="J173" s="10">
        <f t="shared" si="23"/>
        <v>-4.1848971887685424</v>
      </c>
      <c r="K173">
        <f t="shared" si="18"/>
        <v>-4.3566312073767675</v>
      </c>
      <c r="L173">
        <f t="shared" si="19"/>
        <v>-5.2940954217903986</v>
      </c>
      <c r="M173" s="13">
        <f t="shared" si="24"/>
        <v>7.2996852920095664E-7</v>
      </c>
      <c r="N173" s="13">
        <f t="shared" si="25"/>
        <v>1.230320720138808</v>
      </c>
      <c r="O173" s="13">
        <v>1</v>
      </c>
    </row>
    <row r="174" spans="4:15" x14ac:dyDescent="0.4">
      <c r="D174" s="6">
        <v>2.1</v>
      </c>
      <c r="E174" s="7">
        <f t="shared" si="20"/>
        <v>-0.39662596231500691</v>
      </c>
      <c r="G174">
        <f t="shared" si="21"/>
        <v>3.9850661594962586</v>
      </c>
      <c r="H174" s="10">
        <f t="shared" si="26"/>
        <v>-4.3029950651555096</v>
      </c>
      <c r="I174">
        <f t="shared" si="22"/>
        <v>4.0845552511479273</v>
      </c>
      <c r="J174" s="10">
        <f t="shared" si="23"/>
        <v>-4.1325648891487514</v>
      </c>
      <c r="K174">
        <f t="shared" si="18"/>
        <v>-4.3021216330580199</v>
      </c>
      <c r="L174">
        <f t="shared" si="19"/>
        <v>-5.233336145079857</v>
      </c>
      <c r="M174" s="13">
        <f t="shared" si="24"/>
        <v>7.6288362892523986E-7</v>
      </c>
      <c r="N174" s="13">
        <f t="shared" si="25"/>
        <v>1.2116973578841435</v>
      </c>
      <c r="O174" s="13">
        <v>1</v>
      </c>
    </row>
    <row r="175" spans="4:15" x14ac:dyDescent="0.4">
      <c r="D175" s="6">
        <v>2.12</v>
      </c>
      <c r="E175" s="7">
        <f t="shared" si="20"/>
        <v>-0.39165383176332913</v>
      </c>
      <c r="G175">
        <f t="shared" si="21"/>
        <v>3.9968808438051817</v>
      </c>
      <c r="H175" s="10">
        <f t="shared" si="26"/>
        <v>-4.2490524208003579</v>
      </c>
      <c r="I175">
        <f t="shared" si="22"/>
        <v>4.0964376582389397</v>
      </c>
      <c r="J175" s="10">
        <f t="shared" si="23"/>
        <v>-4.0807587692916547</v>
      </c>
      <c r="K175">
        <f t="shared" si="18"/>
        <v>-4.2481604966841013</v>
      </c>
      <c r="L175">
        <f t="shared" si="19"/>
        <v>-5.1730589196629637</v>
      </c>
      <c r="M175" s="13">
        <f t="shared" si="24"/>
        <v>7.9552862916012378E-7</v>
      </c>
      <c r="N175" s="13">
        <f t="shared" si="25"/>
        <v>1.1931196185011843</v>
      </c>
      <c r="O175" s="13">
        <v>1</v>
      </c>
    </row>
    <row r="176" spans="4:15" x14ac:dyDescent="0.4">
      <c r="D176" s="6">
        <v>2.14</v>
      </c>
      <c r="E176" s="7">
        <f t="shared" si="20"/>
        <v>-0.38673207611157817</v>
      </c>
      <c r="G176">
        <f t="shared" si="21"/>
        <v>4.0086955281141048</v>
      </c>
      <c r="H176" s="10">
        <f t="shared" si="26"/>
        <v>-4.1956562937345119</v>
      </c>
      <c r="I176">
        <f t="shared" si="22"/>
        <v>4.1083200653299521</v>
      </c>
      <c r="J176" s="10">
        <f t="shared" si="23"/>
        <v>-4.0294775206293663</v>
      </c>
      <c r="K176">
        <f t="shared" si="18"/>
        <v>-4.1947464617111994</v>
      </c>
      <c r="L176">
        <f t="shared" si="19"/>
        <v>-5.1132668798205554</v>
      </c>
      <c r="M176" s="13">
        <f t="shared" si="24"/>
        <v>8.277943106449501E-7</v>
      </c>
      <c r="N176" s="13">
        <f t="shared" si="25"/>
        <v>1.1745993750960484</v>
      </c>
      <c r="O176" s="13">
        <v>1</v>
      </c>
    </row>
    <row r="177" spans="4:15" x14ac:dyDescent="0.4">
      <c r="D177" s="6">
        <v>2.16</v>
      </c>
      <c r="E177" s="7">
        <f t="shared" si="20"/>
        <v>-0.38186055514504957</v>
      </c>
      <c r="G177">
        <f t="shared" si="21"/>
        <v>4.0205102124230274</v>
      </c>
      <c r="H177" s="10">
        <f t="shared" si="26"/>
        <v>-4.1428051627686431</v>
      </c>
      <c r="I177">
        <f t="shared" si="22"/>
        <v>4.1202024724209636</v>
      </c>
      <c r="J177" s="10">
        <f t="shared" si="23"/>
        <v>-3.9787196822228146</v>
      </c>
      <c r="K177">
        <f t="shared" si="18"/>
        <v>-4.1418780320777424</v>
      </c>
      <c r="L177">
        <f t="shared" si="19"/>
        <v>-5.0539628548102264</v>
      </c>
      <c r="M177" s="13">
        <f t="shared" si="24"/>
        <v>8.5957131800995044E-7</v>
      </c>
      <c r="N177" s="13">
        <f t="shared" si="25"/>
        <v>1.1561478801958427</v>
      </c>
      <c r="O177" s="13">
        <v>1</v>
      </c>
    </row>
    <row r="178" spans="4:15" x14ac:dyDescent="0.4">
      <c r="D178" s="6">
        <v>2.1800000000000002</v>
      </c>
      <c r="E178" s="7">
        <f t="shared" si="20"/>
        <v>-0.37703911468268309</v>
      </c>
      <c r="G178">
        <f t="shared" si="21"/>
        <v>4.0323248967319509</v>
      </c>
      <c r="H178" s="10">
        <f t="shared" si="26"/>
        <v>-4.0904973551924284</v>
      </c>
      <c r="I178">
        <f t="shared" si="22"/>
        <v>4.132084879511976</v>
      </c>
      <c r="J178" s="10">
        <f t="shared" si="23"/>
        <v>-3.9284836476132798</v>
      </c>
      <c r="K178">
        <f t="shared" si="18"/>
        <v>-4.0895535593262817</v>
      </c>
      <c r="L178">
        <f t="shared" si="19"/>
        <v>-4.9951493799835678</v>
      </c>
      <c r="M178" s="13">
        <f t="shared" si="24"/>
        <v>8.9075063695556083E-7</v>
      </c>
      <c r="N178" s="13">
        <f t="shared" si="25"/>
        <v>1.1377757846130427</v>
      </c>
      <c r="O178" s="13">
        <v>1</v>
      </c>
    </row>
    <row r="179" spans="4:15" x14ac:dyDescent="0.4">
      <c r="D179" s="6">
        <v>2.2000000000000002</v>
      </c>
      <c r="E179" s="7">
        <f t="shared" si="20"/>
        <v>-0.37226758721310038</v>
      </c>
      <c r="G179">
        <f t="shared" si="21"/>
        <v>4.0441395810408736</v>
      </c>
      <c r="H179" s="10">
        <f t="shared" si="26"/>
        <v>-4.0387310536749261</v>
      </c>
      <c r="I179">
        <f t="shared" si="22"/>
        <v>4.1439672866029884</v>
      </c>
      <c r="J179" s="10">
        <f t="shared" si="23"/>
        <v>-3.8787676714494563</v>
      </c>
      <c r="K179">
        <f t="shared" si="18"/>
        <v>-4.0377712494932947</v>
      </c>
      <c r="L179">
        <f t="shared" si="19"/>
        <v>-4.9368287075690596</v>
      </c>
      <c r="M179" s="13">
        <f t="shared" si="24"/>
        <v>9.2122406707719956E-7</v>
      </c>
      <c r="N179" s="13">
        <f t="shared" si="25"/>
        <v>1.1194931561544883</v>
      </c>
      <c r="O179" s="13">
        <v>1</v>
      </c>
    </row>
    <row r="180" spans="4:15" x14ac:dyDescent="0.4">
      <c r="D180" s="6">
        <v>2.2200000000000002</v>
      </c>
      <c r="E180" s="7">
        <f t="shared" si="20"/>
        <v>-0.36754579250973096</v>
      </c>
      <c r="G180">
        <f t="shared" si="21"/>
        <v>4.0559542653497971</v>
      </c>
      <c r="H180" s="10">
        <f t="shared" si="26"/>
        <v>-3.9875043029380715</v>
      </c>
      <c r="I180">
        <f t="shared" si="22"/>
        <v>4.1558496936940008</v>
      </c>
      <c r="J180" s="10">
        <f t="shared" si="23"/>
        <v>-3.8295698758966394</v>
      </c>
      <c r="K180">
        <f t="shared" si="18"/>
        <v>-3.9865291697735921</v>
      </c>
      <c r="L180">
        <f t="shared" si="19"/>
        <v>-4.8790028171298356</v>
      </c>
      <c r="M180" s="13">
        <f t="shared" si="24"/>
        <v>9.5088468846759195E-7</v>
      </c>
      <c r="N180" s="13">
        <f t="shared" si="25"/>
        <v>1.1013094981453571</v>
      </c>
      <c r="O180" s="13">
        <v>1</v>
      </c>
    </row>
    <row r="181" spans="4:15" x14ac:dyDescent="0.4">
      <c r="D181" s="6">
        <v>2.2400000000000002</v>
      </c>
      <c r="E181" s="7">
        <f t="shared" si="20"/>
        <v>-0.36287353822564333</v>
      </c>
      <c r="G181">
        <f t="shared" si="21"/>
        <v>4.0677689496587206</v>
      </c>
      <c r="H181" s="10">
        <f t="shared" si="26"/>
        <v>-3.9368150162100046</v>
      </c>
      <c r="I181">
        <f t="shared" si="22"/>
        <v>4.1677321007850123</v>
      </c>
      <c r="J181" s="10">
        <f t="shared" si="23"/>
        <v>-3.7808882568344457</v>
      </c>
      <c r="K181">
        <f t="shared" si="18"/>
        <v>-3.9358252549661614</v>
      </c>
      <c r="L181">
        <f t="shared" si="19"/>
        <v>-4.8216734257054856</v>
      </c>
      <c r="M181" s="13">
        <f t="shared" si="24"/>
        <v>9.7962731981404102E-7</v>
      </c>
      <c r="N181" s="13">
        <f t="shared" si="25"/>
        <v>1.083233767741919</v>
      </c>
      <c r="O181" s="13">
        <v>1</v>
      </c>
    </row>
    <row r="182" spans="4:15" x14ac:dyDescent="0.4">
      <c r="D182" s="6">
        <v>2.2599999999999998</v>
      </c>
      <c r="E182" s="7">
        <f t="shared" si="20"/>
        <v>-0.35825062046867751</v>
      </c>
      <c r="G182">
        <f t="shared" si="21"/>
        <v>4.0795836339676432</v>
      </c>
      <c r="H182" s="10">
        <f t="shared" si="26"/>
        <v>-3.886660981464682</v>
      </c>
      <c r="I182">
        <f t="shared" si="22"/>
        <v>4.1796145078760247</v>
      </c>
      <c r="J182" s="10">
        <f t="shared" si="23"/>
        <v>-3.7327206898492915</v>
      </c>
      <c r="K182">
        <f t="shared" si="18"/>
        <v>-3.8856573137076564</v>
      </c>
      <c r="L182">
        <f t="shared" si="19"/>
        <v>-4.7648419976466814</v>
      </c>
      <c r="M182" s="13">
        <f t="shared" si="24"/>
        <v>1.0073489664926768E-6</v>
      </c>
      <c r="N182" s="13">
        <f t="shared" si="25"/>
        <v>1.0652743940093943</v>
      </c>
      <c r="O182" s="13">
        <v>1</v>
      </c>
    </row>
    <row r="183" spans="4:15" x14ac:dyDescent="0.4">
      <c r="D183" s="6">
        <v>2.2799999999999998</v>
      </c>
      <c r="E183" s="7">
        <f t="shared" si="20"/>
        <v>-0.35367682435746262</v>
      </c>
      <c r="G183">
        <f t="shared" si="21"/>
        <v>4.0913983182765667</v>
      </c>
      <c r="H183" s="10">
        <f t="shared" si="26"/>
        <v>-3.837039867454112</v>
      </c>
      <c r="I183">
        <f t="shared" si="22"/>
        <v>4.1914969149670371</v>
      </c>
      <c r="J183" s="10">
        <f t="shared" si="23"/>
        <v>-3.6850649360277101</v>
      </c>
      <c r="K183">
        <f t="shared" si="18"/>
        <v>-3.8360230344999451</v>
      </c>
      <c r="L183">
        <f t="shared" si="19"/>
        <v>-4.7085097541513159</v>
      </c>
      <c r="M183" s="13">
        <f t="shared" si="24"/>
        <v>1.0339492566797436E-6</v>
      </c>
      <c r="N183" s="13">
        <f t="shared" si="25"/>
        <v>1.0474392957440606</v>
      </c>
      <c r="O183" s="13">
        <v>1</v>
      </c>
    </row>
    <row r="184" spans="4:15" x14ac:dyDescent="0.4">
      <c r="D184" s="6">
        <v>2.2999999999999998</v>
      </c>
      <c r="E184" s="7">
        <f t="shared" si="20"/>
        <v>-0.34915192455888266</v>
      </c>
      <c r="G184">
        <f t="shared" si="21"/>
        <v>4.1032130025854903</v>
      </c>
      <c r="H184" s="10">
        <f t="shared" si="26"/>
        <v>-3.787949229539318</v>
      </c>
      <c r="I184">
        <f t="shared" si="22"/>
        <v>4.2033793220580487</v>
      </c>
      <c r="J184" s="10">
        <f t="shared" si="23"/>
        <v>-3.6379186475563663</v>
      </c>
      <c r="K184">
        <f t="shared" si="18"/>
        <v>-3.7869199915377396</v>
      </c>
      <c r="L184">
        <f t="shared" si="19"/>
        <v>-4.6526776825104248</v>
      </c>
      <c r="M184" s="13">
        <f t="shared" si="24"/>
        <v>1.0593308638930819E-6</v>
      </c>
      <c r="N184" s="13">
        <f t="shared" si="25"/>
        <v>1.029735899020892</v>
      </c>
      <c r="O184" s="13">
        <v>1</v>
      </c>
    </row>
    <row r="185" spans="4:15" x14ac:dyDescent="0.4">
      <c r="D185" s="6">
        <v>2.3199999999999998</v>
      </c>
      <c r="E185" s="7">
        <f t="shared" si="20"/>
        <v>-0.34467568580754099</v>
      </c>
      <c r="G185">
        <f t="shared" si="21"/>
        <v>4.1150276868944129</v>
      </c>
      <c r="H185" s="10">
        <f t="shared" si="26"/>
        <v>-3.7393865153260122</v>
      </c>
      <c r="I185">
        <f t="shared" si="22"/>
        <v>4.2152617291490611</v>
      </c>
      <c r="J185" s="10">
        <f t="shared" si="23"/>
        <v>-3.5912793731345118</v>
      </c>
      <c r="K185">
        <f t="shared" si="18"/>
        <v>-3.7383456503422208</v>
      </c>
      <c r="L185">
        <f t="shared" si="19"/>
        <v>-4.5973465450720772</v>
      </c>
      <c r="M185" s="13">
        <f t="shared" si="24"/>
        <v>1.0833999144830961E-6</v>
      </c>
      <c r="N185" s="13">
        <f t="shared" si="25"/>
        <v>1.0121711544504506</v>
      </c>
      <c r="O185" s="13">
        <v>1</v>
      </c>
    </row>
    <row r="186" spans="4:15" x14ac:dyDescent="0.4">
      <c r="D186" s="6">
        <v>2.34</v>
      </c>
      <c r="E186" s="7">
        <f t="shared" si="20"/>
        <v>-0.34024786340775726</v>
      </c>
      <c r="G186">
        <f t="shared" si="21"/>
        <v>4.1268423712033364</v>
      </c>
      <c r="H186" s="10">
        <f t="shared" si="26"/>
        <v>-3.6913490701107587</v>
      </c>
      <c r="I186">
        <f t="shared" si="22"/>
        <v>4.2271441362400735</v>
      </c>
      <c r="J186" s="10">
        <f t="shared" si="23"/>
        <v>-3.5451445632044449</v>
      </c>
      <c r="K186">
        <f t="shared" si="18"/>
        <v>-3.690297373206362</v>
      </c>
      <c r="L186">
        <f t="shared" si="19"/>
        <v>-4.5425168879311979</v>
      </c>
      <c r="M186" s="13">
        <f t="shared" si="24"/>
        <v>1.10606637871775E-6</v>
      </c>
      <c r="N186" s="13">
        <f t="shared" si="25"/>
        <v>0.99475155413084759</v>
      </c>
      <c r="O186" s="13">
        <v>1</v>
      </c>
    </row>
    <row r="187" spans="4:15" x14ac:dyDescent="0.4">
      <c r="D187" s="6">
        <v>2.36</v>
      </c>
      <c r="E187" s="7">
        <f t="shared" si="20"/>
        <v>-0.33586820371861592</v>
      </c>
      <c r="G187">
        <f t="shared" si="21"/>
        <v>4.138657055512259</v>
      </c>
      <c r="H187" s="10">
        <f t="shared" si="26"/>
        <v>-3.6438341421432643</v>
      </c>
      <c r="I187">
        <f t="shared" si="22"/>
        <v>4.2390265433310859</v>
      </c>
      <c r="J187" s="10">
        <f t="shared" si="23"/>
        <v>-3.4995115750053745</v>
      </c>
      <c r="K187">
        <f t="shared" si="18"/>
        <v>-3.6427724244576458</v>
      </c>
      <c r="L187">
        <f t="shared" si="19"/>
        <v>-4.4881890493529779</v>
      </c>
      <c r="M187" s="13">
        <f t="shared" si="24"/>
        <v>1.127244443955037E-6</v>
      </c>
      <c r="N187" s="13">
        <f t="shared" si="25"/>
        <v>0.97748314828235605</v>
      </c>
      <c r="O187" s="13">
        <v>1</v>
      </c>
    </row>
    <row r="188" spans="4:15" x14ac:dyDescent="0.4">
      <c r="D188" s="6">
        <v>2.38</v>
      </c>
      <c r="E188" s="7">
        <f t="shared" si="20"/>
        <v>-0.33153644462257059</v>
      </c>
      <c r="G188">
        <f t="shared" si="21"/>
        <v>4.1504717398211826</v>
      </c>
      <c r="H188" s="10">
        <f t="shared" si="26"/>
        <v>-3.5968388877102688</v>
      </c>
      <c r="I188">
        <f t="shared" si="22"/>
        <v>4.2509089504220974</v>
      </c>
      <c r="J188" s="10">
        <f t="shared" si="23"/>
        <v>-3.4543776774559496</v>
      </c>
      <c r="K188">
        <f t="shared" si="18"/>
        <v>-3.5957679755434375</v>
      </c>
      <c r="L188">
        <f t="shared" si="19"/>
        <v>-4.4343631679373736</v>
      </c>
      <c r="M188" s="13">
        <f t="shared" si="24"/>
        <v>1.1468528690673228E-6</v>
      </c>
      <c r="N188" s="13">
        <f t="shared" si="25"/>
        <v>0.96037156155411718</v>
      </c>
      <c r="O188" s="13">
        <v>1</v>
      </c>
    </row>
    <row r="189" spans="4:15" x14ac:dyDescent="0.4">
      <c r="D189" s="6">
        <v>2.4</v>
      </c>
      <c r="E189" s="7">
        <f t="shared" si="20"/>
        <v>-0.32725231597809512</v>
      </c>
      <c r="G189">
        <f t="shared" si="21"/>
        <v>4.1622864241301061</v>
      </c>
      <c r="H189" s="10">
        <f t="shared" si="26"/>
        <v>-3.5503603760463536</v>
      </c>
      <c r="I189">
        <f t="shared" si="22"/>
        <v>4.2627913575131098</v>
      </c>
      <c r="J189" s="10">
        <f t="shared" si="23"/>
        <v>-3.4097400558705662</v>
      </c>
      <c r="K189">
        <f t="shared" si="18"/>
        <v>-3.5492811099444421</v>
      </c>
      <c r="L189">
        <f t="shared" si="19"/>
        <v>-4.3810391905320296</v>
      </c>
      <c r="M189" s="13">
        <f t="shared" si="24"/>
        <v>1.1648153187351297E-6</v>
      </c>
      <c r="N189" s="13">
        <f t="shared" si="25"/>
        <v>0.94342200899410766</v>
      </c>
      <c r="O189" s="13">
        <v>1</v>
      </c>
    </row>
    <row r="190" spans="4:15" x14ac:dyDescent="0.4">
      <c r="D190" s="6">
        <v>2.42</v>
      </c>
      <c r="E190" s="7">
        <f t="shared" si="20"/>
        <v>-0.32301554005685745</v>
      </c>
      <c r="G190">
        <f t="shared" si="21"/>
        <v>4.1741011084390287</v>
      </c>
      <c r="H190" s="10">
        <f t="shared" si="26"/>
        <v>-3.5043955940768461</v>
      </c>
      <c r="I190">
        <f t="shared" si="22"/>
        <v>4.2746737646041222</v>
      </c>
      <c r="J190" s="10">
        <f t="shared" si="23"/>
        <v>-3.3655958165144142</v>
      </c>
      <c r="K190">
        <f t="shared" si="18"/>
        <v>-3.5033088279212512</v>
      </c>
      <c r="L190">
        <f t="shared" si="19"/>
        <v>-4.3282168799007223</v>
      </c>
      <c r="M190" s="13">
        <f t="shared" si="24"/>
        <v>1.1810606769464904E-6</v>
      </c>
      <c r="N190" s="13">
        <f t="shared" si="25"/>
        <v>0.9266393116749867</v>
      </c>
      <c r="O190" s="13">
        <v>1</v>
      </c>
    </row>
    <row r="191" spans="4:15" x14ac:dyDescent="0.4">
      <c r="D191" s="6">
        <v>2.44</v>
      </c>
      <c r="E191" s="7">
        <f t="shared" si="20"/>
        <v>-0.31882583196587999</v>
      </c>
      <c r="G191">
        <f t="shared" si="21"/>
        <v>4.1859157927479522</v>
      </c>
      <c r="H191" s="10">
        <f t="shared" si="26"/>
        <v>-3.4589414509978318</v>
      </c>
      <c r="I191">
        <f t="shared" si="22"/>
        <v>4.2865561716951337</v>
      </c>
      <c r="J191" s="10">
        <f t="shared" si="23"/>
        <v>-3.3219419910020931</v>
      </c>
      <c r="K191">
        <f t="shared" si="18"/>
        <v>-3.4578480510990182</v>
      </c>
      <c r="L191">
        <f t="shared" si="19"/>
        <v>-4.2758958221541867</v>
      </c>
      <c r="M191" s="13">
        <f t="shared" si="24"/>
        <v>1.1955233387256552E-6</v>
      </c>
      <c r="N191" s="13">
        <f t="shared" si="25"/>
        <v>0.91002791196975719</v>
      </c>
      <c r="O191" s="13">
        <v>1</v>
      </c>
    </row>
    <row r="192" spans="4:15" x14ac:dyDescent="0.4">
      <c r="D192" s="6">
        <v>2.46</v>
      </c>
      <c r="E192" s="7">
        <f t="shared" si="20"/>
        <v>-0.31468290005513622</v>
      </c>
      <c r="G192">
        <f t="shared" si="21"/>
        <v>4.1977304770568757</v>
      </c>
      <c r="H192" s="10">
        <f t="shared" si="26"/>
        <v>-3.4139947826981727</v>
      </c>
      <c r="I192">
        <f t="shared" si="22"/>
        <v>4.298438578786147</v>
      </c>
      <c r="J192" s="10">
        <f t="shared" si="23"/>
        <v>-3.2787755405444803</v>
      </c>
      <c r="K192">
        <f t="shared" si="18"/>
        <v>-3.4128956268950881</v>
      </c>
      <c r="L192">
        <f t="shared" si="19"/>
        <v>-4.2240754339500652</v>
      </c>
      <c r="M192" s="13">
        <f t="shared" si="24"/>
        <v>1.2081434794545897E-6</v>
      </c>
      <c r="N192" s="13">
        <f t="shared" si="25"/>
        <v>0.89359188847261029</v>
      </c>
      <c r="O192" s="13">
        <v>1</v>
      </c>
    </row>
    <row r="193" spans="4:15" x14ac:dyDescent="0.4">
      <c r="D193" s="6">
        <v>2.48</v>
      </c>
      <c r="E193" s="7">
        <f t="shared" si="20"/>
        <v>-0.31058644631102139</v>
      </c>
      <c r="G193">
        <f t="shared" si="21"/>
        <v>4.2095451613657984</v>
      </c>
      <c r="H193" s="10">
        <f t="shared" si="26"/>
        <v>-3.369552356028271</v>
      </c>
      <c r="I193">
        <f t="shared" si="22"/>
        <v>4.3103209858771585</v>
      </c>
      <c r="J193" s="10">
        <f t="shared" si="23"/>
        <v>-3.2360933600484252</v>
      </c>
      <c r="K193">
        <f t="shared" si="18"/>
        <v>-3.3684483327942889</v>
      </c>
      <c r="L193">
        <f t="shared" si="19"/>
        <v>-4.1727549694685999</v>
      </c>
      <c r="M193" s="13">
        <f t="shared" si="24"/>
        <v>1.2188673011722185E-6</v>
      </c>
      <c r="N193" s="13">
        <f t="shared" si="25"/>
        <v>0.87733497056159193</v>
      </c>
      <c r="O193" s="13">
        <v>1</v>
      </c>
    </row>
    <row r="194" spans="4:15" x14ac:dyDescent="0.4">
      <c r="D194" s="6">
        <v>2.5</v>
      </c>
      <c r="E194" s="7">
        <f t="shared" si="20"/>
        <v>-0.30653616673612211</v>
      </c>
      <c r="G194">
        <f t="shared" si="21"/>
        <v>4.2213598456747219</v>
      </c>
      <c r="H194" s="10">
        <f t="shared" si="26"/>
        <v>-3.3256108729201888</v>
      </c>
      <c r="I194">
        <f t="shared" si="22"/>
        <v>4.3222033929681709</v>
      </c>
      <c r="J194" s="10">
        <f t="shared" si="23"/>
        <v>-3.1938922820736768</v>
      </c>
      <c r="K194">
        <f t="shared" si="18"/>
        <v>-3.3245028804763836</v>
      </c>
      <c r="L194">
        <f t="shared" si="19"/>
        <v>-4.1219335271702491</v>
      </c>
      <c r="M194" s="13">
        <f t="shared" si="24"/>
        <v>1.2276472555292106E-6</v>
      </c>
      <c r="N194" s="13">
        <f t="shared" si="25"/>
        <v>0.86126055260039613</v>
      </c>
      <c r="O194" s="13">
        <v>1</v>
      </c>
    </row>
    <row r="195" spans="4:15" x14ac:dyDescent="0.4">
      <c r="D195" s="6">
        <v>2.52</v>
      </c>
      <c r="E195" s="7">
        <f t="shared" si="20"/>
        <v>-0.30253175171569852</v>
      </c>
      <c r="G195">
        <f t="shared" si="21"/>
        <v>4.2331745299836445</v>
      </c>
      <c r="H195" s="10">
        <f t="shared" si="26"/>
        <v>-3.282166974363613</v>
      </c>
      <c r="I195">
        <f t="shared" si="22"/>
        <v>4.3340858000591824</v>
      </c>
      <c r="J195" s="10">
        <f t="shared" si="23"/>
        <v>-3.1521690806513774</v>
      </c>
      <c r="K195">
        <f t="shared" si="18"/>
        <v>-3.2810559198002807</v>
      </c>
      <c r="L195">
        <f t="shared" si="19"/>
        <v>-4.0716100563416147</v>
      </c>
      <c r="M195" s="13">
        <f t="shared" si="24"/>
        <v>1.2344422427017076E-6</v>
      </c>
      <c r="N195" s="13">
        <f t="shared" si="25"/>
        <v>0.84537170777821558</v>
      </c>
      <c r="O195" s="13">
        <v>1</v>
      </c>
    </row>
    <row r="196" spans="4:15" x14ac:dyDescent="0.4">
      <c r="D196" s="6">
        <v>2.54</v>
      </c>
      <c r="E196" s="7">
        <f t="shared" si="20"/>
        <v>-0.29857288637127993</v>
      </c>
      <c r="G196">
        <f t="shared" si="21"/>
        <v>4.244989214292568</v>
      </c>
      <c r="H196" s="10">
        <f t="shared" si="26"/>
        <v>-3.2392172442420164</v>
      </c>
      <c r="I196">
        <f t="shared" si="22"/>
        <v>4.3459682071501948</v>
      </c>
      <c r="J196" s="10">
        <f t="shared" si="23"/>
        <v>-3.1109204749682768</v>
      </c>
      <c r="K196">
        <f t="shared" si="18"/>
        <v>-3.2381040426491059</v>
      </c>
      <c r="L196">
        <f t="shared" si="19"/>
        <v>-4.0217833634355413</v>
      </c>
      <c r="M196" s="13">
        <f t="shared" si="24"/>
        <v>1.2392177864584893E-6</v>
      </c>
      <c r="N196" s="13">
        <f t="shared" si="25"/>
        <v>0.82967120158692831</v>
      </c>
      <c r="O196" s="13">
        <v>1</v>
      </c>
    </row>
    <row r="197" spans="4:15" x14ac:dyDescent="0.4">
      <c r="D197" s="6">
        <v>2.56</v>
      </c>
      <c r="E197" s="7">
        <f t="shared" si="20"/>
        <v>-0.2946592509017647</v>
      </c>
      <c r="G197">
        <f t="shared" si="21"/>
        <v>4.2568038986014916</v>
      </c>
      <c r="H197" s="10">
        <f t="shared" si="26"/>
        <v>-3.1967582130332453</v>
      </c>
      <c r="I197">
        <f t="shared" si="22"/>
        <v>4.3578506142412072</v>
      </c>
      <c r="J197" s="10">
        <f t="shared" si="23"/>
        <v>-3.0701431329207569</v>
      </c>
      <c r="K197">
        <f t="shared" si="18"/>
        <v>-3.1956437866405185</v>
      </c>
      <c r="L197">
        <f t="shared" si="19"/>
        <v>-3.9724521182113754</v>
      </c>
      <c r="M197" s="13">
        <f t="shared" si="24"/>
        <v>1.241946184805938E-6</v>
      </c>
      <c r="N197" s="13">
        <f t="shared" si="25"/>
        <v>0.81416150493618566</v>
      </c>
      <c r="O197" s="13">
        <v>1</v>
      </c>
    </row>
    <row r="198" spans="4:15" x14ac:dyDescent="0.4">
      <c r="D198" s="6">
        <v>2.58</v>
      </c>
      <c r="E198" s="7">
        <f t="shared" si="20"/>
        <v>-0.29079052091240259</v>
      </c>
      <c r="G198">
        <f t="shared" si="21"/>
        <v>4.2686185829104142</v>
      </c>
      <c r="H198" s="10">
        <f t="shared" si="26"/>
        <v>-3.154786361378656</v>
      </c>
      <c r="I198">
        <f t="shared" si="22"/>
        <v>4.3697330213322187</v>
      </c>
      <c r="J198" s="10">
        <f t="shared" si="23"/>
        <v>-3.0298336745425964</v>
      </c>
      <c r="K198">
        <f t="shared" si="18"/>
        <v>-3.1536716387062151</v>
      </c>
      <c r="L198">
        <f t="shared" si="19"/>
        <v>-3.9236148596809297</v>
      </c>
      <c r="M198" s="13">
        <f t="shared" si="24"/>
        <v>1.242606636453643E-6</v>
      </c>
      <c r="N198" s="13">
        <f t="shared" si="25"/>
        <v>0.79884480690728354</v>
      </c>
      <c r="O198" s="13">
        <v>1</v>
      </c>
    </row>
    <row r="199" spans="4:15" x14ac:dyDescent="0.4">
      <c r="D199" s="6">
        <v>2.6</v>
      </c>
      <c r="E199" s="7">
        <f t="shared" si="20"/>
        <v>-0.28696636773202894</v>
      </c>
      <c r="G199">
        <f t="shared" si="21"/>
        <v>4.2804332672193377</v>
      </c>
      <c r="H199" s="10">
        <f t="shared" si="26"/>
        <v>-3.1132981235247823</v>
      </c>
      <c r="I199">
        <f t="shared" si="22"/>
        <v>4.381615428423232</v>
      </c>
      <c r="J199" s="10">
        <f t="shared" si="23"/>
        <v>-2.9899886753103293</v>
      </c>
      <c r="K199">
        <f t="shared" si="18"/>
        <v>-3.1121840385446298</v>
      </c>
      <c r="L199">
        <f t="shared" si="19"/>
        <v>-3.8752700018658501</v>
      </c>
      <c r="M199" s="13">
        <f t="shared" si="24"/>
        <v>1.241185343001463E-6</v>
      </c>
      <c r="N199" s="13">
        <f t="shared" si="25"/>
        <v>0.78372302714790276</v>
      </c>
      <c r="O199" s="13">
        <v>1</v>
      </c>
    </row>
    <row r="200" spans="4:15" x14ac:dyDescent="0.4">
      <c r="D200" s="6">
        <v>2.62</v>
      </c>
      <c r="E200" s="7">
        <f t="shared" si="20"/>
        <v>-0.28318645871890796</v>
      </c>
      <c r="G200">
        <f t="shared" si="21"/>
        <v>4.2922479515282612</v>
      </c>
      <c r="H200" s="10">
        <f t="shared" si="26"/>
        <v>-3.0722898906414322</v>
      </c>
      <c r="I200">
        <f t="shared" si="22"/>
        <v>4.3934978355142436</v>
      </c>
      <c r="J200" s="10">
        <f t="shared" si="23"/>
        <v>-2.9506046693299175</v>
      </c>
      <c r="K200">
        <f t="shared" si="18"/>
        <v>-3.0711773819506734</v>
      </c>
      <c r="L200">
        <f t="shared" si="19"/>
        <v>-3.8274158393716666</v>
      </c>
      <c r="M200" s="13">
        <f t="shared" si="24"/>
        <v>1.237675587013973E-6</v>
      </c>
      <c r="N200" s="13">
        <f t="shared" si="25"/>
        <v>0.76879782790998108</v>
      </c>
      <c r="O200" s="13">
        <v>1</v>
      </c>
    </row>
    <row r="201" spans="4:15" x14ac:dyDescent="0.4">
      <c r="D201" s="6">
        <v>2.64</v>
      </c>
      <c r="E201" s="7">
        <f t="shared" si="20"/>
        <v>-0.27945045755553272</v>
      </c>
      <c r="G201">
        <f t="shared" si="21"/>
        <v>4.3040626358371838</v>
      </c>
      <c r="H201" s="10">
        <f t="shared" si="26"/>
        <v>-3.031758014019974</v>
      </c>
      <c r="I201">
        <f t="shared" si="22"/>
        <v>4.405380242605256</v>
      </c>
      <c r="J201" s="10">
        <f t="shared" si="23"/>
        <v>-2.9116781524083617</v>
      </c>
      <c r="K201">
        <f t="shared" si="18"/>
        <v>-3.0306480240262412</v>
      </c>
      <c r="L201">
        <f t="shared" si="19"/>
        <v>-3.7800505527838024</v>
      </c>
      <c r="M201" s="13">
        <f t="shared" si="24"/>
        <v>1.2320777861869329E-6</v>
      </c>
      <c r="N201" s="13">
        <f t="shared" si="25"/>
        <v>0.75407062573380468</v>
      </c>
      <c r="O201" s="13">
        <v>1</v>
      </c>
    </row>
    <row r="202" spans="4:15" x14ac:dyDescent="0.4">
      <c r="D202" s="6">
        <v>2.66</v>
      </c>
      <c r="E202" s="7">
        <f t="shared" si="20"/>
        <v>-0.2757580245327203</v>
      </c>
      <c r="G202">
        <f t="shared" si="21"/>
        <v>4.3158773201461074</v>
      </c>
      <c r="H202" s="10">
        <f t="shared" si="26"/>
        <v>-2.9916988081554825</v>
      </c>
      <c r="I202">
        <f t="shared" si="22"/>
        <v>4.4172626496962684</v>
      </c>
      <c r="J202" s="10">
        <f t="shared" si="23"/>
        <v>-2.8732055850137721</v>
      </c>
      <c r="K202">
        <f t="shared" si="18"/>
        <v>-2.9905922822750926</v>
      </c>
      <c r="L202">
        <f t="shared" si="19"/>
        <v>-3.7331722138906693</v>
      </c>
      <c r="M202" s="13">
        <f t="shared" si="24"/>
        <v>1.2243995239727595E-6</v>
      </c>
      <c r="N202" s="13">
        <f t="shared" si="25"/>
        <v>0.7395426027818951</v>
      </c>
      <c r="O202" s="13">
        <v>1</v>
      </c>
    </row>
    <row r="203" spans="4:15" x14ac:dyDescent="0.4">
      <c r="D203" s="6">
        <v>2.68</v>
      </c>
      <c r="E203" s="7">
        <f t="shared" si="20"/>
        <v>-0.27210881682332971</v>
      </c>
      <c r="G203">
        <f t="shared" si="21"/>
        <v>4.32769200445503</v>
      </c>
      <c r="H203" s="10">
        <f t="shared" si="26"/>
        <v>-2.9521085537163043</v>
      </c>
      <c r="I203">
        <f t="shared" si="22"/>
        <v>4.4291450567872799</v>
      </c>
      <c r="J203" s="10">
        <f t="shared" si="23"/>
        <v>-2.8351833951273191</v>
      </c>
      <c r="K203">
        <f t="shared" si="18"/>
        <v>-2.9510064395856794</v>
      </c>
      <c r="L203">
        <f t="shared" si="19"/>
        <v>-3.6867787907387708</v>
      </c>
      <c r="M203" s="13">
        <f t="shared" si="24"/>
        <v>1.2146555569230509E-6</v>
      </c>
      <c r="N203" s="13">
        <f t="shared" si="25"/>
        <v>0.72521471782662494</v>
      </c>
      <c r="O203" s="13">
        <v>1</v>
      </c>
    </row>
    <row r="204" spans="4:15" x14ac:dyDescent="0.4">
      <c r="D204" s="6">
        <v>2.7</v>
      </c>
      <c r="E204" s="7">
        <f t="shared" si="20"/>
        <v>-0.26850248874592153</v>
      </c>
      <c r="G204">
        <f t="shared" si="21"/>
        <v>4.3395066887639535</v>
      </c>
      <c r="H204" s="10">
        <f t="shared" si="26"/>
        <v>-2.9129835004045024</v>
      </c>
      <c r="I204">
        <f t="shared" si="22"/>
        <v>4.4410274638782932</v>
      </c>
      <c r="J204" s="10">
        <f t="shared" si="23"/>
        <v>-2.7976079809903802</v>
      </c>
      <c r="K204">
        <f t="shared" si="18"/>
        <v>-2.9118867471052896</v>
      </c>
      <c r="L204">
        <f t="shared" si="19"/>
        <v>-3.6408681525246309</v>
      </c>
      <c r="M204" s="13">
        <f t="shared" si="24"/>
        <v>1.2028677993340992E-6</v>
      </c>
      <c r="N204" s="13">
        <f t="shared" si="25"/>
        <v>0.71108771689597394</v>
      </c>
      <c r="O204" s="13">
        <v>1</v>
      </c>
    </row>
    <row r="205" spans="4:15" x14ac:dyDescent="0.4">
      <c r="D205" s="6">
        <v>2.72</v>
      </c>
      <c r="E205" s="7">
        <f t="shared" si="20"/>
        <v>-0.2649386920186696</v>
      </c>
      <c r="G205">
        <f t="shared" si="21"/>
        <v>4.351321373072877</v>
      </c>
      <c r="H205" s="10">
        <f t="shared" si="26"/>
        <v>-2.8743198697105465</v>
      </c>
      <c r="I205">
        <f t="shared" si="22"/>
        <v>4.4529098709693047</v>
      </c>
      <c r="J205" s="10">
        <f t="shared" si="23"/>
        <v>-2.7604757137501243</v>
      </c>
      <c r="K205">
        <f t="shared" si="18"/>
        <v>-2.8732294270088841</v>
      </c>
      <c r="L205">
        <f t="shared" si="19"/>
        <v>-3.5954380743283334</v>
      </c>
      <c r="M205" s="13">
        <f t="shared" si="24"/>
        <v>1.1890652856089578E-6</v>
      </c>
      <c r="N205" s="13">
        <f t="shared" si="25"/>
        <v>0.69716214358233519</v>
      </c>
      <c r="O205" s="13">
        <v>1</v>
      </c>
    </row>
    <row r="206" spans="4:15" x14ac:dyDescent="0.4">
      <c r="D206" s="6">
        <v>2.74</v>
      </c>
      <c r="E206" s="7">
        <f t="shared" si="20"/>
        <v>-0.2614170760038248</v>
      </c>
      <c r="G206">
        <f t="shared" si="21"/>
        <v>4.3631360573817997</v>
      </c>
      <c r="H206" s="10">
        <f t="shared" si="26"/>
        <v>-2.8361138575654956</v>
      </c>
      <c r="I206">
        <f t="shared" si="22"/>
        <v>4.4647922780603171</v>
      </c>
      <c r="J206" s="10">
        <f t="shared" si="23"/>
        <v>-2.723782940006652</v>
      </c>
      <c r="K206">
        <f t="shared" si="18"/>
        <v>-2.8350306751658132</v>
      </c>
      <c r="L206">
        <f t="shared" si="19"/>
        <v>-3.5504862416930623</v>
      </c>
      <c r="M206" s="13">
        <f t="shared" si="24"/>
        <v>1.1732841109817531E-6</v>
      </c>
      <c r="N206" s="13">
        <f t="shared" si="25"/>
        <v>0.68343834901921185</v>
      </c>
      <c r="O206" s="13">
        <v>1</v>
      </c>
    </row>
    <row r="207" spans="4:15" x14ac:dyDescent="0.4">
      <c r="D207" s="6">
        <v>2.76</v>
      </c>
      <c r="E207" s="7">
        <f t="shared" si="20"/>
        <v>-0.25793728794302406</v>
      </c>
      <c r="G207">
        <f t="shared" si="21"/>
        <v>4.3749507416907223</v>
      </c>
      <c r="H207" s="10">
        <f t="shared" si="26"/>
        <v>-2.7983616368938682</v>
      </c>
      <c r="I207">
        <f t="shared" si="22"/>
        <v>4.4766746851513286</v>
      </c>
      <c r="J207" s="10">
        <f t="shared" si="23"/>
        <v>-2.687525984264751</v>
      </c>
      <c r="K207">
        <f t="shared" si="18"/>
        <v>-2.7972866637075824</v>
      </c>
      <c r="L207">
        <f t="shared" si="19"/>
        <v>-3.5060102550552861</v>
      </c>
      <c r="M207" s="13">
        <f t="shared" si="24"/>
        <v>1.1555673512334436E-6</v>
      </c>
      <c r="N207" s="13">
        <f t="shared" si="25"/>
        <v>0.66991650153151394</v>
      </c>
      <c r="O207" s="13">
        <v>1</v>
      </c>
    </row>
    <row r="208" spans="4:15" x14ac:dyDescent="0.4">
      <c r="D208" s="6">
        <v>2.78</v>
      </c>
      <c r="E208" s="7">
        <f t="shared" si="20"/>
        <v>-0.25449897318372727</v>
      </c>
      <c r="G208">
        <f t="shared" si="21"/>
        <v>4.3867654259996458</v>
      </c>
      <c r="H208" s="10">
        <f t="shared" si="26"/>
        <v>-2.7610593600702571</v>
      </c>
      <c r="I208">
        <f t="shared" si="22"/>
        <v>4.488557092242341</v>
      </c>
      <c r="J208" s="10">
        <f t="shared" si="23"/>
        <v>-2.6517011512932092</v>
      </c>
      <c r="K208">
        <f t="shared" si="18"/>
        <v>-2.7599935434997032</v>
      </c>
      <c r="L208">
        <f t="shared" si="19"/>
        <v>-3.4620076340297352</v>
      </c>
      <c r="M208" s="13">
        <f t="shared" si="24"/>
        <v>1.1359649620673503E-6</v>
      </c>
      <c r="N208" s="13">
        <f t="shared" si="25"/>
        <v>0.65659659596483999</v>
      </c>
      <c r="O208" s="13">
        <v>1</v>
      </c>
    </row>
    <row r="209" spans="4:15" x14ac:dyDescent="0.4">
      <c r="D209" s="6">
        <v>2.8</v>
      </c>
      <c r="E209" s="7">
        <f t="shared" si="20"/>
        <v>-0.25110177539706002</v>
      </c>
      <c r="G209">
        <f t="shared" si="21"/>
        <v>4.3985801103085693</v>
      </c>
      <c r="H209" s="10">
        <f t="shared" si="26"/>
        <v>-2.7242031612827042</v>
      </c>
      <c r="I209">
        <f t="shared" si="22"/>
        <v>4.5004394993333534</v>
      </c>
      <c r="J209" s="10">
        <f t="shared" si="23"/>
        <v>-2.6163047283945877</v>
      </c>
      <c r="K209">
        <f t="shared" si="18"/>
        <v>-2.7231474465206</v>
      </c>
      <c r="L209">
        <f t="shared" si="19"/>
        <v>-3.4184758215534914</v>
      </c>
      <c r="M209" s="13">
        <f t="shared" si="24"/>
        <v>1.1145336589247243E-6</v>
      </c>
      <c r="N209" s="13">
        <f t="shared" si="25"/>
        <v>0.64347846269975051</v>
      </c>
      <c r="O209" s="13">
        <v>1</v>
      </c>
    </row>
    <row r="210" spans="4:15" x14ac:dyDescent="0.4">
      <c r="D210" s="6">
        <v>2.82</v>
      </c>
      <c r="E210" s="7">
        <f t="shared" si="20"/>
        <v>-0.24774533678732785</v>
      </c>
      <c r="G210">
        <f t="shared" si="21"/>
        <v>4.410394794617492</v>
      </c>
      <c r="H210" s="10">
        <f t="shared" si="26"/>
        <v>-2.6877891588057201</v>
      </c>
      <c r="I210">
        <f t="shared" si="22"/>
        <v>4.5123219064243649</v>
      </c>
      <c r="J210" s="10">
        <f t="shared" si="23"/>
        <v>-2.5813329875882052</v>
      </c>
      <c r="K210">
        <f t="shared" si="18"/>
        <v>-2.6867444881504419</v>
      </c>
      <c r="L210">
        <f t="shared" si="19"/>
        <v>-3.3754121878931831</v>
      </c>
      <c r="M210" s="13">
        <f t="shared" si="24"/>
        <v>1.0913367779994795E-6</v>
      </c>
      <c r="N210" s="13">
        <f t="shared" si="25"/>
        <v>0.63056177635699329</v>
      </c>
      <c r="O210" s="13">
        <v>1</v>
      </c>
    </row>
    <row r="211" spans="4:15" x14ac:dyDescent="0.4">
      <c r="D211" s="6">
        <v>2.84</v>
      </c>
      <c r="E211" s="7">
        <f t="shared" si="20"/>
        <v>-0.2444292982934628</v>
      </c>
      <c r="G211">
        <f t="shared" si="21"/>
        <v>4.4222094789264155</v>
      </c>
      <c r="H211" s="10">
        <f t="shared" si="26"/>
        <v>-2.6518134571857779</v>
      </c>
      <c r="I211">
        <f t="shared" si="22"/>
        <v>4.5242043135153782</v>
      </c>
      <c r="J211" s="10">
        <f t="shared" si="23"/>
        <v>-2.546782187709077</v>
      </c>
      <c r="K211">
        <f t="shared" ref="K211:K274" si="27">$E$6*$O$6*EXP(-$O$15*(G211/$E$4-1))-SQRT($E$6)*$O$5*EXP(-$O$4*(G211/$E$4-1))</f>
        <v>-2.6507807693726662</v>
      </c>
      <c r="L211">
        <f t="shared" ref="L211:L274" si="28">$K$6*$O$6*EXP(-$O$15*(I211/$K$4-1))-SQRT($K$6)*$O$5*EXP(-$O$4*(I211/$K$4-1))</f>
        <v>-3.3328140345193171</v>
      </c>
      <c r="M211" s="13">
        <f t="shared" si="24"/>
        <v>1.0664441193494692E-6</v>
      </c>
      <c r="N211" s="13">
        <f t="shared" si="25"/>
        <v>0.61784606419991672</v>
      </c>
      <c r="O211" s="13">
        <v>1</v>
      </c>
    </row>
    <row r="212" spans="4:15" x14ac:dyDescent="0.4">
      <c r="D212" s="6">
        <v>2.86</v>
      </c>
      <c r="E212" s="7">
        <f t="shared" ref="E212:E275" si="29">-(1+D212+$E$5*D212^3)*EXP(-D212)</f>
        <v>-0.24115329978265615</v>
      </c>
      <c r="G212">
        <f t="shared" ref="G212:G275" si="30">$E$11*(D212/$E$12+1)</f>
        <v>4.4340241632353381</v>
      </c>
      <c r="H212" s="10">
        <f t="shared" si="26"/>
        <v>-2.6162721493420369</v>
      </c>
      <c r="I212">
        <f t="shared" ref="I212:I275" si="31">$K$11*(D212/$K$12+1)</f>
        <v>4.5360867206063897</v>
      </c>
      <c r="J212" s="10">
        <f t="shared" ref="J212:J275" si="32">-(-$H$4)*(1+D212+$K$5*D212^3)*EXP(-D212)</f>
        <v>-2.5126485764254296</v>
      </c>
      <c r="K212">
        <f t="shared" si="27"/>
        <v>-2.6152523788909989</v>
      </c>
      <c r="L212">
        <f t="shared" si="28"/>
        <v>-3.2906785978516173</v>
      </c>
      <c r="M212" s="13">
        <f t="shared" ref="M212:M275" si="33">(K212-H212)^2*O212</f>
        <v>1.0399317728101646E-6</v>
      </c>
      <c r="N212" s="13">
        <f t="shared" ref="N212:N275" si="34">(L212-J212)^2*O212</f>
        <v>0.60533071424043416</v>
      </c>
      <c r="O212" s="13">
        <v>1</v>
      </c>
    </row>
    <row r="213" spans="4:15" x14ac:dyDescent="0.4">
      <c r="D213" s="6">
        <v>2.88</v>
      </c>
      <c r="E213" s="7">
        <f t="shared" si="29"/>
        <v>-0.23791698023642099</v>
      </c>
      <c r="G213">
        <f t="shared" si="30"/>
        <v>4.4458388475442616</v>
      </c>
      <c r="H213" s="10">
        <f t="shared" ref="H213:H276" si="35">-(-$B$4)*(1+D213+$E$5*D213^3)*EXP(-D213)</f>
        <v>-2.5811613185849316</v>
      </c>
      <c r="I213">
        <f t="shared" si="31"/>
        <v>4.5479691276974021</v>
      </c>
      <c r="J213" s="10">
        <f t="shared" si="32"/>
        <v>-2.4789283921773415</v>
      </c>
      <c r="K213">
        <f t="shared" si="27"/>
        <v>-2.580155395164478</v>
      </c>
      <c r="L213">
        <f t="shared" si="28"/>
        <v>-3.2490030528790323</v>
      </c>
      <c r="M213" s="13">
        <f t="shared" si="33"/>
        <v>1.011881927817031E-6</v>
      </c>
      <c r="N213" s="13">
        <f t="shared" si="34"/>
        <v>0.59301498305482425</v>
      </c>
      <c r="O213" s="13">
        <v>1</v>
      </c>
    </row>
    <row r="214" spans="4:15" x14ac:dyDescent="0.4">
      <c r="D214" s="6">
        <v>2.9</v>
      </c>
      <c r="E214" s="7">
        <f t="shared" si="29"/>
        <v>-0.23471997792932395</v>
      </c>
      <c r="G214">
        <f t="shared" si="30"/>
        <v>4.4576535318531851</v>
      </c>
      <c r="H214" s="10">
        <f t="shared" si="35"/>
        <v>-2.5464770405552355</v>
      </c>
      <c r="I214">
        <f t="shared" si="31"/>
        <v>4.5598515347884137</v>
      </c>
      <c r="J214" s="10">
        <f t="shared" si="32"/>
        <v>-2.4456178660390049</v>
      </c>
      <c r="K214">
        <f t="shared" si="27"/>
        <v>-2.5454858883631521</v>
      </c>
      <c r="L214">
        <f t="shared" si="28"/>
        <v>-3.2077845166582279</v>
      </c>
      <c r="M214" s="13">
        <f t="shared" si="33"/>
        <v>9.8238266787161874E-7</v>
      </c>
      <c r="N214" s="13">
        <f t="shared" si="34"/>
        <v>0.58089800331612484</v>
      </c>
      <c r="O214" s="13">
        <v>1</v>
      </c>
    </row>
    <row r="215" spans="4:15" x14ac:dyDescent="0.4">
      <c r="D215" s="6">
        <v>2.92</v>
      </c>
      <c r="E215" s="7">
        <f t="shared" si="29"/>
        <v>-0.23156193060061728</v>
      </c>
      <c r="G215">
        <f t="shared" si="30"/>
        <v>4.4694682161621078</v>
      </c>
      <c r="H215" s="10">
        <f t="shared" si="35"/>
        <v>-2.5122153850860971</v>
      </c>
      <c r="I215">
        <f t="shared" si="31"/>
        <v>4.5717339418794261</v>
      </c>
      <c r="J215" s="10">
        <f t="shared" si="32"/>
        <v>-2.4127132235070112</v>
      </c>
      <c r="K215">
        <f t="shared" si="27"/>
        <v>-2.51123992224688</v>
      </c>
      <c r="L215">
        <f t="shared" si="28"/>
        <v>-3.167020051693934</v>
      </c>
      <c r="M215" s="13">
        <f t="shared" si="33"/>
        <v>9.5152775069353024E-7</v>
      </c>
      <c r="N215" s="13">
        <f t="shared" si="34"/>
        <v>0.56897879104941573</v>
      </c>
      <c r="O215" s="13">
        <v>1</v>
      </c>
    </row>
    <row r="216" spans="4:15" x14ac:dyDescent="0.4">
      <c r="D216" s="6">
        <v>2.94</v>
      </c>
      <c r="E216" s="7">
        <f t="shared" si="29"/>
        <v>-0.22844247561899617</v>
      </c>
      <c r="G216">
        <f t="shared" si="30"/>
        <v>4.4812829004710313</v>
      </c>
      <c r="H216" s="10">
        <f t="shared" si="35"/>
        <v>-2.4783724179904896</v>
      </c>
      <c r="I216">
        <f t="shared" si="31"/>
        <v>4.5836163489704385</v>
      </c>
      <c r="J216" s="10">
        <f t="shared" si="32"/>
        <v>-2.3802106862170067</v>
      </c>
      <c r="K216">
        <f t="shared" si="27"/>
        <v>-2.4774135559696497</v>
      </c>
      <c r="L216">
        <f t="shared" si="28"/>
        <v>-3.1267066692047707</v>
      </c>
      <c r="M216" s="13">
        <f t="shared" si="33"/>
        <v>9.1941637500905144E-7</v>
      </c>
      <c r="N216" s="13">
        <f t="shared" si="34"/>
        <v>0.55725625261686806</v>
      </c>
      <c r="O216" s="13">
        <v>1</v>
      </c>
    </row>
    <row r="217" spans="4:15" x14ac:dyDescent="0.4">
      <c r="D217" s="6">
        <v>2.96</v>
      </c>
      <c r="E217" s="7">
        <f t="shared" si="29"/>
        <v>-0.22536125014069894</v>
      </c>
      <c r="G217">
        <f t="shared" si="30"/>
        <v>4.4930975847799548</v>
      </c>
      <c r="H217" s="10">
        <f t="shared" si="35"/>
        <v>-2.4449442027764428</v>
      </c>
      <c r="I217">
        <f t="shared" si="31"/>
        <v>4.59549875606145</v>
      </c>
      <c r="J217" s="10">
        <f t="shared" si="32"/>
        <v>-2.3481064735909847</v>
      </c>
      <c r="K217">
        <f t="shared" si="27"/>
        <v>-2.4440028458117924</v>
      </c>
      <c r="L217">
        <f t="shared" si="28"/>
        <v>-3.0868413322777797</v>
      </c>
      <c r="M217" s="13">
        <f t="shared" si="33"/>
        <v>8.8615293489574648E-7</v>
      </c>
      <c r="N217" s="13">
        <f t="shared" si="34"/>
        <v>0.54572919143899901</v>
      </c>
      <c r="O217" s="13">
        <v>1</v>
      </c>
    </row>
    <row r="218" spans="4:15" x14ac:dyDescent="0.4">
      <c r="D218" s="6">
        <v>2.98</v>
      </c>
      <c r="E218" s="7">
        <f t="shared" si="29"/>
        <v>-0.22231789126116291</v>
      </c>
      <c r="G218">
        <f t="shared" si="30"/>
        <v>4.5049122690888774</v>
      </c>
      <c r="H218" s="10">
        <f t="shared" si="35"/>
        <v>-2.4119268022923563</v>
      </c>
      <c r="I218">
        <f t="shared" si="31"/>
        <v>4.6073811631524633</v>
      </c>
      <c r="J218" s="10">
        <f t="shared" si="32"/>
        <v>-2.3163968044174346</v>
      </c>
      <c r="K218">
        <f t="shared" si="27"/>
        <v>-2.41100384684235</v>
      </c>
      <c r="L218">
        <f t="shared" si="28"/>
        <v>-3.0474209589149828</v>
      </c>
      <c r="M218" s="13">
        <f t="shared" si="33"/>
        <v>8.518467626963559E-7</v>
      </c>
      <c r="N218" s="13">
        <f t="shared" si="34"/>
        <v>0.53439631445885527</v>
      </c>
      <c r="O218" s="13">
        <v>1</v>
      </c>
    </row>
    <row r="219" spans="4:15" x14ac:dyDescent="0.4">
      <c r="D219" s="6">
        <v>3</v>
      </c>
      <c r="E219" s="7">
        <f t="shared" si="29"/>
        <v>-0.21931203616044068</v>
      </c>
      <c r="G219">
        <f t="shared" si="30"/>
        <v>4.5167269533978009</v>
      </c>
      <c r="H219" s="10">
        <f t="shared" si="35"/>
        <v>-2.3793162803046211</v>
      </c>
      <c r="I219">
        <f t="shared" si="31"/>
        <v>4.6192635702434748</v>
      </c>
      <c r="J219" s="10">
        <f t="shared" si="32"/>
        <v>-2.2850778983664797</v>
      </c>
      <c r="K219">
        <f t="shared" si="27"/>
        <v>-2.3784126145137621</v>
      </c>
      <c r="L219">
        <f t="shared" si="28"/>
        <v>-3.0084424249752071</v>
      </c>
      <c r="M219" s="13">
        <f t="shared" si="33"/>
        <v>8.1661186156879901E-7</v>
      </c>
      <c r="N219" s="13">
        <f t="shared" si="34"/>
        <v>0.52325623835586832</v>
      </c>
      <c r="O219" s="13">
        <v>1</v>
      </c>
    </row>
    <row r="220" spans="4:15" x14ac:dyDescent="0.4">
      <c r="D220" s="6">
        <v>3.02</v>
      </c>
      <c r="E220" s="7">
        <f t="shared" si="29"/>
        <v>-0.21634332224257738</v>
      </c>
      <c r="G220">
        <f t="shared" si="30"/>
        <v>4.5285416377067236</v>
      </c>
      <c r="H220" s="10">
        <f t="shared" si="35"/>
        <v>-2.347108703009722</v>
      </c>
      <c r="I220">
        <f t="shared" si="31"/>
        <v>4.6311459773344872</v>
      </c>
      <c r="J220" s="10">
        <f t="shared" si="32"/>
        <v>-2.2541459774420867</v>
      </c>
      <c r="K220">
        <f t="shared" si="27"/>
        <v>-2.3462252061911308</v>
      </c>
      <c r="L220">
        <f t="shared" si="28"/>
        <v>-2.9699025670141044</v>
      </c>
      <c r="M220" s="13">
        <f t="shared" si="33"/>
        <v>7.8056662846063563E-7</v>
      </c>
      <c r="N220" s="13">
        <f t="shared" si="34"/>
        <v>0.51230749551576582</v>
      </c>
      <c r="O220" s="13">
        <v>1</v>
      </c>
    </row>
    <row r="221" spans="4:15" x14ac:dyDescent="0.4">
      <c r="D221" s="6">
        <v>3.04</v>
      </c>
      <c r="E221" s="7">
        <f t="shared" si="29"/>
        <v>-0.21341138726914244</v>
      </c>
      <c r="G221">
        <f t="shared" si="30"/>
        <v>4.5403563220156471</v>
      </c>
      <c r="H221" s="10">
        <f t="shared" si="35"/>
        <v>-2.3153001404829263</v>
      </c>
      <c r="I221">
        <f t="shared" si="31"/>
        <v>4.6430283844254996</v>
      </c>
      <c r="J221" s="10">
        <f t="shared" si="32"/>
        <v>-2.2235972673733757</v>
      </c>
      <c r="K221">
        <f t="shared" si="27"/>
        <v>-2.314437682618018</v>
      </c>
      <c r="L221">
        <f t="shared" si="28"/>
        <v>-2.9317981850255501</v>
      </c>
      <c r="M221" s="13">
        <f t="shared" si="33"/>
        <v>7.438335687422702E-7</v>
      </c>
      <c r="N221" s="13">
        <f t="shared" si="34"/>
        <v>0.50154853976338187</v>
      </c>
      <c r="O221" s="13">
        <v>1</v>
      </c>
    </row>
    <row r="222" spans="4:15" x14ac:dyDescent="0.4">
      <c r="D222" s="6">
        <v>3.06</v>
      </c>
      <c r="E222" s="7">
        <f t="shared" si="29"/>
        <v>-0.21051586948710374</v>
      </c>
      <c r="G222">
        <f t="shared" si="30"/>
        <v>4.5521710063245706</v>
      </c>
      <c r="H222" s="10">
        <f t="shared" si="35"/>
        <v>-2.2838866680655885</v>
      </c>
      <c r="I222">
        <f t="shared" si="31"/>
        <v>4.6549107915165111</v>
      </c>
      <c r="J222" s="10">
        <f t="shared" si="32"/>
        <v>-2.19342799894698</v>
      </c>
      <c r="K222">
        <f t="shared" si="27"/>
        <v>-2.2830461093208965</v>
      </c>
      <c r="L222">
        <f t="shared" si="28"/>
        <v>-2.8941260450872166</v>
      </c>
      <c r="M222" s="13">
        <f t="shared" si="33"/>
        <v>7.0653900327822699E-7</v>
      </c>
      <c r="N222" s="13">
        <f t="shared" si="34"/>
        <v>0.49097775186474507</v>
      </c>
      <c r="O222" s="13">
        <v>1</v>
      </c>
    </row>
    <row r="223" spans="4:15" x14ac:dyDescent="0.4">
      <c r="D223" s="6">
        <v>3.08</v>
      </c>
      <c r="E223" s="7">
        <f t="shared" si="29"/>
        <v>-0.20765640775122812</v>
      </c>
      <c r="G223">
        <f t="shared" si="30"/>
        <v>4.5639856906334932</v>
      </c>
      <c r="H223" s="10">
        <f t="shared" si="35"/>
        <v>-2.252864367693074</v>
      </c>
      <c r="I223">
        <f t="shared" si="31"/>
        <v>4.6667931986075244</v>
      </c>
      <c r="J223" s="10">
        <f t="shared" si="32"/>
        <v>-2.1636344092823712</v>
      </c>
      <c r="K223">
        <f t="shared" si="27"/>
        <v>-2.2520465579541735</v>
      </c>
      <c r="L223">
        <f t="shared" si="28"/>
        <v>-2.8568828819131902</v>
      </c>
      <c r="M223" s="13">
        <f t="shared" si="33"/>
        <v>6.6881276904041163E-7</v>
      </c>
      <c r="N223" s="13">
        <f t="shared" si="34"/>
        <v>0.48059344480496341</v>
      </c>
      <c r="O223" s="13">
        <v>1</v>
      </c>
    </row>
    <row r="224" spans="4:15" x14ac:dyDescent="0.4">
      <c r="D224" s="6">
        <v>3.1</v>
      </c>
      <c r="E224" s="7">
        <f t="shared" si="29"/>
        <v>-0.20483264164118417</v>
      </c>
      <c r="G224">
        <f t="shared" si="30"/>
        <v>4.5758003749424168</v>
      </c>
      <c r="H224" s="10">
        <f t="shared" si="35"/>
        <v>-2.2222293291652071</v>
      </c>
      <c r="I224">
        <f t="shared" si="31"/>
        <v>4.678675605698535</v>
      </c>
      <c r="J224" s="10">
        <f t="shared" si="32"/>
        <v>-2.1342127430519899</v>
      </c>
      <c r="K224">
        <f t="shared" si="27"/>
        <v>-2.221435107587693</v>
      </c>
      <c r="L224">
        <f t="shared" si="28"/>
        <v>-2.8200654013164654</v>
      </c>
      <c r="M224" s="13">
        <f t="shared" si="33"/>
        <v>6.3078791418894738E-7</v>
      </c>
      <c r="N224" s="13">
        <f t="shared" si="34"/>
        <v>0.47039386884844742</v>
      </c>
      <c r="O224" s="13">
        <v>1</v>
      </c>
    </row>
    <row r="225" spans="4:15" x14ac:dyDescent="0.4">
      <c r="D225" s="6">
        <v>3.12</v>
      </c>
      <c r="E225" s="7">
        <f t="shared" si="29"/>
        <v>-0.20204421157352059</v>
      </c>
      <c r="G225">
        <f t="shared" si="30"/>
        <v>4.5876150592513394</v>
      </c>
      <c r="H225" s="10">
        <f t="shared" si="35"/>
        <v>-2.1919776513611251</v>
      </c>
      <c r="I225">
        <f t="shared" si="31"/>
        <v>4.6905580127895483</v>
      </c>
      <c r="J225" s="10">
        <f t="shared" si="32"/>
        <v>-2.1051592536479831</v>
      </c>
      <c r="K225">
        <f t="shared" si="27"/>
        <v>-2.1912078459386009</v>
      </c>
      <c r="L225">
        <f t="shared" si="28"/>
        <v>-2.7836702825838313</v>
      </c>
      <c r="M225" s="13">
        <f t="shared" si="33"/>
        <v>5.9260038854773923E-7</v>
      </c>
      <c r="N225" s="13">
        <f t="shared" si="34"/>
        <v>0.4603772163875835</v>
      </c>
      <c r="O225" s="13">
        <v>1</v>
      </c>
    </row>
    <row r="226" spans="4:15" x14ac:dyDescent="0.4">
      <c r="D226" s="6">
        <v>3.14</v>
      </c>
      <c r="E226" s="7">
        <f t="shared" si="29"/>
        <v>-0.19929075890868675</v>
      </c>
      <c r="G226">
        <f t="shared" si="30"/>
        <v>4.5994297435602629</v>
      </c>
      <c r="H226" s="10">
        <f t="shared" si="35"/>
        <v>-2.1621054434003426</v>
      </c>
      <c r="I226">
        <f t="shared" si="31"/>
        <v>4.7024404198805598</v>
      </c>
      <c r="J226" s="10">
        <f t="shared" si="32"/>
        <v>-2.0764702042972796</v>
      </c>
      <c r="K226">
        <f t="shared" si="27"/>
        <v>-2.161360870549331</v>
      </c>
      <c r="L226">
        <f t="shared" si="28"/>
        <v>-2.7476941807659996</v>
      </c>
      <c r="M226" s="13">
        <f t="shared" si="33"/>
        <v>5.5438873046353246E-7</v>
      </c>
      <c r="N226" s="13">
        <f t="shared" si="34"/>
        <v>0.45054162658648078</v>
      </c>
      <c r="O226" s="13">
        <v>1</v>
      </c>
    </row>
    <row r="227" spans="4:15" x14ac:dyDescent="0.4">
      <c r="D227" s="6">
        <v>3.16</v>
      </c>
      <c r="E227" s="7">
        <f t="shared" si="29"/>
        <v>-0.19657192605325785</v>
      </c>
      <c r="G227">
        <f t="shared" si="30"/>
        <v>4.6112444278691864</v>
      </c>
      <c r="H227" s="10">
        <f t="shared" si="35"/>
        <v>-2.1326088257517943</v>
      </c>
      <c r="I227">
        <f t="shared" si="31"/>
        <v>4.7143228269715722</v>
      </c>
      <c r="J227" s="10">
        <f t="shared" si="32"/>
        <v>-2.0481418691267095</v>
      </c>
      <c r="K227">
        <f t="shared" si="27"/>
        <v>-2.1318902899134984</v>
      </c>
      <c r="L227">
        <f t="shared" si="28"/>
        <v>-2.712133728885243</v>
      </c>
      <c r="M227" s="13">
        <f t="shared" si="33"/>
        <v>5.1629375091566763E-7</v>
      </c>
      <c r="N227" s="13">
        <f t="shared" si="34"/>
        <v>0.44088518982559599</v>
      </c>
      <c r="O227" s="13">
        <v>1</v>
      </c>
    </row>
    <row r="228" spans="4:15" x14ac:dyDescent="0.4">
      <c r="D228" s="6">
        <v>3.18</v>
      </c>
      <c r="E228" s="7">
        <f t="shared" si="29"/>
        <v>-0.19388735655752246</v>
      </c>
      <c r="G228">
        <f t="shared" si="30"/>
        <v>4.6230591121781091</v>
      </c>
      <c r="H228" s="10">
        <f t="shared" si="35"/>
        <v>-2.1034839312925611</v>
      </c>
      <c r="I228">
        <f t="shared" si="31"/>
        <v>4.7262052340625846</v>
      </c>
      <c r="J228" s="10">
        <f t="shared" si="32"/>
        <v>-2.0201705341797935</v>
      </c>
      <c r="K228">
        <f t="shared" si="27"/>
        <v>-2.1027922245513508</v>
      </c>
      <c r="L228">
        <f t="shared" si="28"/>
        <v>-2.6769855400632587</v>
      </c>
      <c r="M228" s="13">
        <f t="shared" si="33"/>
        <v>4.7845821583566015E-7</v>
      </c>
      <c r="N228" s="13">
        <f t="shared" si="34"/>
        <v>0.43140595195369641</v>
      </c>
      <c r="O228" s="13">
        <v>1</v>
      </c>
    </row>
    <row r="229" spans="4:15" x14ac:dyDescent="0.4">
      <c r="D229" s="6">
        <v>3.2</v>
      </c>
      <c r="E229" s="7">
        <f t="shared" si="29"/>
        <v>-0.19123669520858466</v>
      </c>
      <c r="G229">
        <f t="shared" si="30"/>
        <v>4.6348737964870326</v>
      </c>
      <c r="H229" s="10">
        <f t="shared" si="35"/>
        <v>-2.0747269063179354</v>
      </c>
      <c r="I229">
        <f t="shared" si="31"/>
        <v>4.7380876411535962</v>
      </c>
      <c r="J229" s="10">
        <f t="shared" si="32"/>
        <v>-1.9925524983868064</v>
      </c>
      <c r="K229">
        <f t="shared" si="27"/>
        <v>-2.0740628080364467</v>
      </c>
      <c r="L229">
        <f t="shared" si="28"/>
        <v>-2.6422462095714536</v>
      </c>
      <c r="M229" s="13">
        <f t="shared" si="33"/>
        <v>4.4102652747627527E-7</v>
      </c>
      <c r="N229" s="13">
        <f t="shared" si="34"/>
        <v>0.42210191835287986</v>
      </c>
      <c r="O229" s="13">
        <v>1</v>
      </c>
    </row>
    <row r="230" spans="4:15" x14ac:dyDescent="0.4">
      <c r="D230" s="6">
        <v>3.22</v>
      </c>
      <c r="E230" s="7">
        <f t="shared" si="29"/>
        <v>-0.18861958811912904</v>
      </c>
      <c r="G230">
        <f t="shared" si="30"/>
        <v>4.6466884807959561</v>
      </c>
      <c r="H230" s="10">
        <f t="shared" si="35"/>
        <v>-2.0463339115044312</v>
      </c>
      <c r="I230">
        <f t="shared" si="31"/>
        <v>4.7499700482446094</v>
      </c>
      <c r="J230" s="10">
        <f t="shared" si="32"/>
        <v>-1.9652840744896414</v>
      </c>
      <c r="K230">
        <f t="shared" si="27"/>
        <v>-2.0456981879751797</v>
      </c>
      <c r="L230">
        <f t="shared" si="28"/>
        <v>-2.6079123168061153</v>
      </c>
      <c r="M230" s="13">
        <f t="shared" si="33"/>
        <v>4.0414440564406406E-7</v>
      </c>
      <c r="N230" s="13">
        <f t="shared" si="34"/>
        <v>0.41297105782276078</v>
      </c>
      <c r="O230" s="13">
        <v>1</v>
      </c>
    </row>
    <row r="231" spans="4:15" x14ac:dyDescent="0.4">
      <c r="D231" s="6">
        <v>3.24</v>
      </c>
      <c r="E231" s="7">
        <f t="shared" si="29"/>
        <v>-0.18603568281199392</v>
      </c>
      <c r="G231">
        <f t="shared" si="30"/>
        <v>4.6585031651048787</v>
      </c>
      <c r="H231" s="10">
        <f t="shared" si="35"/>
        <v>-2.0183011228273222</v>
      </c>
      <c r="I231">
        <f t="shared" si="31"/>
        <v>4.761852455335621</v>
      </c>
      <c r="J231" s="10">
        <f t="shared" si="32"/>
        <v>-1.9383615899230084</v>
      </c>
      <c r="K231">
        <f t="shared" si="27"/>
        <v>-2.0176945269406463</v>
      </c>
      <c r="L231">
        <f t="shared" si="28"/>
        <v>-2.5739804271906848</v>
      </c>
      <c r="M231" s="13">
        <f t="shared" si="33"/>
        <v>3.6795856973210547E-7</v>
      </c>
      <c r="N231" s="13">
        <f t="shared" si="34"/>
        <v>0.40401130628951276</v>
      </c>
      <c r="O231" s="13">
        <v>1</v>
      </c>
    </row>
    <row r="232" spans="4:15" x14ac:dyDescent="0.4">
      <c r="D232" s="6">
        <v>3.26</v>
      </c>
      <c r="E232" s="7">
        <f t="shared" si="29"/>
        <v>-0.18348462830069018</v>
      </c>
      <c r="G232">
        <f t="shared" si="30"/>
        <v>4.6703178494138022</v>
      </c>
      <c r="H232" s="10">
        <f t="shared" si="35"/>
        <v>-1.9906247324341879</v>
      </c>
      <c r="I232">
        <f t="shared" si="31"/>
        <v>4.7737348624266334</v>
      </c>
      <c r="J232" s="10">
        <f t="shared" si="32"/>
        <v>-1.9117813876533813</v>
      </c>
      <c r="K232">
        <f t="shared" si="27"/>
        <v>-1.9900480033623877</v>
      </c>
      <c r="L232">
        <f t="shared" si="28"/>
        <v>-2.5404470940073036</v>
      </c>
      <c r="M232" s="13">
        <f t="shared" si="33"/>
        <v>3.3261642225949136E-7</v>
      </c>
      <c r="N232" s="13">
        <f t="shared" si="34"/>
        <v>0.39522057034547603</v>
      </c>
      <c r="O232" s="13">
        <v>1</v>
      </c>
    </row>
    <row r="233" spans="4:15" x14ac:dyDescent="0.4">
      <c r="D233" s="6">
        <v>3.28</v>
      </c>
      <c r="E233" s="7">
        <f t="shared" si="29"/>
        <v>-0.18096607516600299</v>
      </c>
      <c r="G233">
        <f t="shared" si="30"/>
        <v>4.6821325337227249</v>
      </c>
      <c r="H233" s="10">
        <f t="shared" si="35"/>
        <v>-1.9633009494759663</v>
      </c>
      <c r="I233">
        <f t="shared" si="31"/>
        <v>4.7856172695176458</v>
      </c>
      <c r="J233" s="10">
        <f t="shared" si="32"/>
        <v>-1.8855398269771348</v>
      </c>
      <c r="K233">
        <f t="shared" si="27"/>
        <v>-1.9627548123734986</v>
      </c>
      <c r="L233">
        <f t="shared" si="28"/>
        <v>-2.5073088601598439</v>
      </c>
      <c r="M233" s="13">
        <f t="shared" si="33"/>
        <v>2.9826573469187903E-7</v>
      </c>
      <c r="N233" s="13">
        <f t="shared" si="34"/>
        <v>0.38659673062496075</v>
      </c>
      <c r="O233" s="13">
        <v>1</v>
      </c>
    </row>
    <row r="234" spans="4:15" x14ac:dyDescent="0.4">
      <c r="D234" s="6">
        <v>3.3</v>
      </c>
      <c r="E234" s="7">
        <f t="shared" si="29"/>
        <v>-0.17847967562880751</v>
      </c>
      <c r="G234">
        <f t="shared" si="30"/>
        <v>4.6939472180316484</v>
      </c>
      <c r="H234" s="10">
        <f t="shared" si="35"/>
        <v>-1.9363260008969325</v>
      </c>
      <c r="I234">
        <f t="shared" si="31"/>
        <v>4.7974996766086573</v>
      </c>
      <c r="J234" s="10">
        <f t="shared" si="32"/>
        <v>-1.859633284279234</v>
      </c>
      <c r="K234">
        <f t="shared" si="27"/>
        <v>-1.9358111666164306</v>
      </c>
      <c r="L234">
        <f t="shared" si="28"/>
        <v>-2.4745622598704458</v>
      </c>
      <c r="M234" s="13">
        <f t="shared" si="33"/>
        <v>2.6505433637992865E-7</v>
      </c>
      <c r="N234" s="13">
        <f t="shared" si="34"/>
        <v>0.37813764502165709</v>
      </c>
      <c r="O234" s="13">
        <v>1</v>
      </c>
    </row>
    <row r="235" spans="4:15" x14ac:dyDescent="0.4">
      <c r="D235" s="6">
        <v>3.32</v>
      </c>
      <c r="E235" s="7">
        <f t="shared" si="29"/>
        <v>-0.17602508361922545</v>
      </c>
      <c r="G235">
        <f t="shared" si="30"/>
        <v>4.705761902340571</v>
      </c>
      <c r="H235" s="10">
        <f t="shared" si="35"/>
        <v>-1.909696132184977</v>
      </c>
      <c r="I235">
        <f t="shared" si="31"/>
        <v>4.8093820836996697</v>
      </c>
      <c r="J235" s="10">
        <f t="shared" si="32"/>
        <v>-1.8340581537537959</v>
      </c>
      <c r="K235">
        <f t="shared" si="27"/>
        <v>-1.9092132970089841</v>
      </c>
      <c r="L235">
        <f t="shared" si="28"/>
        <v>-2.4422038203115921</v>
      </c>
      <c r="M235" s="13">
        <f t="shared" si="33"/>
        <v>2.3312980717609636E-7</v>
      </c>
      <c r="N235" s="13">
        <f t="shared" si="34"/>
        <v>0.36984115175302629</v>
      </c>
      <c r="O235" s="13">
        <v>1</v>
      </c>
    </row>
    <row r="236" spans="4:15" x14ac:dyDescent="0.4">
      <c r="D236" s="6">
        <v>3.34</v>
      </c>
      <c r="E236" s="7">
        <f t="shared" si="29"/>
        <v>-0.17360195484224727</v>
      </c>
      <c r="G236">
        <f t="shared" si="30"/>
        <v>4.7175765866494945</v>
      </c>
      <c r="H236" s="10">
        <f t="shared" si="35"/>
        <v>-1.8834076080835407</v>
      </c>
      <c r="I236">
        <f t="shared" si="31"/>
        <v>4.8212644907906812</v>
      </c>
      <c r="J236" s="10">
        <f t="shared" si="32"/>
        <v>-1.8088108480878271</v>
      </c>
      <c r="K236">
        <f t="shared" si="27"/>
        <v>-1.8829574534717004</v>
      </c>
      <c r="L236">
        <f t="shared" si="28"/>
        <v>-2.4102300631757339</v>
      </c>
      <c r="M236" s="13">
        <f t="shared" si="33"/>
        <v>2.0263917456107411E-7</v>
      </c>
      <c r="N236" s="13">
        <f t="shared" si="34"/>
        <v>0.36170507227695381</v>
      </c>
      <c r="O236" s="13">
        <v>1</v>
      </c>
    </row>
    <row r="237" spans="4:15" x14ac:dyDescent="0.4">
      <c r="D237" s="6">
        <v>3.36</v>
      </c>
      <c r="E237" s="7">
        <f t="shared" si="29"/>
        <v>-0.17120994683993912</v>
      </c>
      <c r="G237">
        <f t="shared" si="30"/>
        <v>4.7293912709584172</v>
      </c>
      <c r="H237" s="10">
        <f t="shared" si="35"/>
        <v>-1.8574567132664996</v>
      </c>
      <c r="I237">
        <f t="shared" si="31"/>
        <v>4.8331468978816945</v>
      </c>
      <c r="J237" s="10">
        <f t="shared" si="32"/>
        <v>-1.7838877991093778</v>
      </c>
      <c r="K237">
        <f t="shared" si="27"/>
        <v>-1.8570399056180482</v>
      </c>
      <c r="L237">
        <f t="shared" si="28"/>
        <v>-2.3786375061842908</v>
      </c>
      <c r="M237" s="13">
        <f t="shared" si="33"/>
        <v>1.7372861580760477E-7</v>
      </c>
      <c r="N237" s="13">
        <f t="shared" si="34"/>
        <v>0.35372721406569485</v>
      </c>
      <c r="O237" s="13">
        <v>1</v>
      </c>
    </row>
    <row r="238" spans="4:15" x14ac:dyDescent="0.4">
      <c r="D238" s="6">
        <v>3.38</v>
      </c>
      <c r="E238" s="7">
        <f t="shared" si="29"/>
        <v>-0.16884871905035195</v>
      </c>
      <c r="G238">
        <f t="shared" si="30"/>
        <v>4.7412059552673416</v>
      </c>
      <c r="H238" s="10">
        <f t="shared" si="35"/>
        <v>-1.8318397529772683</v>
      </c>
      <c r="I238">
        <f t="shared" si="31"/>
        <v>4.845029304972706</v>
      </c>
      <c r="J238" s="10">
        <f t="shared" si="32"/>
        <v>-1.759285458401332</v>
      </c>
      <c r="K238">
        <f t="shared" si="27"/>
        <v>-1.8314569434085943</v>
      </c>
      <c r="L238">
        <f t="shared" si="28"/>
        <v>-2.3474226645379899</v>
      </c>
      <c r="M238" s="13">
        <f t="shared" si="33"/>
        <v>1.4654316586835918E-7</v>
      </c>
      <c r="N238" s="13">
        <f t="shared" si="34"/>
        <v>0.34590537324223358</v>
      </c>
      <c r="O238" s="13">
        <v>1</v>
      </c>
    </row>
    <row r="239" spans="4:15" x14ac:dyDescent="0.4">
      <c r="D239" s="6">
        <v>3.4</v>
      </c>
      <c r="E239" s="7">
        <f t="shared" si="29"/>
        <v>-0.16651793286324459</v>
      </c>
      <c r="G239">
        <f t="shared" si="30"/>
        <v>4.7530206395762642</v>
      </c>
      <c r="H239" s="10">
        <f t="shared" si="35"/>
        <v>-1.8065530536333405</v>
      </c>
      <c r="I239">
        <f t="shared" si="31"/>
        <v>4.8569117120637184</v>
      </c>
      <c r="J239" s="10">
        <f t="shared" si="32"/>
        <v>-1.7350002978820043</v>
      </c>
      <c r="K239">
        <f t="shared" si="27"/>
        <v>-1.8062048777704203</v>
      </c>
      <c r="L239">
        <f t="shared" si="28"/>
        <v>-2.3165820523102227</v>
      </c>
      <c r="M239" s="13">
        <f t="shared" si="33"/>
        <v>1.2122643152025471E-7</v>
      </c>
      <c r="N239" s="13">
        <f t="shared" si="34"/>
        <v>0.3382373370838046</v>
      </c>
      <c r="O239" s="13">
        <v>1</v>
      </c>
    </row>
    <row r="240" spans="4:15" x14ac:dyDescent="0.4">
      <c r="D240" s="6">
        <v>3.42</v>
      </c>
      <c r="E240" s="7">
        <f t="shared" si="29"/>
        <v>-0.16421725167273216</v>
      </c>
      <c r="G240">
        <f t="shared" si="30"/>
        <v>4.7648353238851877</v>
      </c>
      <c r="H240" s="10">
        <f t="shared" si="35"/>
        <v>-1.7815929633974712</v>
      </c>
      <c r="I240">
        <f t="shared" si="31"/>
        <v>4.8687941191547308</v>
      </c>
      <c r="J240" s="10">
        <f t="shared" si="32"/>
        <v>-1.7110288103536981</v>
      </c>
      <c r="K240">
        <f t="shared" si="27"/>
        <v>-1.781280041182923</v>
      </c>
      <c r="L240">
        <f t="shared" si="28"/>
        <v>-2.2861121837852991</v>
      </c>
      <c r="M240" s="13">
        <f t="shared" si="33"/>
        <v>9.7920312357718596E-8</v>
      </c>
      <c r="N240" s="13">
        <f t="shared" si="34"/>
        <v>0.33072088639747022</v>
      </c>
      <c r="O240" s="13">
        <v>1</v>
      </c>
    </row>
    <row r="241" spans="4:15" x14ac:dyDescent="0.4">
      <c r="D241" s="6">
        <v>3.44</v>
      </c>
      <c r="E241" s="7">
        <f t="shared" si="29"/>
        <v>-0.16194634092696369</v>
      </c>
      <c r="G241">
        <f t="shared" si="30"/>
        <v>4.7766500081941103</v>
      </c>
      <c r="H241" s="10">
        <f t="shared" si="35"/>
        <v>-1.7569558527166291</v>
      </c>
      <c r="I241">
        <f t="shared" si="31"/>
        <v>4.8806765262457423</v>
      </c>
      <c r="J241" s="10">
        <f t="shared" si="32"/>
        <v>-1.6873675100203127</v>
      </c>
      <c r="K241">
        <f t="shared" si="27"/>
        <v>-1.7566787882312056</v>
      </c>
      <c r="L241">
        <f t="shared" si="28"/>
        <v>-2.2560095747432141</v>
      </c>
      <c r="M241" s="13">
        <f t="shared" si="33"/>
        <v>7.6764729083004487E-8</v>
      </c>
      <c r="N241" s="13">
        <f t="shared" si="34"/>
        <v>0.32335379777232431</v>
      </c>
      <c r="O241" s="13">
        <v>1</v>
      </c>
    </row>
    <row r="242" spans="4:15" x14ac:dyDescent="0.4">
      <c r="D242" s="6">
        <v>3.46</v>
      </c>
      <c r="E242" s="7">
        <f t="shared" si="29"/>
        <v>-0.15970486817493482</v>
      </c>
      <c r="G242">
        <f t="shared" si="30"/>
        <v>4.788464692503033</v>
      </c>
      <c r="H242" s="10">
        <f t="shared" si="35"/>
        <v>-1.7326381148298677</v>
      </c>
      <c r="I242">
        <f t="shared" si="31"/>
        <v>4.8925589333367556</v>
      </c>
      <c r="J242" s="10">
        <f t="shared" si="32"/>
        <v>-1.6640129329750981</v>
      </c>
      <c r="K242">
        <f t="shared" si="27"/>
        <v>-1.7323974961280948</v>
      </c>
      <c r="L242">
        <f t="shared" si="28"/>
        <v>-2.2262707436925981</v>
      </c>
      <c r="M242" s="13">
        <f t="shared" si="33"/>
        <v>5.7897359642896635E-8</v>
      </c>
      <c r="N242" s="13">
        <f t="shared" si="34"/>
        <v>0.31613384571283609</v>
      </c>
      <c r="O242" s="13">
        <v>1</v>
      </c>
    </row>
    <row r="243" spans="4:15" x14ac:dyDescent="0.4">
      <c r="D243" s="6">
        <v>3.48</v>
      </c>
      <c r="E243" s="7">
        <f t="shared" si="29"/>
        <v>-0.15749250311053253</v>
      </c>
      <c r="G243">
        <f t="shared" si="30"/>
        <v>4.8002793768119565</v>
      </c>
      <c r="H243" s="10">
        <f t="shared" si="35"/>
        <v>-1.7086361662461675</v>
      </c>
      <c r="I243">
        <f t="shared" si="31"/>
        <v>4.9044413404277671</v>
      </c>
      <c r="J243" s="10">
        <f t="shared" si="32"/>
        <v>-1.6409616376595717</v>
      </c>
      <c r="K243">
        <f t="shared" si="27"/>
        <v>-1.7084325652059473</v>
      </c>
      <c r="L243">
        <f t="shared" si="28"/>
        <v>-2.19689221305353</v>
      </c>
      <c r="M243" s="13">
        <f t="shared" si="33"/>
        <v>4.1453383578753096E-8</v>
      </c>
      <c r="N243" s="13">
        <f t="shared" si="34"/>
        <v>0.30905880465785757</v>
      </c>
      <c r="O243" s="13">
        <v>1</v>
      </c>
    </row>
    <row r="244" spans="4:15" x14ac:dyDescent="0.4">
      <c r="D244" s="6">
        <v>3.5</v>
      </c>
      <c r="E244" s="7">
        <f t="shared" si="29"/>
        <v>-0.15530891761391183</v>
      </c>
      <c r="G244">
        <f t="shared" si="30"/>
        <v>4.81209406112088</v>
      </c>
      <c r="H244" s="10">
        <f t="shared" si="35"/>
        <v>-1.6849464471933295</v>
      </c>
      <c r="I244">
        <f t="shared" si="31"/>
        <v>4.9163237475187795</v>
      </c>
      <c r="J244" s="10">
        <f t="shared" si="32"/>
        <v>-1.6182102052946314</v>
      </c>
      <c r="K244">
        <f t="shared" si="27"/>
        <v>-1.6847804193792295</v>
      </c>
      <c r="L244">
        <f t="shared" si="28"/>
        <v>-2.1678705102916416</v>
      </c>
      <c r="M244" s="13">
        <f t="shared" si="33"/>
        <v>2.756523505483168E-8</v>
      </c>
      <c r="N244" s="13">
        <f t="shared" si="34"/>
        <v>0.30212645088940621</v>
      </c>
      <c r="O244" s="13">
        <v>1</v>
      </c>
    </row>
    <row r="245" spans="4:15" x14ac:dyDescent="0.4">
      <c r="D245" s="6">
        <v>3.52</v>
      </c>
      <c r="E245" s="7">
        <f t="shared" si="29"/>
        <v>-0.15315378579029615</v>
      </c>
      <c r="G245">
        <f t="shared" si="30"/>
        <v>4.8239087454298026</v>
      </c>
      <c r="H245" s="10">
        <f t="shared" si="35"/>
        <v>-1.6615654220389231</v>
      </c>
      <c r="I245">
        <f t="shared" si="31"/>
        <v>4.9282061546097911</v>
      </c>
      <c r="J245" s="10">
        <f t="shared" si="32"/>
        <v>-1.5957552402848327</v>
      </c>
      <c r="K245">
        <f t="shared" si="27"/>
        <v>-1.6614375065789062</v>
      </c>
      <c r="L245">
        <f t="shared" si="28"/>
        <v>-2.1392021690051775</v>
      </c>
      <c r="M245" s="13">
        <f t="shared" si="33"/>
        <v>1.6362364911333073E-8</v>
      </c>
      <c r="N245" s="13">
        <f t="shared" si="34"/>
        <v>0.29533456433557542</v>
      </c>
      <c r="O245" s="13">
        <v>1</v>
      </c>
    </row>
    <row r="246" spans="4:15" x14ac:dyDescent="0.4">
      <c r="D246" s="6">
        <v>3.54</v>
      </c>
      <c r="E246" s="7">
        <f t="shared" si="29"/>
        <v>-0.15102678400629374</v>
      </c>
      <c r="G246">
        <f t="shared" si="30"/>
        <v>4.835723429738727</v>
      </c>
      <c r="H246" s="10">
        <f t="shared" si="35"/>
        <v>-1.6384895796842811</v>
      </c>
      <c r="I246">
        <f t="shared" si="31"/>
        <v>4.9400885617008035</v>
      </c>
      <c r="J246" s="10">
        <f t="shared" si="32"/>
        <v>-1.5735933705967764</v>
      </c>
      <c r="K246">
        <f t="shared" si="27"/>
        <v>-1.638400299159626</v>
      </c>
      <c r="L246">
        <f t="shared" si="28"/>
        <v>-2.1108837299663814</v>
      </c>
      <c r="M246" s="13">
        <f t="shared" si="33"/>
        <v>7.9710120826839429E-9</v>
      </c>
      <c r="N246" s="13">
        <f t="shared" si="34"/>
        <v>0.28868093027151931</v>
      </c>
      <c r="O246" s="13">
        <v>1</v>
      </c>
    </row>
    <row r="247" spans="4:15" x14ac:dyDescent="0.4">
      <c r="D247" s="6">
        <v>3.56</v>
      </c>
      <c r="E247" s="7">
        <f t="shared" si="29"/>
        <v>-0.14892759092381794</v>
      </c>
      <c r="G247">
        <f t="shared" si="30"/>
        <v>4.8475381140476497</v>
      </c>
      <c r="H247" s="10">
        <f t="shared" si="35"/>
        <v>-1.6157154339325006</v>
      </c>
      <c r="I247">
        <f t="shared" si="31"/>
        <v>4.9519709687918159</v>
      </c>
      <c r="J247" s="10">
        <f t="shared" si="32"/>
        <v>-1.551721248112536</v>
      </c>
      <c r="K247">
        <f t="shared" si="27"/>
        <v>-1.6156652942806782</v>
      </c>
      <c r="L247">
        <f t="shared" si="28"/>
        <v>-2.0829117421187062</v>
      </c>
      <c r="M247" s="13">
        <f t="shared" si="33"/>
        <v>2.5139846848749052E-9</v>
      </c>
      <c r="N247" s="13">
        <f t="shared" si="34"/>
        <v>0.28216334092251921</v>
      </c>
      <c r="O247" s="13">
        <v>1</v>
      </c>
    </row>
    <row r="248" spans="4:15" x14ac:dyDescent="0.4">
      <c r="D248" s="6">
        <v>3.58</v>
      </c>
      <c r="E248" s="7">
        <f t="shared" si="29"/>
        <v>-0.14685588753169734</v>
      </c>
      <c r="G248">
        <f t="shared" si="30"/>
        <v>4.8593527983565732</v>
      </c>
      <c r="H248" s="10">
        <f t="shared" si="35"/>
        <v>-1.5932395238313846</v>
      </c>
      <c r="I248">
        <f t="shared" si="31"/>
        <v>4.9638533758828274</v>
      </c>
      <c r="J248" s="10">
        <f t="shared" si="32"/>
        <v>-1.5301355489590143</v>
      </c>
      <c r="K248">
        <f t="shared" si="27"/>
        <v>-1.5932290142615786</v>
      </c>
      <c r="L248">
        <f t="shared" si="28"/>
        <v>-2.0552827635311886</v>
      </c>
      <c r="M248" s="13">
        <f t="shared" si="33"/>
        <v>1.1045105750659967E-10</v>
      </c>
      <c r="N248" s="13">
        <f t="shared" si="34"/>
        <v>0.27577959697291327</v>
      </c>
      <c r="O248" s="13">
        <v>1</v>
      </c>
    </row>
    <row r="249" spans="4:15" x14ac:dyDescent="0.4">
      <c r="D249" s="6">
        <v>3.6</v>
      </c>
      <c r="E249" s="7">
        <f t="shared" si="29"/>
        <v>-0.144811357175059</v>
      </c>
      <c r="G249">
        <f t="shared" si="30"/>
        <v>4.8711674826654958</v>
      </c>
      <c r="H249" s="10">
        <f t="shared" si="35"/>
        <v>-1.5710584139922148</v>
      </c>
      <c r="I249">
        <f t="shared" si="31"/>
        <v>4.9757357829738407</v>
      </c>
      <c r="J249" s="10">
        <f t="shared" si="32"/>
        <v>-1.508832973814092</v>
      </c>
      <c r="K249">
        <f t="shared" si="27"/>
        <v>-1.5710880069132913</v>
      </c>
      <c r="L249">
        <f t="shared" si="28"/>
        <v>-2.0279933623113884</v>
      </c>
      <c r="M249" s="13">
        <f t="shared" si="33"/>
        <v>8.7574097784087925E-10</v>
      </c>
      <c r="N249" s="13">
        <f t="shared" si="34"/>
        <v>0.26952750898466371</v>
      </c>
      <c r="O249" s="13">
        <v>1</v>
      </c>
    </row>
    <row r="250" spans="4:15" x14ac:dyDescent="0.4">
      <c r="D250" s="6">
        <v>3.62</v>
      </c>
      <c r="E250" s="7">
        <f t="shared" si="29"/>
        <v>-0.14279368558256431</v>
      </c>
      <c r="G250">
        <f t="shared" si="30"/>
        <v>4.8829821669744184</v>
      </c>
      <c r="H250" s="10">
        <f t="shared" si="35"/>
        <v>-1.5491686948852403</v>
      </c>
      <c r="I250">
        <f t="shared" si="31"/>
        <v>4.9876181900648522</v>
      </c>
      <c r="J250" s="10">
        <f t="shared" si="32"/>
        <v>-1.4878102481904125</v>
      </c>
      <c r="K250">
        <f t="shared" si="27"/>
        <v>-1.549238845845843</v>
      </c>
      <c r="L250">
        <f t="shared" si="28"/>
        <v>-2.0010401174781927</v>
      </c>
      <c r="M250" s="13">
        <f t="shared" si="33"/>
        <v>4.9211572734815031E-9</v>
      </c>
      <c r="N250" s="13">
        <f t="shared" si="34"/>
        <v>0.2634048987291519</v>
      </c>
      <c r="O250" s="13">
        <v>1</v>
      </c>
    </row>
    <row r="251" spans="4:15" x14ac:dyDescent="0.4">
      <c r="D251" s="6">
        <v>3.64</v>
      </c>
      <c r="E251" s="7">
        <f t="shared" si="29"/>
        <v>-0.14080256089157689</v>
      </c>
      <c r="G251">
        <f t="shared" si="30"/>
        <v>4.894796851283342</v>
      </c>
      <c r="H251" s="10">
        <f t="shared" si="35"/>
        <v>-1.5275669831127179</v>
      </c>
      <c r="I251">
        <f t="shared" si="31"/>
        <v>4.9995005971558646</v>
      </c>
      <c r="J251" s="10">
        <f t="shared" si="32"/>
        <v>-1.4670641226976071</v>
      </c>
      <c r="K251">
        <f t="shared" si="27"/>
        <v>-1.5276781307532561</v>
      </c>
      <c r="L251">
        <f t="shared" si="28"/>
        <v>-1.974419619795734</v>
      </c>
      <c r="M251" s="13">
        <f t="shared" si="33"/>
        <v>1.2353797997211519E-8</v>
      </c>
      <c r="N251" s="13">
        <f t="shared" si="34"/>
        <v>0.25740960043568745</v>
      </c>
      <c r="O251" s="13">
        <v>1</v>
      </c>
    </row>
    <row r="252" spans="4:15" x14ac:dyDescent="0.4">
      <c r="D252" s="6">
        <v>3.66</v>
      </c>
      <c r="E252" s="7">
        <f t="shared" si="29"/>
        <v>-0.13883767367133709</v>
      </c>
      <c r="G252">
        <f t="shared" si="30"/>
        <v>4.9066115355922655</v>
      </c>
      <c r="H252" s="10">
        <f t="shared" si="35"/>
        <v>-1.5062499216603362</v>
      </c>
      <c r="I252">
        <f t="shared" si="31"/>
        <v>5.011383004246877</v>
      </c>
      <c r="J252" s="10">
        <f t="shared" si="32"/>
        <v>-1.4465913732837625</v>
      </c>
      <c r="K252">
        <f t="shared" si="27"/>
        <v>-1.5064024876765938</v>
      </c>
      <c r="L252">
        <f t="shared" si="28"/>
        <v>-1.9481284725697081</v>
      </c>
      <c r="M252" s="13">
        <f t="shared" si="33"/>
        <v>2.3276389316705567E-8</v>
      </c>
      <c r="N252" s="13">
        <f t="shared" si="34"/>
        <v>0.25153946196016042</v>
      </c>
      <c r="O252" s="13">
        <v>1</v>
      </c>
    </row>
    <row r="253" spans="4:15" x14ac:dyDescent="0.4">
      <c r="D253" s="6">
        <v>3.68</v>
      </c>
      <c r="E253" s="7">
        <f t="shared" si="29"/>
        <v>-0.13689871694421701</v>
      </c>
      <c r="G253">
        <f t="shared" si="30"/>
        <v>4.9184262199011881</v>
      </c>
      <c r="H253" s="10">
        <f t="shared" si="35"/>
        <v>-1.4852141801278103</v>
      </c>
      <c r="I253">
        <f t="shared" si="31"/>
        <v>5.0232654113378885</v>
      </c>
      <c r="J253" s="10">
        <f t="shared" si="32"/>
        <v>-1.4263888014568802</v>
      </c>
      <c r="K253">
        <f t="shared" si="27"/>
        <v>-1.4854085692458903</v>
      </c>
      <c r="L253">
        <f t="shared" si="28"/>
        <v>-1.9221632924072696</v>
      </c>
      <c r="M253" s="13">
        <f t="shared" si="33"/>
        <v>3.7787129227923005E-8</v>
      </c>
      <c r="N253" s="13">
        <f t="shared" si="34"/>
        <v>0.24579234587711773</v>
      </c>
      <c r="O253" s="13">
        <v>1</v>
      </c>
    </row>
    <row r="254" spans="4:15" x14ac:dyDescent="0.4">
      <c r="D254" s="6">
        <v>3.7</v>
      </c>
      <c r="E254" s="7">
        <f t="shared" si="29"/>
        <v>-0.13498538620512665</v>
      </c>
      <c r="G254">
        <f t="shared" si="30"/>
        <v>4.9302409042101125</v>
      </c>
      <c r="H254" s="10">
        <f t="shared" si="35"/>
        <v>-1.4644564549394192</v>
      </c>
      <c r="I254">
        <f t="shared" si="31"/>
        <v>5.0351478184289018</v>
      </c>
      <c r="J254" s="10">
        <f t="shared" si="32"/>
        <v>-1.4064532344870762</v>
      </c>
      <c r="K254">
        <f t="shared" si="27"/>
        <v>-1.4646930549017632</v>
      </c>
      <c r="L254">
        <f t="shared" si="28"/>
        <v>-1.8965207099416708</v>
      </c>
      <c r="M254" s="13">
        <f t="shared" si="33"/>
        <v>5.5979542181149459E-8</v>
      </c>
      <c r="N254" s="13">
        <f t="shared" si="34"/>
        <v>0.24016613049843968</v>
      </c>
      <c r="O254" s="13">
        <v>1</v>
      </c>
    </row>
    <row r="255" spans="4:15" x14ac:dyDescent="0.4">
      <c r="D255" s="6">
        <v>3.72</v>
      </c>
      <c r="E255" s="7">
        <f t="shared" si="29"/>
        <v>-0.13309737943914038</v>
      </c>
      <c r="G255">
        <f t="shared" si="30"/>
        <v>4.9420555885190351</v>
      </c>
      <c r="H255" s="10">
        <f t="shared" si="35"/>
        <v>-1.443973469535234</v>
      </c>
      <c r="I255">
        <f t="shared" si="31"/>
        <v>5.0470302255199124</v>
      </c>
      <c r="J255" s="10">
        <f t="shared" si="32"/>
        <v>-1.3867815255902354</v>
      </c>
      <c r="K255">
        <f t="shared" si="27"/>
        <v>-1.4442526510974583</v>
      </c>
      <c r="L255">
        <f t="shared" si="28"/>
        <v>-1.8711973705228211</v>
      </c>
      <c r="M255" s="13">
        <f t="shared" si="33"/>
        <v>7.7942344685991961E-8</v>
      </c>
      <c r="N255" s="13">
        <f t="shared" si="34"/>
        <v>0.23465871082175094</v>
      </c>
      <c r="O255" s="13">
        <v>1</v>
      </c>
    </row>
    <row r="256" spans="4:15" x14ac:dyDescent="0.4">
      <c r="D256" s="6">
        <v>3.74</v>
      </c>
      <c r="E256" s="7">
        <f t="shared" si="29"/>
        <v>-0.13123439713741036</v>
      </c>
      <c r="G256">
        <f t="shared" si="30"/>
        <v>4.9538702728279578</v>
      </c>
      <c r="H256" s="10">
        <f t="shared" si="35"/>
        <v>-1.4237619745437651</v>
      </c>
      <c r="I256">
        <f t="shared" si="31"/>
        <v>5.0589126326109257</v>
      </c>
      <c r="J256" s="10">
        <f t="shared" si="32"/>
        <v>-1.3673705540938199</v>
      </c>
      <c r="K256">
        <f t="shared" si="27"/>
        <v>-1.4240840914820057</v>
      </c>
      <c r="L256">
        <f t="shared" si="28"/>
        <v>-1.8461899348747874</v>
      </c>
      <c r="M256" s="13">
        <f t="shared" si="33"/>
        <v>1.0375932190148546E-7</v>
      </c>
      <c r="N256" s="13">
        <f t="shared" si="34"/>
        <v>0.22926799941146916</v>
      </c>
      <c r="O256" s="13">
        <v>1</v>
      </c>
    </row>
    <row r="257" spans="4:15" x14ac:dyDescent="0.4">
      <c r="D257" s="6">
        <v>3.76</v>
      </c>
      <c r="E257" s="7">
        <f t="shared" si="29"/>
        <v>-0.12939614231143148</v>
      </c>
      <c r="G257">
        <f t="shared" si="30"/>
        <v>4.9656849571368813</v>
      </c>
      <c r="H257" s="10">
        <f t="shared" si="35"/>
        <v>-1.4038187479367201</v>
      </c>
      <c r="I257">
        <f t="shared" si="31"/>
        <v>5.0707950397019372</v>
      </c>
      <c r="J257" s="10">
        <f t="shared" si="32"/>
        <v>-1.3482172255854981</v>
      </c>
      <c r="K257">
        <f t="shared" si="27"/>
        <v>-1.4041841370652464</v>
      </c>
      <c r="L257">
        <f t="shared" si="28"/>
        <v>-1.821495079721442</v>
      </c>
      <c r="M257" s="13">
        <f t="shared" si="33"/>
        <v>1.3350921524516436E-7</v>
      </c>
      <c r="N257" s="13">
        <f t="shared" si="34"/>
        <v>0.2239919272155238</v>
      </c>
      <c r="O257" s="13">
        <v>1</v>
      </c>
    </row>
    <row r="258" spans="4:15" x14ac:dyDescent="0.4">
      <c r="D258" s="6">
        <v>3.78</v>
      </c>
      <c r="E258" s="7">
        <f t="shared" si="29"/>
        <v>-0.12758232050571996</v>
      </c>
      <c r="G258">
        <f t="shared" si="30"/>
        <v>4.9774996414458039</v>
      </c>
      <c r="H258" s="10">
        <f t="shared" si="35"/>
        <v>-1.3841405951665557</v>
      </c>
      <c r="I258">
        <f t="shared" si="31"/>
        <v>5.0826774467929496</v>
      </c>
      <c r="J258" s="10">
        <f t="shared" si="32"/>
        <v>-1.329318472045248</v>
      </c>
      <c r="K258">
        <f t="shared" si="27"/>
        <v>-1.3845495763653828</v>
      </c>
      <c r="L258">
        <f t="shared" si="28"/>
        <v>-1.7971094983811362</v>
      </c>
      <c r="M258" s="13">
        <f t="shared" si="33"/>
        <v>1.6726562099400355E-7</v>
      </c>
      <c r="N258" s="13">
        <f t="shared" si="34"/>
        <v>0.21882844432038365</v>
      </c>
      <c r="O258" s="13">
        <v>1</v>
      </c>
    </row>
    <row r="259" spans="4:15" x14ac:dyDescent="0.4">
      <c r="D259" s="6">
        <v>3.8</v>
      </c>
      <c r="E259" s="7">
        <f t="shared" si="29"/>
        <v>-0.12579263980896765</v>
      </c>
      <c r="G259">
        <f t="shared" si="30"/>
        <v>4.9893143257547266</v>
      </c>
      <c r="H259" s="10">
        <f t="shared" si="35"/>
        <v>-1.3647243492874903</v>
      </c>
      <c r="I259">
        <f t="shared" si="31"/>
        <v>5.094559853883962</v>
      </c>
      <c r="J259" s="10">
        <f t="shared" si="32"/>
        <v>-1.3106712519615766</v>
      </c>
      <c r="K259">
        <f t="shared" si="27"/>
        <v>-1.3651772255396768</v>
      </c>
      <c r="L259">
        <f t="shared" si="28"/>
        <v>-1.7730299013315611</v>
      </c>
      <c r="M259" s="13">
        <f t="shared" si="33"/>
        <v>2.0509689979447662E-7</v>
      </c>
      <c r="N259" s="13">
        <f t="shared" si="34"/>
        <v>0.21377552064723626</v>
      </c>
      <c r="O259" s="13">
        <v>1</v>
      </c>
    </row>
    <row r="260" spans="4:15" x14ac:dyDescent="0.4">
      <c r="D260" s="6">
        <v>3.82</v>
      </c>
      <c r="E260" s="7">
        <f t="shared" si="29"/>
        <v>-0.12402681086372896</v>
      </c>
      <c r="G260">
        <f t="shared" si="30"/>
        <v>5.001129010063651</v>
      </c>
      <c r="H260" s="10">
        <f t="shared" si="35"/>
        <v>-1.3455668710605955</v>
      </c>
      <c r="I260">
        <f t="shared" si="31"/>
        <v>5.1064422609749736</v>
      </c>
      <c r="J260" s="10">
        <f t="shared" si="32"/>
        <v>-1.2922725504324513</v>
      </c>
      <c r="K260">
        <f t="shared" si="27"/>
        <v>-1.3460639284990059</v>
      </c>
      <c r="L260">
        <f t="shared" si="28"/>
        <v>-1.7492530167456706</v>
      </c>
      <c r="M260" s="13">
        <f t="shared" si="33"/>
        <v>2.4706609707915039E-7</v>
      </c>
      <c r="N260" s="13">
        <f t="shared" si="34"/>
        <v>0.20883114659184737</v>
      </c>
      <c r="O260" s="13">
        <v>1</v>
      </c>
    </row>
    <row r="261" spans="4:15" x14ac:dyDescent="0.4">
      <c r="D261" s="6">
        <v>3.84</v>
      </c>
      <c r="E261" s="7">
        <f t="shared" si="29"/>
        <v>-0.12228454687469872</v>
      </c>
      <c r="G261">
        <f t="shared" si="30"/>
        <v>5.0129436943725736</v>
      </c>
      <c r="H261" s="10">
        <f t="shared" si="35"/>
        <v>-1.3266650490436065</v>
      </c>
      <c r="I261">
        <f t="shared" si="31"/>
        <v>5.118324668065986</v>
      </c>
      <c r="J261" s="10">
        <f t="shared" si="32"/>
        <v>-1.2741193792515484</v>
      </c>
      <c r="K261">
        <f t="shared" si="27"/>
        <v>-1.3272065570068401</v>
      </c>
      <c r="L261">
        <f t="shared" si="28"/>
        <v>-1.7257755909996813</v>
      </c>
      <c r="M261" s="13">
        <f t="shared" si="33"/>
        <v>2.9323087424540258E-7</v>
      </c>
      <c r="N261" s="13">
        <f t="shared" si="34"/>
        <v>0.20399333361067423</v>
      </c>
      <c r="O261" s="13">
        <v>1</v>
      </c>
    </row>
    <row r="262" spans="4:15" x14ac:dyDescent="0.4">
      <c r="D262" s="6">
        <v>3.86</v>
      </c>
      <c r="E262" s="7">
        <f t="shared" si="29"/>
        <v>-0.12056556361563549</v>
      </c>
      <c r="G262">
        <f t="shared" si="30"/>
        <v>5.0247583786814971</v>
      </c>
      <c r="H262" s="10">
        <f t="shared" si="35"/>
        <v>-1.3080157996660293</v>
      </c>
      <c r="I262">
        <f t="shared" si="31"/>
        <v>5.1302070751569984</v>
      </c>
      <c r="J262" s="10">
        <f t="shared" si="32"/>
        <v>-1.2562087769803909</v>
      </c>
      <c r="K262">
        <f t="shared" si="27"/>
        <v>-1.3086020107632417</v>
      </c>
      <c r="L262">
        <f t="shared" si="28"/>
        <v>-1.7025943891540538</v>
      </c>
      <c r="M262" s="13">
        <f t="shared" si="33"/>
        <v>3.4364345049491012E-7</v>
      </c>
      <c r="N262" s="13">
        <f t="shared" si="34"/>
        <v>0.19926011475565578</v>
      </c>
      <c r="O262" s="13">
        <v>1</v>
      </c>
    </row>
    <row r="263" spans="4:15" x14ac:dyDescent="0.4">
      <c r="D263" s="6">
        <v>3.88</v>
      </c>
      <c r="E263" s="7">
        <f t="shared" si="29"/>
        <v>-0.1188695794349837</v>
      </c>
      <c r="G263">
        <f t="shared" si="30"/>
        <v>5.0365730629904206</v>
      </c>
      <c r="H263" s="10">
        <f t="shared" si="35"/>
        <v>-1.2896160672901382</v>
      </c>
      <c r="I263">
        <f t="shared" si="31"/>
        <v>5.1420894822480108</v>
      </c>
      <c r="J263" s="10">
        <f t="shared" si="32"/>
        <v>-1.2385378090069257</v>
      </c>
      <c r="K263">
        <f t="shared" si="27"/>
        <v>-1.2902472174745039</v>
      </c>
      <c r="L263">
        <f t="shared" si="28"/>
        <v>-1.6797061954083554</v>
      </c>
      <c r="M263" s="13">
        <f t="shared" si="33"/>
        <v>3.9835055522480484E-7</v>
      </c>
      <c r="N263" s="13">
        <f t="shared" si="34"/>
        <v>0.19462954516004122</v>
      </c>
      <c r="O263" s="13">
        <v>1</v>
      </c>
    </row>
    <row r="264" spans="4:15" x14ac:dyDescent="0.4">
      <c r="D264" s="6">
        <v>3.9</v>
      </c>
      <c r="E264" s="7">
        <f t="shared" si="29"/>
        <v>-0.11719631526024658</v>
      </c>
      <c r="G264">
        <f t="shared" si="30"/>
        <v>5.0483877472993433</v>
      </c>
      <c r="H264" s="10">
        <f t="shared" si="35"/>
        <v>-1.2714628242584152</v>
      </c>
      <c r="I264">
        <f t="shared" si="31"/>
        <v>5.1539718893390223</v>
      </c>
      <c r="J264" s="10">
        <f t="shared" si="32"/>
        <v>-1.2211035675910871</v>
      </c>
      <c r="K264">
        <f t="shared" si="27"/>
        <v>-1.2721391329089577</v>
      </c>
      <c r="L264">
        <f t="shared" si="28"/>
        <v>-1.6571078135308701</v>
      </c>
      <c r="M264" s="13">
        <f t="shared" si="33"/>
        <v>4.573933907987237E-7</v>
      </c>
      <c r="N264" s="13">
        <f t="shared" si="34"/>
        <v>0.19009970247751881</v>
      </c>
      <c r="O264" s="13">
        <v>1</v>
      </c>
    </row>
    <row r="265" spans="4:15" x14ac:dyDescent="0.4">
      <c r="D265" s="6">
        <v>3.92</v>
      </c>
      <c r="E265" s="7">
        <f t="shared" si="29"/>
        <v>-0.11554549460115944</v>
      </c>
      <c r="G265">
        <f t="shared" si="30"/>
        <v>5.0602024316082668</v>
      </c>
      <c r="H265" s="10">
        <f t="shared" si="35"/>
        <v>-1.2535530709279787</v>
      </c>
      <c r="I265">
        <f t="shared" si="31"/>
        <v>5.1658542964300347</v>
      </c>
      <c r="J265" s="10">
        <f t="shared" si="32"/>
        <v>-1.2039031718978606</v>
      </c>
      <c r="K265">
        <f t="shared" si="27"/>
        <v>-1.2542747409394874</v>
      </c>
      <c r="L265">
        <f t="shared" si="28"/>
        <v>-1.6347960672638226</v>
      </c>
      <c r="M265" s="13">
        <f t="shared" si="33"/>
        <v>5.2080760551095347E-7</v>
      </c>
      <c r="N265" s="13">
        <f t="shared" si="34"/>
        <v>0.18566868727686195</v>
      </c>
      <c r="O265" s="13">
        <v>1</v>
      </c>
    </row>
    <row r="266" spans="4:15" x14ac:dyDescent="0.4">
      <c r="D266" s="6">
        <v>3.94</v>
      </c>
      <c r="E266" s="7">
        <f t="shared" si="29"/>
        <v>-0.11391684355171239</v>
      </c>
      <c r="G266">
        <f t="shared" si="30"/>
        <v>5.0720171159171894</v>
      </c>
      <c r="H266" s="10">
        <f t="shared" si="35"/>
        <v>-1.2358838356925277</v>
      </c>
      <c r="I266">
        <f t="shared" si="31"/>
        <v>5.1777367035210471</v>
      </c>
      <c r="J266" s="10">
        <f t="shared" si="32"/>
        <v>-1.1869337680183567</v>
      </c>
      <c r="K266">
        <f t="shared" si="27"/>
        <v>-1.2366510535733286</v>
      </c>
      <c r="L266">
        <f t="shared" si="28"/>
        <v>-1.6127678007050328</v>
      </c>
      <c r="M266" s="13">
        <f t="shared" si="33"/>
        <v>5.8862327662065303E-7</v>
      </c>
      <c r="N266" s="13">
        <f t="shared" si="34"/>
        <v>0.18133462339419712</v>
      </c>
      <c r="O266" s="13">
        <v>1</v>
      </c>
    </row>
    <row r="267" spans="4:15" x14ac:dyDescent="0.4">
      <c r="D267" s="6">
        <v>3.96</v>
      </c>
      <c r="E267" s="7">
        <f t="shared" si="29"/>
        <v>-0.11231009079106873</v>
      </c>
      <c r="G267">
        <f t="shared" si="30"/>
        <v>5.083831800226112</v>
      </c>
      <c r="H267" s="10">
        <f t="shared" si="35"/>
        <v>-1.2184521749923047</v>
      </c>
      <c r="I267">
        <f t="shared" si="31"/>
        <v>5.1896191106120586</v>
      </c>
      <c r="J267" s="10">
        <f t="shared" si="32"/>
        <v>-1.1701925289793824</v>
      </c>
      <c r="K267">
        <f t="shared" si="27"/>
        <v>-1.2192651109695929</v>
      </c>
      <c r="L267">
        <f t="shared" si="28"/>
        <v>-1.5910198786667764</v>
      </c>
      <c r="M267" s="13">
        <f t="shared" si="33"/>
        <v>6.6086490316944592E-7</v>
      </c>
      <c r="N267" s="13">
        <f t="shared" si="34"/>
        <v>0.17709565824491619</v>
      </c>
      <c r="O267" s="13">
        <v>1</v>
      </c>
    </row>
    <row r="268" spans="4:15" x14ac:dyDescent="0.4">
      <c r="D268" s="6">
        <v>3.98</v>
      </c>
      <c r="E268" s="7">
        <f t="shared" si="29"/>
        <v>-0.11072496758342493</v>
      </c>
      <c r="G268">
        <f t="shared" si="30"/>
        <v>5.0956464845350364</v>
      </c>
      <c r="H268" s="10">
        <f t="shared" si="35"/>
        <v>-1.2012551733125769</v>
      </c>
      <c r="I268">
        <f t="shared" si="31"/>
        <v>5.2015015177030719</v>
      </c>
      <c r="J268" s="10">
        <f t="shared" si="32"/>
        <v>-1.1536766547419792</v>
      </c>
      <c r="K268">
        <f t="shared" si="27"/>
        <v>-1.2021139814450637</v>
      </c>
      <c r="L268">
        <f t="shared" si="28"/>
        <v>-1.5695491870126594</v>
      </c>
      <c r="M268" s="13">
        <f t="shared" si="33"/>
        <v>7.3755140842534909E-7</v>
      </c>
      <c r="N268" s="13">
        <f t="shared" si="34"/>
        <v>0.17294996309722796</v>
      </c>
      <c r="O268" s="13">
        <v>1</v>
      </c>
    </row>
    <row r="269" spans="4:15" x14ac:dyDescent="0.4">
      <c r="D269" s="6">
        <v>4</v>
      </c>
      <c r="E269" s="7">
        <f t="shared" si="29"/>
        <v>-0.1091612077768557</v>
      </c>
      <c r="G269">
        <f t="shared" si="30"/>
        <v>5.1074611688439591</v>
      </c>
      <c r="H269" s="10">
        <f t="shared" si="35"/>
        <v>-1.1842899431711074</v>
      </c>
      <c r="I269">
        <f t="shared" si="31"/>
        <v>5.2133839247940834</v>
      </c>
      <c r="J269" s="10">
        <f t="shared" si="32"/>
        <v>-1.1373833721893927</v>
      </c>
      <c r="K269">
        <f t="shared" si="27"/>
        <v>-1.1851947614687379</v>
      </c>
      <c r="L269">
        <f t="shared" si="28"/>
        <v>-1.5483526329732522</v>
      </c>
      <c r="M269" s="13">
        <f t="shared" si="33"/>
        <v>8.1869615172706609E-7</v>
      </c>
      <c r="N269" s="13">
        <f t="shared" si="34"/>
        <v>0.16889573330923194</v>
      </c>
      <c r="O269" s="13">
        <v>1</v>
      </c>
    </row>
    <row r="270" spans="4:15" x14ac:dyDescent="0.4">
      <c r="D270" s="6">
        <v>4.0199999999999996</v>
      </c>
      <c r="E270" s="7">
        <f t="shared" si="29"/>
        <v>-0.1076185478011874</v>
      </c>
      <c r="G270">
        <f t="shared" si="30"/>
        <v>5.1192758531528817</v>
      </c>
      <c r="H270" s="10">
        <f t="shared" si="35"/>
        <v>-1.1675536250950822</v>
      </c>
      <c r="I270">
        <f t="shared" si="31"/>
        <v>5.2252663318850958</v>
      </c>
      <c r="J270" s="10">
        <f t="shared" si="32"/>
        <v>-1.1213099351049118</v>
      </c>
      <c r="K270">
        <f t="shared" si="27"/>
        <v>-1.1685045756455363</v>
      </c>
      <c r="L270">
        <f t="shared" si="28"/>
        <v>-1.5274271454411819</v>
      </c>
      <c r="M270" s="13">
        <f t="shared" si="33"/>
        <v>9.04306949409018E-7</v>
      </c>
      <c r="N270" s="13">
        <f t="shared" si="34"/>
        <v>0.16493118853131419</v>
      </c>
      <c r="O270" s="13">
        <v>1</v>
      </c>
    </row>
    <row r="271" spans="4:15" x14ac:dyDescent="0.4">
      <c r="D271" s="6">
        <v>4.04</v>
      </c>
      <c r="E271" s="7">
        <f t="shared" si="29"/>
        <v>-0.10609672666493954</v>
      </c>
      <c r="G271">
        <f t="shared" si="30"/>
        <v>5.1310905374618061</v>
      </c>
      <c r="H271" s="10">
        <f t="shared" si="35"/>
        <v>-1.1510433875879289</v>
      </c>
      <c r="I271">
        <f t="shared" si="31"/>
        <v>5.2371487389761082</v>
      </c>
      <c r="J271" s="10">
        <f t="shared" si="32"/>
        <v>-1.1054536241400046</v>
      </c>
      <c r="K271">
        <f t="shared" si="27"/>
        <v>-1.1520405766896837</v>
      </c>
      <c r="L271">
        <f t="shared" si="28"/>
        <v>-1.5067696752464448</v>
      </c>
      <c r="M271" s="13">
        <f t="shared" si="33"/>
        <v>9.9438610465861719E-7</v>
      </c>
      <c r="N271" s="13">
        <f t="shared" si="34"/>
        <v>0.16105457287566691</v>
      </c>
      <c r="O271" s="13">
        <v>1</v>
      </c>
    </row>
    <row r="272" spans="4:15" x14ac:dyDescent="0.4">
      <c r="D272" s="6">
        <v>4.0599999999999996</v>
      </c>
      <c r="E272" s="7">
        <f t="shared" si="29"/>
        <v>-0.10459548595137622</v>
      </c>
      <c r="G272">
        <f t="shared" si="30"/>
        <v>5.1429052217707287</v>
      </c>
      <c r="H272" s="10">
        <f t="shared" si="35"/>
        <v>-1.1347564270864807</v>
      </c>
      <c r="I272">
        <f t="shared" si="31"/>
        <v>5.2490311460671197</v>
      </c>
      <c r="J272" s="10">
        <f t="shared" si="32"/>
        <v>-1.0898117467731743</v>
      </c>
      <c r="K272">
        <f t="shared" si="27"/>
        <v>-1.1357999453881731</v>
      </c>
      <c r="L272">
        <f t="shared" si="28"/>
        <v>-1.4863771954125833</v>
      </c>
      <c r="M272" s="13">
        <f t="shared" si="33"/>
        <v>1.0889304459669047E-6</v>
      </c>
      <c r="N272" s="13">
        <f t="shared" si="34"/>
        <v>0.15726415505457575</v>
      </c>
      <c r="O272" s="13">
        <v>1</v>
      </c>
    </row>
    <row r="273" spans="4:15" x14ac:dyDescent="0.4">
      <c r="D273" s="6">
        <v>4.08</v>
      </c>
      <c r="E273" s="7">
        <f t="shared" si="29"/>
        <v>-0.10311456981370383</v>
      </c>
      <c r="G273">
        <f t="shared" si="30"/>
        <v>5.1547199060796514</v>
      </c>
      <c r="H273" s="10">
        <f t="shared" si="35"/>
        <v>-1.1186899679088729</v>
      </c>
      <c r="I273">
        <f t="shared" si="31"/>
        <v>5.2609135531581321</v>
      </c>
      <c r="J273" s="10">
        <f t="shared" si="32"/>
        <v>-1.0743816372599244</v>
      </c>
      <c r="K273">
        <f t="shared" si="27"/>
        <v>-1.1197798905547049</v>
      </c>
      <c r="L273">
        <f t="shared" si="28"/>
        <v>-1.4662467013944069</v>
      </c>
      <c r="M273" s="13">
        <f t="shared" si="33"/>
        <v>1.1879313738975918E-6</v>
      </c>
      <c r="N273" s="13">
        <f t="shared" si="34"/>
        <v>0.15355822848912209</v>
      </c>
      <c r="O273" s="13">
        <v>1</v>
      </c>
    </row>
    <row r="274" spans="4:15" x14ac:dyDescent="0.4">
      <c r="D274" s="6">
        <v>4.0999999999999996</v>
      </c>
      <c r="E274" s="7">
        <f t="shared" si="29"/>
        <v>-0.1016537249694542</v>
      </c>
      <c r="G274">
        <f t="shared" si="30"/>
        <v>5.1665345903885749</v>
      </c>
      <c r="H274" s="10">
        <f t="shared" si="35"/>
        <v>-1.1028412621936086</v>
      </c>
      <c r="I274">
        <f t="shared" si="31"/>
        <v>5.2727959602491437</v>
      </c>
      <c r="J274" s="10">
        <f t="shared" si="32"/>
        <v>-1.0591606565742342</v>
      </c>
      <c r="K274">
        <f t="shared" si="27"/>
        <v>-1.1039776489745678</v>
      </c>
      <c r="L274">
        <f t="shared" si="28"/>
        <v>-1.4463752112979247</v>
      </c>
      <c r="M274" s="13">
        <f t="shared" si="33"/>
        <v>1.2913749159390093E-6</v>
      </c>
      <c r="N274" s="13">
        <f t="shared" si="34"/>
        <v>0.1499351113898659</v>
      </c>
      <c r="O274" s="13">
        <v>1</v>
      </c>
    </row>
    <row r="275" spans="4:15" x14ac:dyDescent="0.4">
      <c r="D275" s="6">
        <v>4.12</v>
      </c>
      <c r="E275" s="7">
        <f t="shared" si="29"/>
        <v>-0.10021270069408755</v>
      </c>
      <c r="G275">
        <f t="shared" si="30"/>
        <v>5.1783492746974975</v>
      </c>
      <c r="H275" s="10">
        <f t="shared" si="35"/>
        <v>-1.0872075898301559</v>
      </c>
      <c r="I275">
        <f t="shared" si="31"/>
        <v>5.2846783673401569</v>
      </c>
      <c r="J275" s="10">
        <f t="shared" si="32"/>
        <v>-1.0441461923419064</v>
      </c>
      <c r="K275">
        <f t="shared" ref="K275:K338" si="36">$E$6*$O$6*EXP(-$O$15*(G275/$E$4-1))-SQRT($E$6)*$O$5*EXP(-$O$4*(G275/$E$4-1))</f>
        <v>-1.08839048534081</v>
      </c>
      <c r="L275">
        <f t="shared" ref="L275:L338" si="37">$K$6*$O$6*EXP(-$O$15*(I275/$K$4-1))-SQRT($K$6)*$O$5*EXP(-$O$4*(I275/$K$4-1))</f>
        <v>-1.4267597660830822</v>
      </c>
      <c r="M275" s="13">
        <f t="shared" si="33"/>
        <v>1.3992417891256044E-6</v>
      </c>
      <c r="N275" s="13">
        <f t="shared" si="34"/>
        <v>0.14639314681099416</v>
      </c>
      <c r="O275" s="13">
        <v>1</v>
      </c>
    </row>
    <row r="276" spans="4:15" x14ac:dyDescent="0.4">
      <c r="D276" s="6">
        <v>4.1399999999999997</v>
      </c>
      <c r="E276" s="7">
        <f t="shared" ref="E276:E339" si="38">-(1+D276+$E$5*D276^3)*EXP(-D276)</f>
        <v>-9.879124881385197E-2</v>
      </c>
      <c r="G276">
        <f t="shared" ref="G276:G339" si="39">$E$11*(D276/$E$12+1)</f>
        <v>5.190163959006421</v>
      </c>
      <c r="H276" s="10">
        <f t="shared" si="35"/>
        <v>-1.0717862583814801</v>
      </c>
      <c r="I276">
        <f t="shared" ref="I276:I339" si="40">$K$11*(D276/$K$12+1)</f>
        <v>5.2965607744311685</v>
      </c>
      <c r="J276" s="10">
        <f t="shared" ref="J276:J339" si="41">-(-$H$4)*(1+D276+$K$5*D276^3)*EXP(-D276)</f>
        <v>-1.0293356587661679</v>
      </c>
      <c r="K276">
        <f t="shared" si="36"/>
        <v>-1.0730156921820797</v>
      </c>
      <c r="L276">
        <f t="shared" si="37"/>
        <v>-1.4073974297499596</v>
      </c>
      <c r="M276" s="13">
        <f t="shared" ref="M276:M339" si="42">(K276-H276)^2*O276</f>
        <v>1.5115074700567491E-6</v>
      </c>
      <c r="N276" s="13">
        <f t="shared" ref="N276:N339" si="43">(L276-J276)^2*O276</f>
        <v>0.14293070267940094</v>
      </c>
      <c r="O276" s="13">
        <v>1</v>
      </c>
    </row>
    <row r="277" spans="4:15" x14ac:dyDescent="0.4">
      <c r="D277" s="6">
        <v>4.16</v>
      </c>
      <c r="E277" s="7">
        <f t="shared" si="38"/>
        <v>-9.7389123697930818E-2</v>
      </c>
      <c r="G277">
        <f t="shared" si="39"/>
        <v>5.2019786433153445</v>
      </c>
      <c r="H277" s="10">
        <f t="shared" ref="H277:H340" si="44">-(-$B$4)*(1+D277+$E$5*D277^3)*EXP(-D277)</f>
        <v>-1.0565746029988516</v>
      </c>
      <c r="I277">
        <f t="shared" si="40"/>
        <v>5.3084431815221809</v>
      </c>
      <c r="J277" s="10">
        <f t="shared" si="41"/>
        <v>-1.0147264965458507</v>
      </c>
      <c r="K277">
        <f t="shared" si="36"/>
        <v>-1.0578505897825543</v>
      </c>
      <c r="L277">
        <f t="shared" si="37"/>
        <v>-1.3882852895089568</v>
      </c>
      <c r="M277" s="13">
        <f t="shared" si="42"/>
        <v>1.6281422721838717E-6</v>
      </c>
      <c r="N277" s="13">
        <f t="shared" si="43"/>
        <v>0.1395461718000528</v>
      </c>
      <c r="O277" s="13">
        <v>1</v>
      </c>
    </row>
    <row r="278" spans="4:15" x14ac:dyDescent="0.4">
      <c r="D278" s="6">
        <v>4.1800000000000104</v>
      </c>
      <c r="E278" s="7">
        <f t="shared" si="38"/>
        <v>-9.6006082249912653E-2</v>
      </c>
      <c r="G278">
        <f t="shared" si="39"/>
        <v>5.2137933276242743</v>
      </c>
      <c r="H278" s="10">
        <f t="shared" si="44"/>
        <v>-1.0415699863293022</v>
      </c>
      <c r="I278">
        <f t="shared" si="40"/>
        <v>5.3203255886131986</v>
      </c>
      <c r="J278" s="10">
        <f t="shared" si="41"/>
        <v>-1.0003161727865149</v>
      </c>
      <c r="K278">
        <f t="shared" si="36"/>
        <v>-1.0428925260942368</v>
      </c>
      <c r="L278">
        <f t="shared" si="37"/>
        <v>-1.3694204559356093</v>
      </c>
      <c r="M278" s="13">
        <f t="shared" si="42"/>
        <v>1.749111429833192E-6</v>
      </c>
      <c r="N278" s="13">
        <f t="shared" si="43"/>
        <v>0.13623797183900693</v>
      </c>
      <c r="O278" s="13">
        <v>1</v>
      </c>
    </row>
    <row r="279" spans="4:15" x14ac:dyDescent="0.4">
      <c r="D279" s="6">
        <v>4.2</v>
      </c>
      <c r="E279" s="7">
        <f t="shared" si="38"/>
        <v>-9.4641883898617343E-2</v>
      </c>
      <c r="G279">
        <f t="shared" si="39"/>
        <v>5.2256080119331916</v>
      </c>
      <c r="H279" s="10">
        <f t="shared" si="44"/>
        <v>-1.0267697984160997</v>
      </c>
      <c r="I279">
        <f t="shared" si="40"/>
        <v>5.3322079957042048</v>
      </c>
      <c r="J279" s="10">
        <f t="shared" si="41"/>
        <v>-0.98610218090486379</v>
      </c>
      <c r="K279">
        <f t="shared" si="36"/>
        <v>-1.0281388766420783</v>
      </c>
      <c r="L279">
        <f t="shared" si="37"/>
        <v>-1.3508000631105874</v>
      </c>
      <c r="M279" s="13">
        <f t="shared" si="42"/>
        <v>1.8743751888485388E-6</v>
      </c>
      <c r="N279" s="13">
        <f t="shared" si="43"/>
        <v>0.13300454528533986</v>
      </c>
      <c r="O279" s="13">
        <v>1</v>
      </c>
    </row>
    <row r="280" spans="4:15" x14ac:dyDescent="0.4">
      <c r="D280" s="6">
        <v>4.22</v>
      </c>
      <c r="E280" s="7">
        <f t="shared" si="38"/>
        <v>-9.3296290588296485E-2</v>
      </c>
      <c r="G280">
        <f t="shared" si="39"/>
        <v>5.2374226962421142</v>
      </c>
      <c r="H280" s="10">
        <f t="shared" si="44"/>
        <v>-1.0121714565924287</v>
      </c>
      <c r="I280">
        <f t="shared" si="40"/>
        <v>5.3440904027952172</v>
      </c>
      <c r="J280" s="10">
        <f t="shared" si="41"/>
        <v>-0.97208204052663749</v>
      </c>
      <c r="K280">
        <f t="shared" si="36"/>
        <v>-1.0135870444220638</v>
      </c>
      <c r="L280">
        <f t="shared" si="37"/>
        <v>-1.3324212687452666</v>
      </c>
      <c r="M280" s="13">
        <f t="shared" si="42"/>
        <v>2.0038889034111101E-6</v>
      </c>
      <c r="N280" s="13">
        <f t="shared" si="43"/>
        <v>0.12984435939319725</v>
      </c>
      <c r="O280" s="13">
        <v>1</v>
      </c>
    </row>
    <row r="281" spans="4:15" x14ac:dyDescent="0.4">
      <c r="D281" s="6">
        <v>4.24</v>
      </c>
      <c r="E281" s="7">
        <f t="shared" si="38"/>
        <v>-9.196906676826036E-2</v>
      </c>
      <c r="G281">
        <f t="shared" si="39"/>
        <v>5.2492373805510368</v>
      </c>
      <c r="H281" s="10">
        <f t="shared" si="44"/>
        <v>-0.9977724053688567</v>
      </c>
      <c r="I281">
        <f t="shared" si="40"/>
        <v>5.3559728098862296</v>
      </c>
      <c r="J281" s="10">
        <f t="shared" si="41"/>
        <v>-0.95825329737853526</v>
      </c>
      <c r="K281">
        <f t="shared" si="36"/>
        <v>-0.99923445979286774</v>
      </c>
      <c r="L281">
        <f t="shared" si="37"/>
        <v>-1.3142812542937024</v>
      </c>
      <c r="M281" s="13">
        <f t="shared" si="42"/>
        <v>2.1376031387702509E-6</v>
      </c>
      <c r="N281" s="13">
        <f t="shared" si="43"/>
        <v>0.12675590610518808</v>
      </c>
      <c r="O281" s="13">
        <v>1</v>
      </c>
    </row>
    <row r="282" spans="4:15" x14ac:dyDescent="0.4">
      <c r="D282" s="6">
        <v>4.2600000000000096</v>
      </c>
      <c r="E282" s="7">
        <f t="shared" si="38"/>
        <v>-9.0659979381936179E-2</v>
      </c>
      <c r="G282">
        <f t="shared" si="39"/>
        <v>5.2610520648599657</v>
      </c>
      <c r="H282" s="10">
        <f t="shared" si="44"/>
        <v>-0.98357011631462554</v>
      </c>
      <c r="I282">
        <f t="shared" si="40"/>
        <v>5.3678552169772473</v>
      </c>
      <c r="J282" s="10">
        <f t="shared" si="41"/>
        <v>-0.94461352317420766</v>
      </c>
      <c r="K282">
        <f t="shared" si="36"/>
        <v>-0.98507858036111162</v>
      </c>
      <c r="L282">
        <f t="shared" si="37"/>
        <v>-1.2963772250511862</v>
      </c>
      <c r="M282" s="13">
        <f t="shared" si="42"/>
        <v>2.2754637795411584E-6</v>
      </c>
      <c r="N282" s="13">
        <f t="shared" si="43"/>
        <v>0.12373770195819586</v>
      </c>
      <c r="O282" s="13">
        <v>1</v>
      </c>
    </row>
    <row r="283" spans="4:15" x14ac:dyDescent="0.4">
      <c r="D283" s="6">
        <v>4.28</v>
      </c>
      <c r="E283" s="7">
        <f t="shared" si="38"/>
        <v>-8.9368797855402582E-2</v>
      </c>
      <c r="G283">
        <f t="shared" si="39"/>
        <v>5.272866749168883</v>
      </c>
      <c r="H283" s="10">
        <f t="shared" si="44"/>
        <v>-0.9695620879332626</v>
      </c>
      <c r="I283">
        <f t="shared" si="40"/>
        <v>5.3797376240682544</v>
      </c>
      <c r="J283" s="10">
        <f t="shared" si="41"/>
        <v>-0.93116031549479616</v>
      </c>
      <c r="K283">
        <f t="shared" si="36"/>
        <v>-0.97111689086074215</v>
      </c>
      <c r="L283">
        <f t="shared" si="37"/>
        <v>-1.2787064102401231</v>
      </c>
      <c r="M283" s="13">
        <f t="shared" si="42"/>
        <v>2.4174121432990082E-6</v>
      </c>
      <c r="N283" s="13">
        <f t="shared" si="43"/>
        <v>0.12078828797272777</v>
      </c>
      <c r="O283" s="13">
        <v>1</v>
      </c>
    </row>
    <row r="284" spans="4:15" x14ac:dyDescent="0.4">
      <c r="D284" s="6">
        <v>4.3</v>
      </c>
      <c r="E284" s="7">
        <f t="shared" si="38"/>
        <v>-8.8095294085410836E-2</v>
      </c>
      <c r="G284">
        <f t="shared" si="39"/>
        <v>5.2846814334778065</v>
      </c>
      <c r="H284" s="10">
        <f t="shared" si="44"/>
        <v>-0.95574584553262221</v>
      </c>
      <c r="I284">
        <f t="shared" si="40"/>
        <v>5.3916200311592659</v>
      </c>
      <c r="J284" s="10">
        <f t="shared" si="41"/>
        <v>-0.91789129766412103</v>
      </c>
      <c r="K284">
        <f t="shared" si="36"/>
        <v>-0.95734690302661307</v>
      </c>
      <c r="L284">
        <f t="shared" si="37"/>
        <v>-1.2612660630834851</v>
      </c>
      <c r="M284" s="13">
        <f t="shared" si="42"/>
        <v>2.563385099064309E-6</v>
      </c>
      <c r="N284" s="13">
        <f t="shared" si="43"/>
        <v>0.1179062295268033</v>
      </c>
      <c r="O284" s="13">
        <v>1</v>
      </c>
    </row>
    <row r="285" spans="4:15" x14ac:dyDescent="0.4">
      <c r="D285" s="6">
        <v>4.32</v>
      </c>
      <c r="E285" s="7">
        <f t="shared" si="38"/>
        <v>-8.6839242426939009E-2</v>
      </c>
      <c r="G285">
        <f t="shared" si="39"/>
        <v>5.29649611778673</v>
      </c>
      <c r="H285" s="10">
        <f t="shared" si="44"/>
        <v>-0.94211894108986127</v>
      </c>
      <c r="I285">
        <f t="shared" si="40"/>
        <v>5.4035024382502783</v>
      </c>
      <c r="J285" s="10">
        <f t="shared" si="41"/>
        <v>-0.90480411861900556</v>
      </c>
      <c r="K285">
        <f t="shared" si="36"/>
        <v>-0.94376615546280007</v>
      </c>
      <c r="L285">
        <f t="shared" si="37"/>
        <v>-1.244053460866581</v>
      </c>
      <c r="M285" s="13">
        <f t="shared" si="42"/>
        <v>2.7133151904161606E-6</v>
      </c>
      <c r="N285" s="13">
        <f t="shared" si="43"/>
        <v>0.11509011621541256</v>
      </c>
      <c r="O285" s="13">
        <v>1</v>
      </c>
    </row>
    <row r="286" spans="4:15" x14ac:dyDescent="0.4">
      <c r="D286" s="6">
        <v>4.3400000000000096</v>
      </c>
      <c r="E286" s="7">
        <f t="shared" si="38"/>
        <v>-8.5600419680283438E-2</v>
      </c>
      <c r="G286">
        <f t="shared" si="39"/>
        <v>5.3083108020956589</v>
      </c>
      <c r="H286" s="10">
        <f t="shared" si="44"/>
        <v>-0.92867895311139514</v>
      </c>
      <c r="I286">
        <f t="shared" si="40"/>
        <v>5.415384845341296</v>
      </c>
      <c r="J286" s="10">
        <f t="shared" si="41"/>
        <v>-0.89189645277477725</v>
      </c>
      <c r="K286">
        <f t="shared" si="36"/>
        <v>-0.93037221350569388</v>
      </c>
      <c r="L286">
        <f t="shared" si="37"/>
        <v>-1.2270659049873198</v>
      </c>
      <c r="M286" s="13">
        <f t="shared" si="42"/>
        <v>2.8671307629007061E-6</v>
      </c>
      <c r="N286" s="13">
        <f t="shared" si="43"/>
        <v>0.11233856169645585</v>
      </c>
      <c r="O286" s="13">
        <v>1</v>
      </c>
    </row>
    <row r="287" spans="4:15" x14ac:dyDescent="0.4">
      <c r="D287" s="6">
        <v>4.3600000000000003</v>
      </c>
      <c r="E287" s="7">
        <f t="shared" si="38"/>
        <v>-8.4378605077726709E-2</v>
      </c>
      <c r="G287">
        <f t="shared" si="39"/>
        <v>5.3201254864045762</v>
      </c>
      <c r="H287" s="10">
        <f t="shared" si="44"/>
        <v>-0.91542348648825711</v>
      </c>
      <c r="I287">
        <f t="shared" si="40"/>
        <v>5.4272672524323031</v>
      </c>
      <c r="J287" s="10">
        <f t="shared" si="41"/>
        <v>-0.8791659998863578</v>
      </c>
      <c r="K287">
        <f t="shared" si="36"/>
        <v>-0.91716266908230115</v>
      </c>
      <c r="L287">
        <f t="shared" si="37"/>
        <v>-1.2103007209956087</v>
      </c>
      <c r="M287" s="13">
        <f t="shared" si="42"/>
        <v>3.0247560954257627E-6</v>
      </c>
      <c r="N287" s="13">
        <f t="shared" si="43"/>
        <v>0.10965020352410138</v>
      </c>
      <c r="O287" s="13">
        <v>1</v>
      </c>
    </row>
    <row r="288" spans="4:15" x14ac:dyDescent="0.4">
      <c r="D288" s="6">
        <v>4.38</v>
      </c>
      <c r="E288" s="7">
        <f t="shared" si="38"/>
        <v>-8.317358026979034E-2</v>
      </c>
      <c r="G288">
        <f t="shared" si="39"/>
        <v>5.3319401707134997</v>
      </c>
      <c r="H288" s="10">
        <f t="shared" si="44"/>
        <v>-0.90235017234695547</v>
      </c>
      <c r="I288">
        <f t="shared" si="40"/>
        <v>5.4391496595233146</v>
      </c>
      <c r="J288" s="10">
        <f t="shared" si="41"/>
        <v>-0.86661048490502646</v>
      </c>
      <c r="K288">
        <f t="shared" si="36"/>
        <v>-0.90413514056383582</v>
      </c>
      <c r="L288">
        <f t="shared" si="37"/>
        <v>-1.193755258622099</v>
      </c>
      <c r="M288" s="13">
        <f t="shared" si="42"/>
        <v>3.1861115352729982E-6</v>
      </c>
      <c r="N288" s="13">
        <f t="shared" si="43"/>
        <v>0.10702370297039458</v>
      </c>
      <c r="O288" s="13">
        <v>1</v>
      </c>
    </row>
    <row r="289" spans="4:15" x14ac:dyDescent="0.4">
      <c r="D289" s="6">
        <v>4.4000000000000004</v>
      </c>
      <c r="E289" s="7">
        <f t="shared" si="38"/>
        <v>-8.1985129311114291E-2</v>
      </c>
      <c r="G289">
        <f t="shared" si="39"/>
        <v>5.3437548550224223</v>
      </c>
      <c r="H289" s="10">
        <f t="shared" si="44"/>
        <v>-0.88945666789627886</v>
      </c>
      <c r="I289">
        <f t="shared" si="40"/>
        <v>5.451032066614327</v>
      </c>
      <c r="J289" s="10">
        <f t="shared" si="41"/>
        <v>-0.85422765783129306</v>
      </c>
      <c r="K289">
        <f t="shared" si="36"/>
        <v>-0.89128727261508833</v>
      </c>
      <c r="L289">
        <f t="shared" si="37"/>
        <v>-1.1774268917969635</v>
      </c>
      <c r="M289" s="13">
        <f t="shared" si="42"/>
        <v>3.3511136365274981E-6</v>
      </c>
      <c r="N289" s="13">
        <f t="shared" si="43"/>
        <v>0.10445774483599617</v>
      </c>
      <c r="O289" s="13">
        <v>1</v>
      </c>
    </row>
    <row r="290" spans="4:15" x14ac:dyDescent="0.4">
      <c r="D290" s="6">
        <v>4.4200000000000097</v>
      </c>
      <c r="E290" s="7">
        <f t="shared" si="38"/>
        <v>-8.0813038645964785E-2</v>
      </c>
      <c r="G290">
        <f t="shared" si="39"/>
        <v>5.3555695393313512</v>
      </c>
      <c r="H290" s="10">
        <f t="shared" si="44"/>
        <v>-0.87674065627007192</v>
      </c>
      <c r="I290">
        <f t="shared" si="40"/>
        <v>5.4629144737053448</v>
      </c>
      <c r="J290" s="10">
        <f t="shared" si="41"/>
        <v>-0.84201529356390092</v>
      </c>
      <c r="K290">
        <f t="shared" si="36"/>
        <v>-0.87861673603954726</v>
      </c>
      <c r="L290">
        <f t="shared" si="37"/>
        <v>-1.1613130186588356</v>
      </c>
      <c r="M290" s="13">
        <f t="shared" si="42"/>
        <v>3.5196753014346724E-6</v>
      </c>
      <c r="N290" s="13">
        <f t="shared" si="43"/>
        <v>0.1019510372508005</v>
      </c>
      <c r="O290" s="13">
        <v>1</v>
      </c>
    </row>
    <row r="291" spans="4:15" x14ac:dyDescent="0.4">
      <c r="D291" s="6">
        <v>4.4400000000000004</v>
      </c>
      <c r="E291" s="7">
        <f t="shared" si="38"/>
        <v>-7.9657097093406598E-2</v>
      </c>
      <c r="G291">
        <f t="shared" si="39"/>
        <v>5.3673842236402685</v>
      </c>
      <c r="H291" s="10">
        <f t="shared" si="44"/>
        <v>-0.86419984636636815</v>
      </c>
      <c r="I291">
        <f t="shared" si="40"/>
        <v>5.474796880796351</v>
      </c>
      <c r="J291" s="10">
        <f t="shared" si="41"/>
        <v>-0.82997119174533129</v>
      </c>
      <c r="K291">
        <f t="shared" si="36"/>
        <v>-0.86612122762072685</v>
      </c>
      <c r="L291">
        <f t="shared" si="37"/>
        <v>-1.1454110615544886</v>
      </c>
      <c r="M291" s="13">
        <f t="shared" si="42"/>
        <v>3.6917059246010136E-6</v>
      </c>
      <c r="N291" s="13">
        <f t="shared" si="43"/>
        <v>9.9502311465218096E-2</v>
      </c>
      <c r="O291" s="13">
        <v>1</v>
      </c>
    </row>
    <row r="292" spans="4:15" x14ac:dyDescent="0.4">
      <c r="D292" s="6">
        <v>4.46</v>
      </c>
      <c r="E292" s="7">
        <f t="shared" si="38"/>
        <v>-7.8517095832144917E-2</v>
      </c>
      <c r="G292">
        <f t="shared" si="39"/>
        <v>5.379198907949192</v>
      </c>
      <c r="H292" s="10">
        <f t="shared" si="44"/>
        <v>-0.85183197268294031</v>
      </c>
      <c r="I292">
        <f t="shared" si="40"/>
        <v>5.4866792878873634</v>
      </c>
      <c r="J292" s="10">
        <f t="shared" si="41"/>
        <v>-0.81809317660386749</v>
      </c>
      <c r="K292">
        <f t="shared" si="36"/>
        <v>-0.85379846995970921</v>
      </c>
      <c r="L292">
        <f t="shared" si="37"/>
        <v>-1.129718467029436</v>
      </c>
      <c r="M292" s="13">
        <f t="shared" si="42"/>
        <v>3.8671115395394882E-6</v>
      </c>
      <c r="N292" s="13">
        <f t="shared" si="43"/>
        <v>9.7110321632819935E-2</v>
      </c>
      <c r="O292" s="13">
        <v>1</v>
      </c>
    </row>
    <row r="293" spans="4:15" x14ac:dyDescent="0.4">
      <c r="D293" s="6">
        <v>4.4800000000000004</v>
      </c>
      <c r="E293" s="7">
        <f t="shared" si="38"/>
        <v>-7.7392828385075413E-2</v>
      </c>
      <c r="G293">
        <f t="shared" si="39"/>
        <v>5.3910135922581155</v>
      </c>
      <c r="H293" s="10">
        <f t="shared" si="44"/>
        <v>-0.8396347951496832</v>
      </c>
      <c r="I293">
        <f t="shared" si="40"/>
        <v>5.4985616949783758</v>
      </c>
      <c r="J293" s="10">
        <f t="shared" si="41"/>
        <v>-0.80637909679261632</v>
      </c>
      <c r="K293">
        <f t="shared" si="36"/>
        <v>-0.84164621130935313</v>
      </c>
      <c r="L293">
        <f t="shared" si="37"/>
        <v>-1.1142327058100709</v>
      </c>
      <c r="M293" s="13">
        <f t="shared" si="42"/>
        <v>4.0457949673813371E-6</v>
      </c>
      <c r="N293" s="13">
        <f t="shared" si="43"/>
        <v>9.477384458507182E-2</v>
      </c>
      <c r="O293" s="13">
        <v>1</v>
      </c>
    </row>
    <row r="294" spans="4:15" x14ac:dyDescent="0.4">
      <c r="D294" s="6">
        <v>4.5000000000000098</v>
      </c>
      <c r="E294" s="7">
        <f t="shared" si="38"/>
        <v>-7.6284090603542104E-2</v>
      </c>
      <c r="G294">
        <f t="shared" si="39"/>
        <v>5.4028282765670443</v>
      </c>
      <c r="H294" s="10">
        <f t="shared" si="44"/>
        <v>-0.82760609895782833</v>
      </c>
      <c r="I294">
        <f t="shared" si="40"/>
        <v>5.5104441020693935</v>
      </c>
      <c r="J294" s="10">
        <f t="shared" si="41"/>
        <v>-0.79482682522548631</v>
      </c>
      <c r="K294">
        <f t="shared" si="36"/>
        <v>-0.82966222540515622</v>
      </c>
      <c r="L294">
        <f t="shared" si="37"/>
        <v>-1.0989512727774384</v>
      </c>
      <c r="M294" s="13">
        <f t="shared" si="42"/>
        <v>4.2276559674012042E-6</v>
      </c>
      <c r="N294" s="13">
        <f t="shared" si="43"/>
        <v>9.2491679598780074E-2</v>
      </c>
      <c r="O294" s="13">
        <v>1</v>
      </c>
    </row>
    <row r="295" spans="4:15" x14ac:dyDescent="0.4">
      <c r="D295" s="6">
        <v>4.5199999999999996</v>
      </c>
      <c r="E295" s="7">
        <f t="shared" si="38"/>
        <v>-7.5190680651335315E-2</v>
      </c>
      <c r="G295">
        <f t="shared" si="39"/>
        <v>5.4146429608759608</v>
      </c>
      <c r="H295" s="10">
        <f t="shared" si="44"/>
        <v>-0.81574369438633698</v>
      </c>
      <c r="I295">
        <f t="shared" si="40"/>
        <v>5.5223265091603997</v>
      </c>
      <c r="J295" s="10">
        <f t="shared" si="41"/>
        <v>-0.78343425891045815</v>
      </c>
      <c r="K295">
        <f t="shared" si="36"/>
        <v>-0.81784431129313584</v>
      </c>
      <c r="L295">
        <f t="shared" si="37"/>
        <v>-1.0838716869331697</v>
      </c>
      <c r="M295" s="13">
        <f t="shared" si="42"/>
        <v>4.4125913891292012E-6</v>
      </c>
      <c r="N295" s="13">
        <f t="shared" si="43"/>
        <v>9.0262648156901992E-2</v>
      </c>
      <c r="O295" s="13">
        <v>1</v>
      </c>
    </row>
    <row r="296" spans="4:15" x14ac:dyDescent="0.4">
      <c r="D296" s="6">
        <v>4.54</v>
      </c>
      <c r="E296" s="7">
        <f t="shared" si="38"/>
        <v>-7.4112398988433192E-2</v>
      </c>
      <c r="G296">
        <f t="shared" si="39"/>
        <v>5.4264576451848852</v>
      </c>
      <c r="H296" s="10">
        <f t="shared" si="44"/>
        <v>-0.80404541662551177</v>
      </c>
      <c r="I296">
        <f t="shared" si="40"/>
        <v>5.5342089162514121</v>
      </c>
      <c r="J296" s="10">
        <f t="shared" si="41"/>
        <v>-0.772199318780182</v>
      </c>
      <c r="K296">
        <f t="shared" si="36"/>
        <v>-0.80619029315475399</v>
      </c>
      <c r="L296">
        <f t="shared" si="37"/>
        <v>-1.0689914913577128</v>
      </c>
      <c r="M296" s="13">
        <f t="shared" si="42"/>
        <v>4.6004953256941665E-6</v>
      </c>
      <c r="N296" s="13">
        <f t="shared" si="43"/>
        <v>8.8085593703290804E-2</v>
      </c>
      <c r="O296" s="13">
        <v>1</v>
      </c>
    </row>
    <row r="297" spans="4:15" x14ac:dyDescent="0.4">
      <c r="D297" s="6">
        <v>4.5599999999999996</v>
      </c>
      <c r="E297" s="7">
        <f t="shared" si="38"/>
        <v>-7.3049048354522125E-2</v>
      </c>
      <c r="G297">
        <f t="shared" si="39"/>
        <v>5.4382723294938078</v>
      </c>
      <c r="H297" s="10">
        <f t="shared" si="44"/>
        <v>-0.79250912559821052</v>
      </c>
      <c r="I297">
        <f t="shared" si="40"/>
        <v>5.5460913233424236</v>
      </c>
      <c r="J297" s="10">
        <f t="shared" si="41"/>
        <v>-0.7611199495202724</v>
      </c>
      <c r="K297">
        <f t="shared" si="36"/>
        <v>-0.79469802012929625</v>
      </c>
      <c r="L297">
        <f t="shared" si="37"/>
        <v>-1.0543082531614532</v>
      </c>
      <c r="M297" s="13">
        <f t="shared" si="42"/>
        <v>4.7912592682170075E-6</v>
      </c>
      <c r="N297" s="13">
        <f t="shared" si="43"/>
        <v>8.5959381391993203E-2</v>
      </c>
      <c r="O297" s="13">
        <v>1</v>
      </c>
    </row>
    <row r="298" spans="4:15" x14ac:dyDescent="0.4">
      <c r="D298" s="6">
        <v>4.5800000000000098</v>
      </c>
      <c r="E298" s="7">
        <f t="shared" si="38"/>
        <v>-7.2000433752292731E-2</v>
      </c>
      <c r="G298">
        <f t="shared" si="39"/>
        <v>5.4500870138027366</v>
      </c>
      <c r="H298" s="10">
        <f t="shared" si="44"/>
        <v>-0.78113270577862381</v>
      </c>
      <c r="I298">
        <f t="shared" si="40"/>
        <v>5.5579737304334422</v>
      </c>
      <c r="J298" s="10">
        <f t="shared" si="41"/>
        <v>-0.75019411939526359</v>
      </c>
      <c r="K298">
        <f t="shared" si="36"/>
        <v>-0.78336536613364371</v>
      </c>
      <c r="L298">
        <f t="shared" si="37"/>
        <v>-1.0398195634287326</v>
      </c>
      <c r="M298" s="13">
        <f t="shared" si="42"/>
        <v>4.9847722608775853E-6</v>
      </c>
      <c r="N298" s="13">
        <f t="shared" si="43"/>
        <v>8.3882897831584091E-2</v>
      </c>
      <c r="O298" s="13">
        <v>1</v>
      </c>
    </row>
    <row r="299" spans="4:15" x14ac:dyDescent="0.4">
      <c r="D299" s="6">
        <v>4.5999999999999996</v>
      </c>
      <c r="E299" s="7">
        <f t="shared" si="38"/>
        <v>-7.0966362430542898E-2</v>
      </c>
      <c r="G299">
        <f t="shared" si="39"/>
        <v>5.4619016981116539</v>
      </c>
      <c r="H299" s="10">
        <f t="shared" si="44"/>
        <v>-0.76991406600895984</v>
      </c>
      <c r="I299">
        <f t="shared" si="40"/>
        <v>5.5698561375244475</v>
      </c>
      <c r="J299" s="10">
        <f t="shared" si="41"/>
        <v>-0.73941982007255547</v>
      </c>
      <c r="K299">
        <f t="shared" si="36"/>
        <v>-0.77219022967980866</v>
      </c>
      <c r="L299">
        <f t="shared" si="37"/>
        <v>-1.0255230371553123</v>
      </c>
      <c r="M299" s="13">
        <f t="shared" si="42"/>
        <v>5.1809210564919694E-6</v>
      </c>
      <c r="N299" s="13">
        <f t="shared" si="43"/>
        <v>8.1855050825103109E-2</v>
      </c>
      <c r="O299" s="13">
        <v>1</v>
      </c>
    </row>
    <row r="300" spans="4:15" x14ac:dyDescent="0.4">
      <c r="D300" s="6">
        <v>4.62</v>
      </c>
      <c r="E300" s="7">
        <f t="shared" si="38"/>
        <v>-6.9946643867086877E-2</v>
      </c>
      <c r="G300">
        <f t="shared" si="39"/>
        <v>5.4737163824205775</v>
      </c>
      <c r="H300" s="10">
        <f t="shared" si="44"/>
        <v>-0.75885113931402537</v>
      </c>
      <c r="I300">
        <f t="shared" si="40"/>
        <v>5.5817385446154608</v>
      </c>
      <c r="J300" s="10">
        <f t="shared" si="41"/>
        <v>-0.72879506644433822</v>
      </c>
      <c r="K300">
        <f t="shared" si="36"/>
        <v>-0.76117053369021781</v>
      </c>
      <c r="L300">
        <f t="shared" si="37"/>
        <v>-1.0114163131793306</v>
      </c>
      <c r="M300" s="13">
        <f t="shared" si="42"/>
        <v>5.3795902723131214E-6</v>
      </c>
      <c r="N300" s="13">
        <f t="shared" si="43"/>
        <v>7.987476910604141E-2</v>
      </c>
      <c r="O300" s="13">
        <v>1</v>
      </c>
    </row>
    <row r="301" spans="4:15" x14ac:dyDescent="0.4">
      <c r="D301" s="6">
        <v>4.6400000000000103</v>
      </c>
      <c r="E301" s="7">
        <f t="shared" si="38"/>
        <v>-6.8941089751504411E-2</v>
      </c>
      <c r="G301">
        <f t="shared" si="39"/>
        <v>5.4855310667295072</v>
      </c>
      <c r="H301" s="10">
        <f t="shared" si="44"/>
        <v>-0.74794188271407136</v>
      </c>
      <c r="I301">
        <f t="shared" si="40"/>
        <v>5.5936209517064786</v>
      </c>
      <c r="J301" s="10">
        <f t="shared" si="41"/>
        <v>-0.71831789644784994</v>
      </c>
      <c r="K301">
        <f t="shared" si="36"/>
        <v>-0.75030422531110952</v>
      </c>
      <c r="L301">
        <f t="shared" si="37"/>
        <v>-0.99749705410631961</v>
      </c>
      <c r="M301" s="13">
        <f t="shared" si="42"/>
        <v>5.5806625457809912E-6</v>
      </c>
      <c r="N301" s="13">
        <f t="shared" si="43"/>
        <v>7.7941002070892676E-2</v>
      </c>
      <c r="O301" s="13">
        <v>1</v>
      </c>
    </row>
    <row r="302" spans="4:15" x14ac:dyDescent="0.4">
      <c r="D302" s="6">
        <v>4.6600000000000099</v>
      </c>
      <c r="E302" s="7">
        <f t="shared" si="38"/>
        <v>-6.794951396772754E-2</v>
      </c>
      <c r="G302">
        <f t="shared" si="39"/>
        <v>5.4973457510384298</v>
      </c>
      <c r="H302" s="10">
        <f t="shared" si="44"/>
        <v>-0.73718427703587608</v>
      </c>
      <c r="I302">
        <f t="shared" si="40"/>
        <v>5.605503358797491</v>
      </c>
      <c r="J302" s="10">
        <f t="shared" si="41"/>
        <v>-0.70798637088394356</v>
      </c>
      <c r="K302">
        <f t="shared" si="36"/>
        <v>-0.73958927572403232</v>
      </c>
      <c r="L302">
        <f t="shared" si="37"/>
        <v>-0.98376294622830585</v>
      </c>
      <c r="M302" s="13">
        <f t="shared" si="42"/>
        <v>5.7840186900332628E-6</v>
      </c>
      <c r="N302" s="13">
        <f t="shared" si="43"/>
        <v>7.6052719508664726E-2</v>
      </c>
      <c r="O302" s="13">
        <v>1</v>
      </c>
    </row>
    <row r="303" spans="4:15" x14ac:dyDescent="0.4">
      <c r="D303" s="6">
        <v>4.6800000000000104</v>
      </c>
      <c r="E303" s="7">
        <f t="shared" si="38"/>
        <v>-6.6971732576482507E-2</v>
      </c>
      <c r="G303">
        <f t="shared" si="39"/>
        <v>5.5091604353473524</v>
      </c>
      <c r="H303" s="10">
        <f t="shared" si="44"/>
        <v>-0.7265763267222588</v>
      </c>
      <c r="I303">
        <f t="shared" si="40"/>
        <v>5.6173857658885034</v>
      </c>
      <c r="J303" s="10">
        <f t="shared" si="41"/>
        <v>-0.69779857323414429</v>
      </c>
      <c r="K303">
        <f t="shared" si="36"/>
        <v>-0.72902367995563255</v>
      </c>
      <c r="L303">
        <f t="shared" si="37"/>
        <v>-0.97021169943733676</v>
      </c>
      <c r="M303" s="13">
        <f t="shared" si="42"/>
        <v>5.9895378489049497E-6</v>
      </c>
      <c r="N303" s="13">
        <f t="shared" si="43"/>
        <v>7.4208911327796473E-2</v>
      </c>
      <c r="O303" s="13">
        <v>1</v>
      </c>
    </row>
    <row r="304" spans="4:15" x14ac:dyDescent="0.4">
      <c r="D304" s="6">
        <v>4.7</v>
      </c>
      <c r="E304" s="7">
        <f t="shared" si="38"/>
        <v>-6.6007563797606625E-2</v>
      </c>
      <c r="G304">
        <f t="shared" si="39"/>
        <v>5.5209751196562697</v>
      </c>
      <c r="H304" s="10">
        <f t="shared" si="44"/>
        <v>-0.71611605964023428</v>
      </c>
      <c r="I304">
        <f t="shared" si="40"/>
        <v>5.6292681729795095</v>
      </c>
      <c r="J304" s="10">
        <f t="shared" si="41"/>
        <v>-0.68775260947640271</v>
      </c>
      <c r="K304">
        <f t="shared" si="36"/>
        <v>-0.71860545668595077</v>
      </c>
      <c r="L304">
        <f t="shared" si="37"/>
        <v>-0.95684104713376894</v>
      </c>
      <c r="M304" s="13">
        <f t="shared" si="42"/>
        <v>6.1970976512219908E-6</v>
      </c>
      <c r="N304" s="13">
        <f t="shared" si="43"/>
        <v>7.2408587280882272E-2</v>
      </c>
      <c r="O304" s="13">
        <v>1</v>
      </c>
    </row>
    <row r="305" spans="4:15" x14ac:dyDescent="0.4">
      <c r="D305" s="6">
        <v>4.7200000000000104</v>
      </c>
      <c r="E305" s="7">
        <f t="shared" si="38"/>
        <v>-6.5056827992241481E-2</v>
      </c>
      <c r="G305">
        <f t="shared" si="39"/>
        <v>5.5327898039652004</v>
      </c>
      <c r="H305" s="10">
        <f t="shared" si="44"/>
        <v>-0.70580152688782793</v>
      </c>
      <c r="I305">
        <f t="shared" si="40"/>
        <v>5.6411505800705282</v>
      </c>
      <c r="J305" s="10">
        <f t="shared" si="41"/>
        <v>-0.67784660789956164</v>
      </c>
      <c r="K305">
        <f t="shared" si="36"/>
        <v>-0.70833264805525209</v>
      </c>
      <c r="L305">
        <f t="shared" si="37"/>
        <v>-0.9436487461294073</v>
      </c>
      <c r="M305" s="13">
        <f t="shared" si="42"/>
        <v>6.4065743641826181E-6</v>
      </c>
      <c r="N305" s="13">
        <f t="shared" si="43"/>
        <v>7.0650776687557981E-2</v>
      </c>
      <c r="O305" s="13">
        <v>1</v>
      </c>
    </row>
    <row r="306" spans="4:15" x14ac:dyDescent="0.4">
      <c r="D306" s="6">
        <v>4.74000000000001</v>
      </c>
      <c r="E306" s="7">
        <f t="shared" si="38"/>
        <v>-6.4119347644928437E-2</v>
      </c>
      <c r="G306">
        <f t="shared" si="39"/>
        <v>5.544604488274123</v>
      </c>
      <c r="H306" s="10">
        <f t="shared" si="44"/>
        <v>-0.69563080259982846</v>
      </c>
      <c r="I306">
        <f t="shared" si="40"/>
        <v>5.6530329871615388</v>
      </c>
      <c r="J306" s="10">
        <f t="shared" si="41"/>
        <v>-0.66807871891680282</v>
      </c>
      <c r="K306">
        <f t="shared" si="36"/>
        <v>-0.69820331946966241</v>
      </c>
      <c r="L306">
        <f t="shared" si="37"/>
        <v>-0.930632576545948</v>
      </c>
      <c r="M306" s="13">
        <f t="shared" si="42"/>
        <v>6.6178430455802732E-6</v>
      </c>
      <c r="N306" s="13">
        <f t="shared" si="43"/>
        <v>6.8934528155945432E-2</v>
      </c>
      <c r="O306" s="13">
        <v>1</v>
      </c>
    </row>
    <row r="307" spans="4:15" x14ac:dyDescent="0.4">
      <c r="D307" s="6">
        <v>4.7600000000000096</v>
      </c>
      <c r="E307" s="7">
        <f t="shared" si="38"/>
        <v>-6.3194947345599675E-2</v>
      </c>
      <c r="G307">
        <f t="shared" si="39"/>
        <v>5.5564191725830456</v>
      </c>
      <c r="H307" s="10">
        <f t="shared" si="44"/>
        <v>-0.68560198375241088</v>
      </c>
      <c r="I307">
        <f t="shared" si="40"/>
        <v>5.6649153942525521</v>
      </c>
      <c r="J307" s="10">
        <f t="shared" si="41"/>
        <v>-0.65844711487800667</v>
      </c>
      <c r="K307">
        <f t="shared" si="36"/>
        <v>-0.68821555940555212</v>
      </c>
      <c r="L307">
        <f t="shared" si="37"/>
        <v>-0.91779034170866547</v>
      </c>
      <c r="M307" s="13">
        <f t="shared" si="42"/>
        <v>6.8307776946926719E-6</v>
      </c>
      <c r="N307" s="13">
        <f t="shared" si="43"/>
        <v>6.7258909302938541E-2</v>
      </c>
      <c r="O307" s="13">
        <v>1</v>
      </c>
    </row>
    <row r="308" spans="4:15" x14ac:dyDescent="0.4">
      <c r="D308" s="6">
        <v>4.78</v>
      </c>
      <c r="E308" s="7">
        <f t="shared" si="38"/>
        <v>-6.2283453771493968E-2</v>
      </c>
      <c r="G308">
        <f t="shared" si="39"/>
        <v>5.5682338568919638</v>
      </c>
      <c r="H308" s="10">
        <f t="shared" si="44"/>
        <v>-0.67571318996693808</v>
      </c>
      <c r="I308">
        <f t="shared" si="40"/>
        <v>5.6767978013435583</v>
      </c>
      <c r="J308" s="10">
        <f t="shared" si="41"/>
        <v>-0.64894998988132713</v>
      </c>
      <c r="K308">
        <f t="shared" si="36"/>
        <v>-0.67836747921298524</v>
      </c>
      <c r="L308">
        <f t="shared" si="37"/>
        <v>-0.90511986803587008</v>
      </c>
      <c r="M308" s="13">
        <f t="shared" si="42"/>
        <v>7.0452514016815959E-6</v>
      </c>
      <c r="N308" s="13">
        <f t="shared" si="43"/>
        <v>6.5623006473713386E-2</v>
      </c>
      <c r="O308" s="13">
        <v>1</v>
      </c>
    </row>
    <row r="309" spans="4:15" x14ac:dyDescent="0.4">
      <c r="D309" s="6">
        <v>4.8000000000000096</v>
      </c>
      <c r="E309" s="7">
        <f t="shared" si="38"/>
        <v>-6.1384695668994085E-2</v>
      </c>
      <c r="G309">
        <f t="shared" si="39"/>
        <v>5.5800485412008909</v>
      </c>
      <c r="H309" s="10">
        <f t="shared" si="44"/>
        <v>-0.66596256331291692</v>
      </c>
      <c r="I309">
        <f t="shared" si="40"/>
        <v>5.688680208434576</v>
      </c>
      <c r="J309" s="10">
        <f t="shared" si="41"/>
        <v>-0.63958555958395003</v>
      </c>
      <c r="K309">
        <f t="shared" si="36"/>
        <v>-0.66865721291820446</v>
      </c>
      <c r="L309">
        <f t="shared" si="37"/>
        <v>-0.89261900492410207</v>
      </c>
      <c r="M309" s="13">
        <f t="shared" si="42"/>
        <v>7.2611364952762722E-6</v>
      </c>
      <c r="N309" s="13">
        <f t="shared" si="43"/>
        <v>6.4025924460707706E-2</v>
      </c>
      <c r="O309" s="13">
        <v>1</v>
      </c>
    </row>
    <row r="310" spans="4:15" x14ac:dyDescent="0.4">
      <c r="D310" s="6">
        <v>4.8200000000000101</v>
      </c>
      <c r="E310" s="7">
        <f t="shared" si="38"/>
        <v>-6.049850383540855E-2</v>
      </c>
      <c r="G310">
        <f t="shared" si="39"/>
        <v>5.5918632255098153</v>
      </c>
      <c r="H310" s="10">
        <f t="shared" si="44"/>
        <v>-0.65634826811034741</v>
      </c>
      <c r="I310">
        <f t="shared" si="40"/>
        <v>5.7005626155255884</v>
      </c>
      <c r="J310" s="10">
        <f t="shared" si="41"/>
        <v>-0.63035206101227237</v>
      </c>
      <c r="K310">
        <f t="shared" si="36"/>
        <v>-0.65908291702539157</v>
      </c>
      <c r="L310">
        <f t="shared" si="37"/>
        <v>-0.88028562462949067</v>
      </c>
      <c r="M310" s="13">
        <f t="shared" si="42"/>
        <v>7.4783046885521894E-6</v>
      </c>
      <c r="N310" s="13">
        <f t="shared" si="43"/>
        <v>6.2466786222402107E-2</v>
      </c>
      <c r="O310" s="13">
        <v>1</v>
      </c>
    </row>
    <row r="311" spans="4:15" x14ac:dyDescent="0.4">
      <c r="D311" s="6">
        <v>4.8400000000000096</v>
      </c>
      <c r="E311" s="7">
        <f t="shared" si="38"/>
        <v>-5.962471110069241E-2</v>
      </c>
      <c r="G311">
        <f t="shared" si="39"/>
        <v>5.6036779098187379</v>
      </c>
      <c r="H311" s="10">
        <f t="shared" si="44"/>
        <v>-0.64686849073141195</v>
      </c>
      <c r="I311">
        <f t="shared" si="40"/>
        <v>5.7124450226165999</v>
      </c>
      <c r="J311" s="10">
        <f t="shared" si="41"/>
        <v>-0.62124775237144447</v>
      </c>
      <c r="K311">
        <f t="shared" si="36"/>
        <v>-0.64964277031767348</v>
      </c>
      <c r="L311">
        <f t="shared" si="37"/>
        <v>-0.86811762214524912</v>
      </c>
      <c r="M311" s="13">
        <f t="shared" si="42"/>
        <v>7.6966272227474464E-6</v>
      </c>
      <c r="N311" s="13">
        <f t="shared" si="43"/>
        <v>6.0944732602135267E-2</v>
      </c>
      <c r="O311" s="13">
        <v>1</v>
      </c>
    </row>
    <row r="312" spans="4:15" x14ac:dyDescent="0.4">
      <c r="D312" s="6">
        <v>4.8600000000000003</v>
      </c>
      <c r="E312" s="7">
        <f t="shared" si="38"/>
        <v>-5.876315230913124E-2</v>
      </c>
      <c r="G312">
        <f t="shared" si="39"/>
        <v>5.6154925941276552</v>
      </c>
      <c r="H312" s="10">
        <f t="shared" si="44"/>
        <v>-0.63752143940176487</v>
      </c>
      <c r="I312">
        <f t="shared" si="40"/>
        <v>5.724327429707607</v>
      </c>
      <c r="J312" s="10">
        <f t="shared" si="41"/>
        <v>-0.61227091285453117</v>
      </c>
      <c r="K312">
        <f t="shared" si="36"/>
        <v>-0.64033497365760839</v>
      </c>
      <c r="L312">
        <f t="shared" si="37"/>
        <v>-0.85611291507570253</v>
      </c>
      <c r="M312" s="13">
        <f t="shared" si="42"/>
        <v>7.9159750088049465E-6</v>
      </c>
      <c r="N312" s="13">
        <f t="shared" si="43"/>
        <v>5.9458922047229738E-2</v>
      </c>
      <c r="O312" s="13">
        <v>1</v>
      </c>
    </row>
    <row r="313" spans="4:15" x14ac:dyDescent="0.4">
      <c r="D313" s="6">
        <v>4.8800000000000097</v>
      </c>
      <c r="E313" s="7">
        <f t="shared" si="38"/>
        <v>-5.7913664300986406E-2</v>
      </c>
      <c r="G313">
        <f t="shared" si="39"/>
        <v>5.6273072784365841</v>
      </c>
      <c r="H313" s="10">
        <f t="shared" si="44"/>
        <v>-0.62830534400140159</v>
      </c>
      <c r="I313">
        <f t="shared" si="40"/>
        <v>5.7362098367986247</v>
      </c>
      <c r="J313" s="10">
        <f t="shared" si="41"/>
        <v>-0.60341984245126767</v>
      </c>
      <c r="K313">
        <f t="shared" si="36"/>
        <v>-0.63115774978716088</v>
      </c>
      <c r="L313">
        <f t="shared" si="37"/>
        <v>-0.84426944350689548</v>
      </c>
      <c r="M313" s="13">
        <f t="shared" si="42"/>
        <v>8.1362187666330909E-6</v>
      </c>
      <c r="N313" s="13">
        <f t="shared" si="43"/>
        <v>5.8008530328655071E-2</v>
      </c>
      <c r="O313" s="13">
        <v>1</v>
      </c>
    </row>
    <row r="314" spans="4:15" x14ac:dyDescent="0.4">
      <c r="D314" s="6">
        <v>4.9000000000000101</v>
      </c>
      <c r="E314" s="7">
        <f t="shared" si="38"/>
        <v>-5.7076085894120852E-2</v>
      </c>
      <c r="G314">
        <f t="shared" si="39"/>
        <v>5.6391219627455076</v>
      </c>
      <c r="H314" s="10">
        <f t="shared" si="44"/>
        <v>-0.6192184558653171</v>
      </c>
      <c r="I314">
        <f t="shared" si="40"/>
        <v>5.7480922438896371</v>
      </c>
      <c r="J314" s="10">
        <f t="shared" si="41"/>
        <v>-0.5946928617566134</v>
      </c>
      <c r="K314">
        <f t="shared" si="36"/>
        <v>-0.62210934312736443</v>
      </c>
      <c r="L314">
        <f t="shared" si="37"/>
        <v>-0.83258516987410303</v>
      </c>
      <c r="M314" s="13">
        <f t="shared" si="42"/>
        <v>8.3572291618675485E-6</v>
      </c>
      <c r="N314" s="13">
        <f t="shared" si="43"/>
        <v>5.6592750261466623E-2</v>
      </c>
      <c r="O314" s="13">
        <v>1</v>
      </c>
    </row>
    <row r="315" spans="4:15" x14ac:dyDescent="0.4">
      <c r="D315" s="6">
        <v>4.9200000000000097</v>
      </c>
      <c r="E315" s="7">
        <f t="shared" si="38"/>
        <v>-5.6250257865600103E-2</v>
      </c>
      <c r="G315">
        <f t="shared" si="39"/>
        <v>5.6509366470544302</v>
      </c>
      <c r="H315" s="10">
        <f t="shared" si="44"/>
        <v>-0.61025904758389549</v>
      </c>
      <c r="I315">
        <f t="shared" si="40"/>
        <v>5.7599746509806486</v>
      </c>
      <c r="J315" s="10">
        <f t="shared" si="41"/>
        <v>-0.58608831177904719</v>
      </c>
      <c r="K315">
        <f t="shared" si="36"/>
        <v>-0.61318801957761748</v>
      </c>
      <c r="L315">
        <f t="shared" si="37"/>
        <v>-0.82105807882622817</v>
      </c>
      <c r="M315" s="13">
        <f t="shared" si="42"/>
        <v>8.5788769400078045E-6</v>
      </c>
      <c r="N315" s="13">
        <f t="shared" si="43"/>
        <v>5.5210791426206496E-2</v>
      </c>
      <c r="O315" s="13">
        <v>1</v>
      </c>
    </row>
    <row r="316" spans="4:15" x14ac:dyDescent="0.4">
      <c r="D316" s="6">
        <v>4.9400000000000004</v>
      </c>
      <c r="E316" s="7">
        <f t="shared" si="38"/>
        <v>-5.5436022933290058E-2</v>
      </c>
      <c r="G316">
        <f t="shared" si="39"/>
        <v>5.6627513313633475</v>
      </c>
      <c r="H316" s="10">
        <f t="shared" si="44"/>
        <v>-0.60142541280326378</v>
      </c>
      <c r="I316">
        <f t="shared" si="40"/>
        <v>5.7718570580716548</v>
      </c>
      <c r="J316" s="10">
        <f t="shared" si="41"/>
        <v>-0.57760455374882913</v>
      </c>
      <c r="K316">
        <f t="shared" si="36"/>
        <v>-0.60439206631486042</v>
      </c>
      <c r="L316">
        <f t="shared" si="37"/>
        <v>-0.80968617708744772</v>
      </c>
      <c r="M316" s="13">
        <f t="shared" si="42"/>
        <v>8.8010330578686738E-6</v>
      </c>
      <c r="N316" s="13">
        <f t="shared" si="43"/>
        <v>5.3861879891488433E-2</v>
      </c>
      <c r="O316" s="13">
        <v>1</v>
      </c>
    </row>
    <row r="317" spans="4:15" x14ac:dyDescent="0.4">
      <c r="D317" s="6">
        <v>4.9600000000000097</v>
      </c>
      <c r="E317" s="7">
        <f t="shared" si="38"/>
        <v>-5.4633225737449082E-2</v>
      </c>
      <c r="G317">
        <f t="shared" si="39"/>
        <v>5.6745660156722781</v>
      </c>
      <c r="H317" s="10">
        <f t="shared" si="44"/>
        <v>-0.59271586602558501</v>
      </c>
      <c r="I317">
        <f t="shared" si="40"/>
        <v>5.7837394651626743</v>
      </c>
      <c r="J317" s="10">
        <f t="shared" si="41"/>
        <v>-0.56923996892620321</v>
      </c>
      <c r="K317">
        <f t="shared" si="36"/>
        <v>-0.59571979159259514</v>
      </c>
      <c r="L317">
        <f t="shared" si="37"/>
        <v>-0.79846749331613176</v>
      </c>
      <c r="M317" s="13">
        <f t="shared" si="42"/>
        <v>9.0235688121370942E-6</v>
      </c>
      <c r="N317" s="13">
        <f t="shared" si="43"/>
        <v>5.254525793793529E-2</v>
      </c>
      <c r="O317" s="13">
        <v>1</v>
      </c>
    </row>
    <row r="318" spans="4:15" x14ac:dyDescent="0.4">
      <c r="D318" s="6">
        <v>4.9800000000000102</v>
      </c>
      <c r="E318" s="7">
        <f t="shared" si="38"/>
        <v>-5.3841712822331661E-2</v>
      </c>
      <c r="G318">
        <f t="shared" si="39"/>
        <v>5.6863806999812008</v>
      </c>
      <c r="H318" s="10">
        <f t="shared" si="44"/>
        <v>-0.58412874240947621</v>
      </c>
      <c r="I318">
        <f t="shared" si="40"/>
        <v>5.795621872253685</v>
      </c>
      <c r="J318" s="10">
        <f t="shared" si="41"/>
        <v>-0.56099295840972019</v>
      </c>
      <c r="K318">
        <f t="shared" si="36"/>
        <v>-0.5871695245399543</v>
      </c>
      <c r="L318">
        <f t="shared" si="37"/>
        <v>-0.78740007796133482</v>
      </c>
      <c r="M318" s="13">
        <f t="shared" si="42"/>
        <v>9.2463559650348863E-6</v>
      </c>
      <c r="N318" s="13">
        <f t="shared" si="43"/>
        <v>5.1260183783659118E-2</v>
      </c>
      <c r="O318" s="13">
        <v>1</v>
      </c>
    </row>
    <row r="319" spans="4:15" x14ac:dyDescent="0.4">
      <c r="D319" s="6">
        <v>5.0000000000000098</v>
      </c>
      <c r="E319" s="7">
        <f t="shared" si="38"/>
        <v>-5.3061332617797677E-2</v>
      </c>
      <c r="G319">
        <f t="shared" si="39"/>
        <v>5.6981953842901234</v>
      </c>
      <c r="H319" s="10">
        <f t="shared" si="44"/>
        <v>-0.57566239757048709</v>
      </c>
      <c r="I319">
        <f t="shared" si="40"/>
        <v>5.8075042793446965</v>
      </c>
      <c r="J319" s="10">
        <f t="shared" si="41"/>
        <v>-0.55286194294461932</v>
      </c>
      <c r="K319">
        <f t="shared" si="36"/>
        <v>-0.57873961496073567</v>
      </c>
      <c r="L319">
        <f t="shared" si="37"/>
        <v>-0.77648200311681448</v>
      </c>
      <c r="M319" s="13">
        <f t="shared" si="42"/>
        <v>9.4692668668482611E-6</v>
      </c>
      <c r="N319" s="13">
        <f t="shared" si="43"/>
        <v>5.0005931311416181E-2</v>
      </c>
      <c r="O319" s="13">
        <v>1</v>
      </c>
    </row>
    <row r="320" spans="4:15" x14ac:dyDescent="0.4">
      <c r="D320" s="6">
        <v>5.0199999999999996</v>
      </c>
      <c r="E320" s="7">
        <f t="shared" si="38"/>
        <v>-5.2291935420947053E-2</v>
      </c>
      <c r="G320">
        <f t="shared" si="39"/>
        <v>5.7100100685990407</v>
      </c>
      <c r="H320" s="10">
        <f t="shared" si="44"/>
        <v>-0.56731520738185459</v>
      </c>
      <c r="I320">
        <f t="shared" si="40"/>
        <v>5.8193866864357036</v>
      </c>
      <c r="J320" s="10">
        <f t="shared" si="41"/>
        <v>-0.54484536273147355</v>
      </c>
      <c r="K320">
        <f t="shared" si="36"/>
        <v>-0.57042843313264824</v>
      </c>
      <c r="L320">
        <f t="shared" si="37"/>
        <v>-0.76571136237293747</v>
      </c>
      <c r="M320" s="13">
        <f t="shared" si="42"/>
        <v>9.6921745754046657E-6</v>
      </c>
      <c r="N320" s="13">
        <f t="shared" si="43"/>
        <v>4.878178979762314E-2</v>
      </c>
      <c r="O320" s="13">
        <v>1</v>
      </c>
    </row>
    <row r="321" spans="4:15" x14ac:dyDescent="0.4">
      <c r="D321" s="6">
        <v>5.0400000000000098</v>
      </c>
      <c r="E321" s="7">
        <f t="shared" si="38"/>
        <v>-5.1533373377776262E-2</v>
      </c>
      <c r="G321">
        <f t="shared" si="39"/>
        <v>5.7218247529079695</v>
      </c>
      <c r="H321" s="10">
        <f t="shared" si="44"/>
        <v>-0.55908556777549467</v>
      </c>
      <c r="I321">
        <f t="shared" si="40"/>
        <v>5.8312690935267222</v>
      </c>
      <c r="J321" s="10">
        <f t="shared" si="41"/>
        <v>-0.53694167723506414</v>
      </c>
      <c r="K321">
        <f t="shared" si="36"/>
        <v>-0.5622343696067148</v>
      </c>
      <c r="L321">
        <f t="shared" si="37"/>
        <v>-0.75508627066645029</v>
      </c>
      <c r="M321" s="13">
        <f t="shared" si="42"/>
        <v>9.9149529722952266E-6</v>
      </c>
      <c r="N321" s="13">
        <f t="shared" si="43"/>
        <v>4.7587063643344758E-2</v>
      </c>
      <c r="O321" s="13">
        <v>1</v>
      </c>
    </row>
    <row r="322" spans="4:15" x14ac:dyDescent="0.4">
      <c r="D322" s="6">
        <v>5.0600000000000103</v>
      </c>
      <c r="E322" s="7">
        <f t="shared" si="38"/>
        <v>-5.0785500464873075E-2</v>
      </c>
      <c r="G322">
        <f t="shared" si="39"/>
        <v>5.733639437216894</v>
      </c>
      <c r="H322" s="10">
        <f t="shared" si="44"/>
        <v>-0.550971894543408</v>
      </c>
      <c r="I322">
        <f t="shared" si="40"/>
        <v>5.8431515006177337</v>
      </c>
      <c r="J322" s="10">
        <f t="shared" si="41"/>
        <v>-0.52914936499365195</v>
      </c>
      <c r="K322">
        <f t="shared" si="36"/>
        <v>-0.55415583500701049</v>
      </c>
      <c r="L322">
        <f t="shared" si="37"/>
        <v>-0.74460486412840754</v>
      </c>
      <c r="M322" s="13">
        <f t="shared" si="42"/>
        <v>1.0137476875765213E-5</v>
      </c>
      <c r="N322" s="13">
        <f t="shared" si="43"/>
        <v>4.6421072107406668E-2</v>
      </c>
      <c r="O322" s="13">
        <v>1</v>
      </c>
    </row>
    <row r="323" spans="4:15" x14ac:dyDescent="0.4">
      <c r="D323" s="6">
        <v>5.0800000000000098</v>
      </c>
      <c r="E323" s="7">
        <f t="shared" si="38"/>
        <v>-5.0048172471141843E-2</v>
      </c>
      <c r="G323">
        <f t="shared" si="39"/>
        <v>5.7454541215258166</v>
      </c>
      <c r="H323" s="10">
        <f t="shared" si="44"/>
        <v>-0.54297262313941785</v>
      </c>
      <c r="I323">
        <f t="shared" si="40"/>
        <v>5.8550339077087461</v>
      </c>
      <c r="J323" s="10">
        <f t="shared" si="41"/>
        <v>-0.52146692342856815</v>
      </c>
      <c r="K323">
        <f t="shared" si="36"/>
        <v>-0.5461912598306764</v>
      </c>
      <c r="L323">
        <f t="shared" si="37"/>
        <v>-0.73426529993019296</v>
      </c>
      <c r="M323" s="13">
        <f t="shared" si="42"/>
        <v>1.035962215031577E-5</v>
      </c>
      <c r="N323" s="13">
        <f t="shared" si="43"/>
        <v>4.5283149041727262E-2</v>
      </c>
      <c r="O323" s="13">
        <v>1</v>
      </c>
    </row>
    <row r="324" spans="4:15" x14ac:dyDescent="0.4">
      <c r="D324" s="6">
        <v>5.0999999999999996</v>
      </c>
      <c r="E324" s="7">
        <f t="shared" si="38"/>
        <v>-4.9321246979578612E-2</v>
      </c>
      <c r="G324">
        <f t="shared" si="39"/>
        <v>5.757268805834733</v>
      </c>
      <c r="H324" s="10">
        <f t="shared" si="44"/>
        <v>-0.53508620848144839</v>
      </c>
      <c r="I324">
        <f t="shared" si="40"/>
        <v>5.8669163147997532</v>
      </c>
      <c r="J324" s="10">
        <f t="shared" si="41"/>
        <v>-0.51389286865432349</v>
      </c>
      <c r="K324">
        <f t="shared" si="36"/>
        <v>-0.53833909424839366</v>
      </c>
      <c r="L324">
        <f t="shared" si="37"/>
        <v>-0.72406575612797108</v>
      </c>
      <c r="M324" s="13">
        <f t="shared" si="42"/>
        <v>1.0581265812795105E-5</v>
      </c>
      <c r="N324" s="13">
        <f t="shared" si="43"/>
        <v>4.4172642629010536E-2</v>
      </c>
      <c r="O324" s="13">
        <v>1</v>
      </c>
    </row>
    <row r="325" spans="4:15" x14ac:dyDescent="0.4">
      <c r="D325" s="6">
        <v>5.1200000000000099</v>
      </c>
      <c r="E325" s="7">
        <f t="shared" si="38"/>
        <v>-4.8604583349091221E-2</v>
      </c>
      <c r="G325">
        <f t="shared" si="39"/>
        <v>5.7690834901436618</v>
      </c>
      <c r="H325" s="10">
        <f t="shared" si="44"/>
        <v>-0.52731112475429065</v>
      </c>
      <c r="I325">
        <f t="shared" si="40"/>
        <v>5.8787987218907709</v>
      </c>
      <c r="J325" s="10">
        <f t="shared" si="41"/>
        <v>-0.50642573528918611</v>
      </c>
      <c r="K325">
        <f t="shared" si="36"/>
        <v>-0.53059780790529154</v>
      </c>
      <c r="L325">
        <f t="shared" si="37"/>
        <v>-0.71400443150552428</v>
      </c>
      <c r="M325" s="13">
        <f t="shared" si="42"/>
        <v>1.0802286135073146E-5</v>
      </c>
      <c r="N325" s="13">
        <f t="shared" si="43"/>
        <v>4.3088915122874806E-2</v>
      </c>
      <c r="O325" s="13">
        <v>1</v>
      </c>
    </row>
    <row r="326" spans="4:15" x14ac:dyDescent="0.4">
      <c r="D326" s="6">
        <v>5.1400000000000103</v>
      </c>
      <c r="E326" s="7">
        <f t="shared" si="38"/>
        <v>-4.7898042696379407E-2</v>
      </c>
      <c r="G326">
        <f t="shared" si="39"/>
        <v>5.7808981744525862</v>
      </c>
      <c r="H326" s="10">
        <f t="shared" si="44"/>
        <v>-0.51964586521302025</v>
      </c>
      <c r="I326">
        <f t="shared" si="40"/>
        <v>5.8906811289817833</v>
      </c>
      <c r="J326" s="10">
        <f t="shared" si="41"/>
        <v>-0.49906407626638599</v>
      </c>
      <c r="K326">
        <f t="shared" si="36"/>
        <v>-0.5229658897224424</v>
      </c>
      <c r="L326">
        <f t="shared" si="37"/>
        <v>-0.70407954541575102</v>
      </c>
      <c r="M326" s="13">
        <f t="shared" si="42"/>
        <v>1.1022562743163775E-5</v>
      </c>
      <c r="N326" s="13">
        <f t="shared" si="43"/>
        <v>4.2031342590534246E-2</v>
      </c>
      <c r="O326" s="13">
        <v>1</v>
      </c>
    </row>
    <row r="327" spans="4:15" x14ac:dyDescent="0.4">
      <c r="D327" s="6">
        <v>5.1600000000000099</v>
      </c>
      <c r="E327" s="7">
        <f t="shared" si="38"/>
        <v>-4.7201487877866988E-2</v>
      </c>
      <c r="G327">
        <f t="shared" si="39"/>
        <v>5.7927128587615089</v>
      </c>
      <c r="H327" s="10">
        <f t="shared" si="44"/>
        <v>-0.51208894198697907</v>
      </c>
      <c r="I327">
        <f t="shared" si="40"/>
        <v>5.9025635360727957</v>
      </c>
      <c r="J327" s="10">
        <f t="shared" si="41"/>
        <v>-0.49180646264585953</v>
      </c>
      <c r="K327">
        <f t="shared" si="36"/>
        <v>-0.51544184769886525</v>
      </c>
      <c r="L327">
        <f t="shared" si="37"/>
        <v>-0.6942893376207615</v>
      </c>
      <c r="M327" s="13">
        <f t="shared" si="42"/>
        <v>1.124197671279896E-5</v>
      </c>
      <c r="N327" s="13">
        <f t="shared" si="43"/>
        <v>4.0999314658101783E-2</v>
      </c>
      <c r="O327" s="13">
        <v>1</v>
      </c>
    </row>
    <row r="328" spans="4:15" x14ac:dyDescent="0.4">
      <c r="D328" s="6">
        <v>5.1800000000000104</v>
      </c>
      <c r="E328" s="7">
        <f t="shared" si="38"/>
        <v>-4.6514783471703347E-2</v>
      </c>
      <c r="G328">
        <f t="shared" si="39"/>
        <v>5.8045275430704324</v>
      </c>
      <c r="H328" s="10">
        <f t="shared" si="44"/>
        <v>-0.50463888588450967</v>
      </c>
      <c r="I328">
        <f t="shared" si="40"/>
        <v>5.9144459431638072</v>
      </c>
      <c r="J328" s="10">
        <f t="shared" si="41"/>
        <v>-0.48465148342671865</v>
      </c>
      <c r="K328">
        <f t="shared" si="36"/>
        <v>-0.50802420871422238</v>
      </c>
      <c r="L328">
        <f t="shared" si="37"/>
        <v>-0.68463206813084887</v>
      </c>
      <c r="M328" s="13">
        <f t="shared" si="42"/>
        <v>1.1460410661374079E-5</v>
      </c>
      <c r="N328" s="13">
        <f t="shared" si="43"/>
        <v>3.9992234258605798E-2</v>
      </c>
      <c r="O328" s="13">
        <v>1</v>
      </c>
    </row>
    <row r="329" spans="4:15" x14ac:dyDescent="0.4">
      <c r="D329" s="6">
        <v>5.2000000000000099</v>
      </c>
      <c r="E329" s="7">
        <f t="shared" si="38"/>
        <v>-4.5837795759831414E-2</v>
      </c>
      <c r="G329">
        <f t="shared" si="39"/>
        <v>5.816342227379355</v>
      </c>
      <c r="H329" s="10">
        <f t="shared" si="44"/>
        <v>-0.49729424619841106</v>
      </c>
      <c r="I329">
        <f t="shared" si="40"/>
        <v>5.9263283502548187</v>
      </c>
      <c r="J329" s="10">
        <f t="shared" si="41"/>
        <v>-0.47759774536041139</v>
      </c>
      <c r="K329">
        <f t="shared" si="36"/>
        <v>-0.5007115183321913</v>
      </c>
      <c r="L329">
        <f t="shared" si="37"/>
        <v>-0.6751060170423403</v>
      </c>
      <c r="M329" s="13">
        <f t="shared" si="42"/>
        <v>1.1677748836310926E-5</v>
      </c>
      <c r="N329" s="13">
        <f t="shared" si="43"/>
        <v>3.9009517382782646E-2</v>
      </c>
      <c r="O329" s="13">
        <v>1</v>
      </c>
    </row>
    <row r="330" spans="4:15" x14ac:dyDescent="0.4">
      <c r="D330" s="6">
        <v>5.2200000000000104</v>
      </c>
      <c r="E330" s="7">
        <f t="shared" si="38"/>
        <v>-4.5170392710128363E-2</v>
      </c>
      <c r="G330">
        <f t="shared" si="39"/>
        <v>5.8281569116882777</v>
      </c>
      <c r="H330" s="10">
        <f t="shared" si="44"/>
        <v>-0.49005359051218261</v>
      </c>
      <c r="I330">
        <f t="shared" si="40"/>
        <v>5.9382107573458329</v>
      </c>
      <c r="J330" s="10">
        <f t="shared" si="41"/>
        <v>-0.47064387276464048</v>
      </c>
      <c r="K330">
        <f t="shared" si="36"/>
        <v>-0.49350234060456888</v>
      </c>
      <c r="L330">
        <f t="shared" si="37"/>
        <v>-0.66570948437447364</v>
      </c>
      <c r="M330" s="13">
        <f t="shared" si="42"/>
        <v>1.1893877199734276E-5</v>
      </c>
      <c r="N330" s="13">
        <f t="shared" si="43"/>
        <v>3.8050592832718277E-2</v>
      </c>
      <c r="O330" s="13">
        <v>1</v>
      </c>
    </row>
    <row r="331" spans="4:15" x14ac:dyDescent="0.4">
      <c r="D331" s="6">
        <v>5.24000000000001</v>
      </c>
      <c r="E331" s="7">
        <f t="shared" si="38"/>
        <v>-4.4512443958623367E-2</v>
      </c>
      <c r="G331">
        <f t="shared" si="39"/>
        <v>5.8399715959972012</v>
      </c>
      <c r="H331" s="10">
        <f t="shared" si="44"/>
        <v>-0.48291550450710491</v>
      </c>
      <c r="I331">
        <f t="shared" si="40"/>
        <v>5.9500931644368444</v>
      </c>
      <c r="J331" s="10">
        <f t="shared" si="41"/>
        <v>-0.46378850733808441</v>
      </c>
      <c r="K331">
        <f t="shared" si="36"/>
        <v>-0.48639525787616805</v>
      </c>
      <c r="L331">
        <f t="shared" si="37"/>
        <v>-0.65644078990539367</v>
      </c>
      <c r="M331" s="13">
        <f t="shared" si="42"/>
        <v>1.2108683509506296E-5</v>
      </c>
      <c r="N331" s="13">
        <f t="shared" si="43"/>
        <v>3.7114901978394371E-2</v>
      </c>
      <c r="O331" s="13">
        <v>1</v>
      </c>
    </row>
    <row r="332" spans="4:15" x14ac:dyDescent="0.4">
      <c r="D332" s="6">
        <v>5.2600000000000096</v>
      </c>
      <c r="E332" s="7">
        <f t="shared" si="38"/>
        <v>-4.3863820791795557E-2</v>
      </c>
      <c r="G332">
        <f t="shared" si="39"/>
        <v>5.8517862803061238</v>
      </c>
      <c r="H332" s="10">
        <f t="shared" si="44"/>
        <v>-0.47587859177019004</v>
      </c>
      <c r="I332">
        <f t="shared" si="40"/>
        <v>5.961975571527856</v>
      </c>
      <c r="J332" s="10">
        <f t="shared" si="41"/>
        <v>-0.45703030797595545</v>
      </c>
      <c r="K332">
        <f t="shared" si="36"/>
        <v>-0.47938887059054169</v>
      </c>
      <c r="L332">
        <f t="shared" si="37"/>
        <v>-0.64729827300734422</v>
      </c>
      <c r="M332" s="13">
        <f t="shared" si="42"/>
        <v>1.2322057396609394E-5</v>
      </c>
      <c r="N332" s="13">
        <f t="shared" si="43"/>
        <v>3.6201898517185777E-2</v>
      </c>
      <c r="O332" s="13">
        <v>1</v>
      </c>
    </row>
    <row r="333" spans="4:15" x14ac:dyDescent="0.4">
      <c r="D333" s="6">
        <v>5.28000000000001</v>
      </c>
      <c r="E333" s="7">
        <f t="shared" si="38"/>
        <v>-4.3224396128956476E-2</v>
      </c>
      <c r="G333">
        <f t="shared" si="39"/>
        <v>5.8636009646150482</v>
      </c>
      <c r="H333" s="10">
        <f t="shared" si="44"/>
        <v>-0.46894147360304883</v>
      </c>
      <c r="I333">
        <f t="shared" si="40"/>
        <v>5.9738579786188684</v>
      </c>
      <c r="J333" s="10">
        <f t="shared" si="41"/>
        <v>-0.45036795058643614</v>
      </c>
      <c r="K333">
        <f t="shared" si="36"/>
        <v>-0.47248179709657562</v>
      </c>
      <c r="L333">
        <f t="shared" si="37"/>
        <v>-0.63828029248117923</v>
      </c>
      <c r="M333" s="13">
        <f t="shared" si="42"/>
        <v>1.2533890438817714E-5</v>
      </c>
      <c r="N333" s="13">
        <f t="shared" si="43"/>
        <v>3.531104823636682E-2</v>
      </c>
      <c r="O333" s="13">
        <v>1</v>
      </c>
    </row>
    <row r="334" spans="4:15" x14ac:dyDescent="0.4">
      <c r="D334" s="6">
        <v>5.3000000000000096</v>
      </c>
      <c r="E334" s="7">
        <f t="shared" si="38"/>
        <v>-4.2594044504720145E-2</v>
      </c>
      <c r="G334">
        <f t="shared" si="39"/>
        <v>5.8754156489239717</v>
      </c>
      <c r="H334" s="10">
        <f t="shared" si="44"/>
        <v>-0.46210278883170885</v>
      </c>
      <c r="I334">
        <f t="shared" si="40"/>
        <v>5.9857403857098799</v>
      </c>
      <c r="J334" s="10">
        <f t="shared" si="41"/>
        <v>-0.44380012790803064</v>
      </c>
      <c r="K334">
        <f t="shared" si="36"/>
        <v>-0.46567267345600072</v>
      </c>
      <c r="L334">
        <f t="shared" si="37"/>
        <v>-0.62938522639026628</v>
      </c>
      <c r="M334" s="13">
        <f t="shared" si="42"/>
        <v>1.2744076230755459E-5</v>
      </c>
      <c r="N334" s="13">
        <f t="shared" si="43"/>
        <v>3.4441828778661102E-2</v>
      </c>
      <c r="O334" s="13">
        <v>1</v>
      </c>
    </row>
    <row r="335" spans="4:15" x14ac:dyDescent="0.4">
      <c r="D335" s="6">
        <v>5.3200000000000101</v>
      </c>
      <c r="E335" s="7">
        <f t="shared" si="38"/>
        <v>-4.1972642051563966E-2</v>
      </c>
      <c r="G335">
        <f t="shared" si="39"/>
        <v>5.8872303332328944</v>
      </c>
      <c r="H335" s="10">
        <f t="shared" si="44"/>
        <v>-0.4553611936174175</v>
      </c>
      <c r="I335">
        <f t="shared" si="40"/>
        <v>5.9976227928008923</v>
      </c>
      <c r="J335" s="10">
        <f t="shared" si="41"/>
        <v>-0.43732554932786039</v>
      </c>
      <c r="K335">
        <f t="shared" si="36"/>
        <v>-0.4589601532518412</v>
      </c>
      <c r="L335">
        <f t="shared" si="37"/>
        <v>-0.62061147189385779</v>
      </c>
      <c r="M335" s="13">
        <f t="shared" si="42"/>
        <v>1.2952510450211121E-5</v>
      </c>
      <c r="N335" s="13">
        <f t="shared" si="43"/>
        <v>3.35937294108688E-2</v>
      </c>
      <c r="O335" s="13">
        <v>1</v>
      </c>
    </row>
    <row r="336" spans="4:15" x14ac:dyDescent="0.4">
      <c r="D336" s="6">
        <v>5.3400000000000096</v>
      </c>
      <c r="E336" s="7">
        <f t="shared" si="38"/>
        <v>-4.1360066482483956E-2</v>
      </c>
      <c r="G336">
        <f t="shared" si="39"/>
        <v>5.899045017541817</v>
      </c>
      <c r="H336" s="10">
        <f t="shared" si="44"/>
        <v>-0.4487153612684685</v>
      </c>
      <c r="I336">
        <f t="shared" si="40"/>
        <v>6.0095051998919038</v>
      </c>
      <c r="J336" s="10">
        <f t="shared" si="41"/>
        <v>-0.43094294070094513</v>
      </c>
      <c r="K336">
        <f t="shared" si="36"/>
        <v>-0.45234290739786204</v>
      </c>
      <c r="L336">
        <f t="shared" si="37"/>
        <v>-0.61195744508003935</v>
      </c>
      <c r="M336" s="13">
        <f t="shared" si="42"/>
        <v>1.3159090920878003E-5</v>
      </c>
      <c r="N336" s="13">
        <f t="shared" si="43"/>
        <v>3.2766250795609124E-2</v>
      </c>
      <c r="O336" s="13">
        <v>1</v>
      </c>
    </row>
    <row r="337" spans="4:15" x14ac:dyDescent="0.4">
      <c r="D337" s="6">
        <v>5.3600000000000101</v>
      </c>
      <c r="E337" s="7">
        <f t="shared" si="38"/>
        <v>-4.0756197073746669E-2</v>
      </c>
      <c r="G337">
        <f t="shared" si="39"/>
        <v>5.9108597018507405</v>
      </c>
      <c r="H337" s="10">
        <f t="shared" si="44"/>
        <v>-0.44216398205307766</v>
      </c>
      <c r="I337">
        <f t="shared" si="40"/>
        <v>6.0213876069829162</v>
      </c>
      <c r="J337" s="10">
        <f t="shared" si="41"/>
        <v>-0.42465104417048866</v>
      </c>
      <c r="K337">
        <f t="shared" si="36"/>
        <v>-0.44581962394902847</v>
      </c>
      <c r="L337">
        <f t="shared" si="37"/>
        <v>-0.60342158079830366</v>
      </c>
      <c r="M337" s="13">
        <f t="shared" si="42"/>
        <v>1.3363717671430766E-5</v>
      </c>
      <c r="N337" s="13">
        <f t="shared" si="43"/>
        <v>3.1958904766196942E-2</v>
      </c>
      <c r="O337" s="13">
        <v>1</v>
      </c>
    </row>
    <row r="338" spans="4:15" x14ac:dyDescent="0.4">
      <c r="D338" s="6">
        <v>5.3800000000000097</v>
      </c>
      <c r="E338" s="7">
        <f t="shared" si="38"/>
        <v>-4.0160914647741387E-2</v>
      </c>
      <c r="G338">
        <f t="shared" si="39"/>
        <v>5.9226743861596631</v>
      </c>
      <c r="H338" s="10">
        <f t="shared" si="44"/>
        <v>-0.43570576301334629</v>
      </c>
      <c r="I338">
        <f t="shared" si="40"/>
        <v>6.0332700140739295</v>
      </c>
      <c r="J338" s="10">
        <f t="shared" si="41"/>
        <v>-0.41844861798921179</v>
      </c>
      <c r="K338">
        <f t="shared" si="36"/>
        <v>-0.43938900791302254</v>
      </c>
      <c r="L338">
        <f t="shared" si="37"/>
        <v>-0.59500233249185797</v>
      </c>
      <c r="M338" s="13">
        <f t="shared" si="42"/>
        <v>1.3566292990991127E-5</v>
      </c>
      <c r="N338" s="13">
        <f t="shared" si="43"/>
        <v>3.1171214104681894E-2</v>
      </c>
      <c r="O338" s="13">
        <v>1</v>
      </c>
    </row>
    <row r="339" spans="4:15" x14ac:dyDescent="0.4">
      <c r="D339" s="6">
        <v>5.4000000000000101</v>
      </c>
      <c r="E339" s="7">
        <f t="shared" si="38"/>
        <v>-3.9574101555934202E-2</v>
      </c>
      <c r="G339">
        <f t="shared" si="39"/>
        <v>5.9344890704685875</v>
      </c>
      <c r="H339" s="10">
        <f t="shared" si="44"/>
        <v>-0.42933942778033019</v>
      </c>
      <c r="I339">
        <f t="shared" si="40"/>
        <v>6.045152421164941</v>
      </c>
      <c r="J339" s="10">
        <f t="shared" si="41"/>
        <v>-0.41233443634174521</v>
      </c>
      <c r="K339">
        <f t="shared" ref="K339:K402" si="45">$E$6*$O$6*EXP(-$O$15*(G339/$E$4-1))-SQRT($E$6)*$O$5*EXP(-$O$4*(G339/$E$4-1))</f>
        <v>-0.43304978106283637</v>
      </c>
      <c r="L339">
        <f t="shared" ref="L339:L402" si="46">$K$6*$O$6*EXP(-$O$15*(I339/$K$4-1))-SQRT($K$6)*$O$5*EXP(-$O$4*(I339/$K$4-1))</f>
        <v>-0.58669817202971075</v>
      </c>
      <c r="M339" s="13">
        <f t="shared" si="42"/>
        <v>1.3766721481004419E-5</v>
      </c>
      <c r="N339" s="13">
        <f t="shared" si="43"/>
        <v>3.0402712323062707E-2</v>
      </c>
      <c r="O339" s="13">
        <v>1</v>
      </c>
    </row>
    <row r="340" spans="4:15" x14ac:dyDescent="0.4">
      <c r="D340" s="6">
        <v>5.4200000000000097</v>
      </c>
      <c r="E340" s="7">
        <f t="shared" ref="E340:E403" si="47">-(1+D340+$E$5*D340^3)*EXP(-D340)</f>
        <v>-3.8995641661927608E-2</v>
      </c>
      <c r="G340">
        <f t="shared" ref="G340:G403" si="48">$E$11*(D340/$E$12+1)</f>
        <v>5.9463037547775102</v>
      </c>
      <c r="H340" s="10">
        <f t="shared" si="44"/>
        <v>-0.42306371639025259</v>
      </c>
      <c r="I340">
        <f t="shared" ref="I340:I403" si="49">$K$11*(D340/$K$12+1)</f>
        <v>6.0570348282559525</v>
      </c>
      <c r="J340" s="10">
        <f t="shared" ref="J340:J403" si="50">-(-$H$4)*(1+D340+$K$5*D340^3)*EXP(-D340)</f>
        <v>-0.40630728916812225</v>
      </c>
      <c r="K340">
        <f t="shared" si="45"/>
        <v>-0.4268006817504863</v>
      </c>
      <c r="L340">
        <f t="shared" si="46"/>
        <v>-0.57850758953862214</v>
      </c>
      <c r="M340" s="13">
        <f t="shared" ref="M340:M403" si="51">(K340-H340)^2*O340</f>
        <v>1.3964910103586683E-5</v>
      </c>
      <c r="N340" s="13">
        <f t="shared" ref="N340:N403" si="52">(L340-J340)^2*O340</f>
        <v>2.9652943447690382E-2</v>
      </c>
      <c r="O340" s="13">
        <v>1</v>
      </c>
    </row>
    <row r="341" spans="4:15" x14ac:dyDescent="0.4">
      <c r="D341" s="6">
        <v>5.4400000000000102</v>
      </c>
      <c r="E341" s="7">
        <f t="shared" si="47"/>
        <v>-3.8425420324626793E-2</v>
      </c>
      <c r="G341">
        <f t="shared" si="48"/>
        <v>5.9581184390864328</v>
      </c>
      <c r="H341" s="10">
        <f t="shared" ref="H341:H404" si="53">-(-$B$4)*(1+D341+$E$5*D341^3)*EXP(-D341)</f>
        <v>-0.41687738510187611</v>
      </c>
      <c r="I341">
        <f t="shared" si="49"/>
        <v>6.0689172353469658</v>
      </c>
      <c r="J341" s="10">
        <f t="shared" si="50"/>
        <v>-0.40036598198838397</v>
      </c>
      <c r="K341">
        <f t="shared" si="45"/>
        <v>-0.42064046472185734</v>
      </c>
      <c r="L341">
        <f t="shared" si="46"/>
        <v>-0.57042909323498803</v>
      </c>
      <c r="M341" s="13">
        <f t="shared" si="51"/>
        <v>1.4160768226318121E-5</v>
      </c>
      <c r="N341" s="13">
        <f t="shared" si="52"/>
        <v>2.892146180687483E-2</v>
      </c>
      <c r="O341" s="13">
        <v>1</v>
      </c>
    </row>
    <row r="342" spans="4:15" x14ac:dyDescent="0.4">
      <c r="D342" s="6">
        <v>5.4600000000000097</v>
      </c>
      <c r="E342" s="7">
        <f t="shared" si="47"/>
        <v>-3.7863324381515941E-2</v>
      </c>
      <c r="G342">
        <f t="shared" si="48"/>
        <v>5.9699331233953554</v>
      </c>
      <c r="H342" s="10">
        <f t="shared" si="53"/>
        <v>-0.41077920621506642</v>
      </c>
      <c r="I342">
        <f t="shared" si="49"/>
        <v>6.0807996424379773</v>
      </c>
      <c r="J342" s="10">
        <f t="shared" si="50"/>
        <v>-0.39450933572832902</v>
      </c>
      <c r="K342">
        <f t="shared" si="45"/>
        <v>-0.41456790093271911</v>
      </c>
      <c r="L342">
        <f t="shared" si="46"/>
        <v>-0.56246120925672216</v>
      </c>
      <c r="M342" s="13">
        <f t="shared" si="51"/>
        <v>1.4354207663569444E-5</v>
      </c>
      <c r="N342" s="13">
        <f t="shared" si="52"/>
        <v>2.8207831821697362E-2</v>
      </c>
      <c r="O342" s="13">
        <v>1</v>
      </c>
    </row>
    <row r="343" spans="4:15" x14ac:dyDescent="0.4">
      <c r="D343" s="6">
        <v>5.4800000000000102</v>
      </c>
      <c r="E343" s="7">
        <f t="shared" si="47"/>
        <v>-3.7309242132045416E-2</v>
      </c>
      <c r="G343">
        <f t="shared" si="48"/>
        <v>5.9817478077042798</v>
      </c>
      <c r="H343" s="10">
        <f t="shared" si="53"/>
        <v>-0.40476796789056074</v>
      </c>
      <c r="I343">
        <f t="shared" si="49"/>
        <v>6.0926820495289888</v>
      </c>
      <c r="J343" s="10">
        <f t="shared" si="50"/>
        <v>-0.38873618654642078</v>
      </c>
      <c r="K343">
        <f t="shared" si="45"/>
        <v>-0.40858177736593027</v>
      </c>
      <c r="L343">
        <f t="shared" si="46"/>
        <v>-0.55460248149518077</v>
      </c>
      <c r="M343" s="13">
        <f t="shared" si="51"/>
        <v>1.4545142714418356E-5</v>
      </c>
      <c r="N343" s="13">
        <f t="shared" si="52"/>
        <v>2.7511627800029043E-2</v>
      </c>
      <c r="O343" s="13">
        <v>1</v>
      </c>
    </row>
    <row r="344" spans="4:15" x14ac:dyDescent="0.4">
      <c r="D344" s="6">
        <v>5.5000000000000098</v>
      </c>
      <c r="E344" s="7">
        <f t="shared" si="47"/>
        <v>-3.6763063321133056E-2</v>
      </c>
      <c r="G344">
        <f t="shared" si="48"/>
        <v>5.9935624920132025</v>
      </c>
      <c r="H344" s="10">
        <f t="shared" si="53"/>
        <v>-0.39884247397097256</v>
      </c>
      <c r="I344">
        <f t="shared" si="49"/>
        <v>6.1045644566200021</v>
      </c>
      <c r="J344" s="10">
        <f t="shared" si="50"/>
        <v>-0.38304538566188168</v>
      </c>
      <c r="K344">
        <f t="shared" si="45"/>
        <v>-0.40268089684985509</v>
      </c>
      <c r="L344">
        <f t="shared" si="46"/>
        <v>-0.54685147142721857</v>
      </c>
      <c r="M344" s="13">
        <f t="shared" si="51"/>
        <v>1.4733490197128853E-5</v>
      </c>
      <c r="N344" s="13">
        <f t="shared" si="52"/>
        <v>2.6832433733760905E-2</v>
      </c>
      <c r="O344" s="13">
        <v>1</v>
      </c>
    </row>
    <row r="345" spans="4:15" x14ac:dyDescent="0.4">
      <c r="D345" s="6">
        <v>5.5200000000000102</v>
      </c>
      <c r="E345" s="7">
        <f t="shared" si="47"/>
        <v>-3.6224679122780087E-2</v>
      </c>
      <c r="G345">
        <f t="shared" si="48"/>
        <v>6.005377176322126</v>
      </c>
      <c r="H345" s="10">
        <f t="shared" si="53"/>
        <v>-0.3930015438030412</v>
      </c>
      <c r="I345">
        <f t="shared" si="49"/>
        <v>6.1164468637110145</v>
      </c>
      <c r="J345" s="10">
        <f t="shared" si="50"/>
        <v>-0.37743579918398262</v>
      </c>
      <c r="K345">
        <f t="shared" si="45"/>
        <v>-0.39686407787801031</v>
      </c>
      <c r="L345">
        <f t="shared" si="46"/>
        <v>-0.53920675794741879</v>
      </c>
      <c r="M345" s="13">
        <f t="shared" si="51"/>
        <v>1.4919169480297517E-5</v>
      </c>
      <c r="N345" s="13">
        <f t="shared" si="52"/>
        <v>2.6169843099241367E-2</v>
      </c>
      <c r="O345" s="13">
        <v>1</v>
      </c>
    </row>
    <row r="346" spans="4:15" x14ac:dyDescent="0.4">
      <c r="D346" s="6">
        <v>5.5400000000000098</v>
      </c>
      <c r="E346" s="7">
        <f t="shared" si="47"/>
        <v>-3.5693982123804466E-2</v>
      </c>
      <c r="G346">
        <f t="shared" si="48"/>
        <v>6.0171918606310486</v>
      </c>
      <c r="H346" s="10">
        <f t="shared" si="53"/>
        <v>-0.38724401206115472</v>
      </c>
      <c r="I346">
        <f t="shared" si="49"/>
        <v>6.1283292708020261</v>
      </c>
      <c r="J346" s="10">
        <f t="shared" si="50"/>
        <v>-0.37190630794255591</v>
      </c>
      <c r="K346">
        <f t="shared" si="45"/>
        <v>-0.39113015442997418</v>
      </c>
      <c r="L346">
        <f t="shared" si="46"/>
        <v>-0.53166693720054625</v>
      </c>
      <c r="M346" s="13">
        <f t="shared" si="51"/>
        <v>1.5102102510733695E-5</v>
      </c>
      <c r="N346" s="13">
        <f t="shared" si="52"/>
        <v>2.5523458660909038E-2</v>
      </c>
      <c r="O346" s="13">
        <v>1</v>
      </c>
    </row>
    <row r="347" spans="4:15" x14ac:dyDescent="0.4">
      <c r="D347" s="6">
        <v>5.5600000000000103</v>
      </c>
      <c r="E347" s="7">
        <f t="shared" si="47"/>
        <v>-3.5170866307692325E-2</v>
      </c>
      <c r="G347">
        <f t="shared" si="48"/>
        <v>6.0290065449399712</v>
      </c>
      <c r="H347" s="10">
        <f t="shared" si="53"/>
        <v>-0.38156872857215407</v>
      </c>
      <c r="I347">
        <f t="shared" si="49"/>
        <v>6.1402116778930385</v>
      </c>
      <c r="J347" s="10">
        <f t="shared" si="50"/>
        <v>-0.36645580731973865</v>
      </c>
      <c r="K347">
        <f t="shared" si="45"/>
        <v>-0.38547797579356002</v>
      </c>
      <c r="L347">
        <f t="shared" si="46"/>
        <v>-0.5242306224142872</v>
      </c>
      <c r="M347" s="13">
        <f t="shared" si="51"/>
        <v>1.5282213838070169E-5</v>
      </c>
      <c r="N347" s="13">
        <f t="shared" si="52"/>
        <v>2.4892892278118986E-2</v>
      </c>
      <c r="O347" s="13">
        <v>1</v>
      </c>
    </row>
    <row r="348" spans="4:15" x14ac:dyDescent="0.4">
      <c r="D348" s="6">
        <v>5.5800000000000098</v>
      </c>
      <c r="E348" s="7">
        <f t="shared" si="47"/>
        <v>-3.4655227038569679E-2</v>
      </c>
      <c r="G348">
        <f t="shared" si="48"/>
        <v>6.0408212292488948</v>
      </c>
      <c r="H348" s="10">
        <f t="shared" si="53"/>
        <v>-0.37597455814144243</v>
      </c>
      <c r="I348">
        <f t="shared" si="49"/>
        <v>6.1520940849840509</v>
      </c>
      <c r="J348" s="10">
        <f t="shared" si="50"/>
        <v>-0.36108320708296904</v>
      </c>
      <c r="K348">
        <f t="shared" si="45"/>
        <v>-0.37990640638828355</v>
      </c>
      <c r="L348">
        <f t="shared" si="46"/>
        <v>-0.51689644373232657</v>
      </c>
      <c r="M348" s="13">
        <f t="shared" si="51"/>
        <v>1.545943063618758E-5</v>
      </c>
      <c r="N348" s="13">
        <f t="shared" si="52"/>
        <v>2.4277764715148694E-2</v>
      </c>
      <c r="O348" s="13">
        <v>1</v>
      </c>
    </row>
    <row r="349" spans="4:15" x14ac:dyDescent="0.4">
      <c r="D349" s="6">
        <v>5.6000000000000103</v>
      </c>
      <c r="E349" s="7">
        <f t="shared" si="47"/>
        <v>-3.4146961045295077E-2</v>
      </c>
      <c r="G349">
        <f t="shared" si="48"/>
        <v>6.0526359135578192</v>
      </c>
      <c r="H349" s="10">
        <f t="shared" si="53"/>
        <v>-0.3704603803804063</v>
      </c>
      <c r="I349">
        <f t="shared" si="49"/>
        <v>6.1639764920750624</v>
      </c>
      <c r="J349" s="10">
        <f t="shared" si="50"/>
        <v>-0.35578743121924294</v>
      </c>
      <c r="K349">
        <f t="shared" si="45"/>
        <v>-0.37441432559013793</v>
      </c>
      <c r="L349">
        <f t="shared" si="46"/>
        <v>-0.50966304804780471</v>
      </c>
      <c r="M349" s="13">
        <f t="shared" si="51"/>
        <v>1.5633682721559744E-5</v>
      </c>
      <c r="N349" s="13">
        <f t="shared" si="52"/>
        <v>2.3677705454370361E-2</v>
      </c>
      <c r="O349" s="13">
        <v>1</v>
      </c>
    </row>
    <row r="350" spans="4:15" x14ac:dyDescent="0.4">
      <c r="D350" s="6">
        <v>5.6200000000000099</v>
      </c>
      <c r="E350" s="7">
        <f t="shared" si="47"/>
        <v>-3.364596640567518E-2</v>
      </c>
      <c r="G350">
        <f t="shared" si="48"/>
        <v>6.0644505978667418</v>
      </c>
      <c r="H350" s="10">
        <f t="shared" si="53"/>
        <v>-0.36502508953517004</v>
      </c>
      <c r="I350">
        <f t="shared" si="49"/>
        <v>6.1758588991660739</v>
      </c>
      <c r="J350" s="10">
        <f t="shared" si="50"/>
        <v>-0.35056741777065137</v>
      </c>
      <c r="K350">
        <f t="shared" si="45"/>
        <v>-0.36900062755769047</v>
      </c>
      <c r="L350">
        <f t="shared" si="46"/>
        <v>-0.50252909883719987</v>
      </c>
      <c r="M350" s="13">
        <f t="shared" si="51"/>
        <v>1.5804902568505655E-5</v>
      </c>
      <c r="N350" s="13">
        <f t="shared" si="52"/>
        <v>2.3092352512571405E-2</v>
      </c>
      <c r="O350" s="13">
        <v>1</v>
      </c>
    </row>
    <row r="351" spans="4:15" x14ac:dyDescent="0.4">
      <c r="D351" s="6">
        <v>5.6400000000000103</v>
      </c>
      <c r="E351" s="7">
        <f t="shared" si="47"/>
        <v>-3.3152142530803577E-2</v>
      </c>
      <c r="G351">
        <f t="shared" si="48"/>
        <v>6.0762652821756653</v>
      </c>
      <c r="H351" s="10">
        <f t="shared" si="53"/>
        <v>-0.35966759431668804</v>
      </c>
      <c r="I351">
        <f t="shared" si="49"/>
        <v>6.1877413062570881</v>
      </c>
      <c r="J351" s="10">
        <f t="shared" si="50"/>
        <v>-0.34542211867120171</v>
      </c>
      <c r="K351">
        <f t="shared" si="45"/>
        <v>-0.36366422105951035</v>
      </c>
      <c r="L351">
        <f t="shared" si="46"/>
        <v>-0.4954932759946919</v>
      </c>
      <c r="M351" s="13">
        <f t="shared" si="51"/>
        <v>1.597302532144244E-5</v>
      </c>
      <c r="N351" s="13">
        <f t="shared" si="52"/>
        <v>2.2521352260411742E-2</v>
      </c>
      <c r="O351" s="13">
        <v>1</v>
      </c>
    </row>
    <row r="352" spans="4:15" x14ac:dyDescent="0.4">
      <c r="D352" s="6">
        <v>5.6600000000000099</v>
      </c>
      <c r="E352" s="7">
        <f t="shared" si="47"/>
        <v>-3.2665390149524715E-2</v>
      </c>
      <c r="G352">
        <f t="shared" si="48"/>
        <v>6.0880799664845879</v>
      </c>
      <c r="H352" s="10">
        <f t="shared" si="53"/>
        <v>-0.35438681773219366</v>
      </c>
      <c r="I352">
        <f t="shared" si="49"/>
        <v>6.1996237133480996</v>
      </c>
      <c r="J352" s="10">
        <f t="shared" si="50"/>
        <v>-0.3403504995849429</v>
      </c>
      <c r="K352">
        <f t="shared" si="45"/>
        <v>-0.35840402930294923</v>
      </c>
      <c r="L352">
        <f t="shared" si="46"/>
        <v>-0.48855427566703924</v>
      </c>
      <c r="M352" s="13">
        <f t="shared" si="51"/>
        <v>1.6137988804212471E-5</v>
      </c>
      <c r="N352" s="13">
        <f t="shared" si="52"/>
        <v>2.1964359244992151E-2</v>
      </c>
      <c r="O352" s="13">
        <v>1</v>
      </c>
    </row>
    <row r="353" spans="4:15" x14ac:dyDescent="0.4">
      <c r="D353" s="6">
        <v>5.6800000000000104</v>
      </c>
      <c r="E353" s="7">
        <f t="shared" si="47"/>
        <v>-3.2185611293023123E-2</v>
      </c>
      <c r="G353">
        <f t="shared" si="48"/>
        <v>6.0998946507935115</v>
      </c>
      <c r="H353" s="10">
        <f t="shared" si="53"/>
        <v>-0.34918169691800782</v>
      </c>
      <c r="I353">
        <f t="shared" si="49"/>
        <v>6.2115061204391111</v>
      </c>
      <c r="J353" s="10">
        <f t="shared" si="50"/>
        <v>-0.33535153974539578</v>
      </c>
      <c r="K353">
        <f t="shared" si="45"/>
        <v>-0.35321898976428234</v>
      </c>
      <c r="L353">
        <f t="shared" si="46"/>
        <v>-0.48171081008900801</v>
      </c>
      <c r="M353" s="13">
        <f t="shared" si="51"/>
        <v>1.629973352657942E-5</v>
      </c>
      <c r="N353" s="13">
        <f t="shared" si="52"/>
        <v>2.1421036015514573E-2</v>
      </c>
      <c r="O353" s="13">
        <v>1</v>
      </c>
    </row>
    <row r="354" spans="4:15" x14ac:dyDescent="0.4">
      <c r="D354" s="6">
        <v>5.7000000000000099</v>
      </c>
      <c r="E354" s="7">
        <f t="shared" si="47"/>
        <v>-3.171270927953946E-2</v>
      </c>
      <c r="G354">
        <f t="shared" si="48"/>
        <v>6.1117093351024341</v>
      </c>
      <c r="H354" s="10">
        <f t="shared" si="53"/>
        <v>-0.34405118297372356</v>
      </c>
      <c r="I354">
        <f t="shared" si="49"/>
        <v>6.2233885275301235</v>
      </c>
      <c r="J354" s="10">
        <f t="shared" si="50"/>
        <v>-0.33042423179630548</v>
      </c>
      <c r="K354">
        <f t="shared" si="45"/>
        <v>-0.34810805402021927</v>
      </c>
      <c r="L354">
        <f t="shared" si="46"/>
        <v>-0.47496160741940213</v>
      </c>
      <c r="M354" s="13">
        <f t="shared" si="51"/>
        <v>1.6458202687895226E-5</v>
      </c>
      <c r="N354" s="13">
        <f t="shared" si="52"/>
        <v>2.0891052952012136E-2</v>
      </c>
      <c r="O354" s="13">
        <v>1</v>
      </c>
    </row>
    <row r="355" spans="4:15" x14ac:dyDescent="0.4">
      <c r="D355" s="6">
        <v>5.7200000000000104</v>
      </c>
      <c r="E355" s="7">
        <f t="shared" si="47"/>
        <v>-3.1246588699213575E-2</v>
      </c>
      <c r="G355">
        <f t="shared" si="48"/>
        <v>6.1235240194113585</v>
      </c>
      <c r="H355" s="10">
        <f t="shared" si="53"/>
        <v>-0.33899424079776808</v>
      </c>
      <c r="I355">
        <f t="shared" si="49"/>
        <v>6.2352709346211368</v>
      </c>
      <c r="J355" s="10">
        <f t="shared" si="50"/>
        <v>-0.32556758163371596</v>
      </c>
      <c r="K355">
        <f t="shared" si="45"/>
        <v>-0.34307018758079283</v>
      </c>
      <c r="L355">
        <f t="shared" si="46"/>
        <v>-0.46830541157772754</v>
      </c>
      <c r="M355" s="13">
        <f t="shared" si="51"/>
        <v>1.6613342178049833E-5</v>
      </c>
      <c r="N355" s="13">
        <f t="shared" si="52"/>
        <v>2.0374088097125567E-2</v>
      </c>
      <c r="O355" s="13">
        <v>1</v>
      </c>
    </row>
    <row r="356" spans="4:15" x14ac:dyDescent="0.4">
      <c r="D356" s="6">
        <v>5.74000000000001</v>
      </c>
      <c r="E356" s="7">
        <f t="shared" si="47"/>
        <v>-3.0787155399055889E-2</v>
      </c>
      <c r="G356">
        <f t="shared" si="48"/>
        <v>6.1353387037202811</v>
      </c>
      <c r="H356" s="10">
        <f t="shared" si="53"/>
        <v>-0.33400984892435731</v>
      </c>
      <c r="I356">
        <f t="shared" si="49"/>
        <v>6.2471533417121474</v>
      </c>
      <c r="J356" s="10">
        <f t="shared" si="50"/>
        <v>-0.32078060824938298</v>
      </c>
      <c r="K356">
        <f t="shared" si="45"/>
        <v>-0.33810436972364455</v>
      </c>
      <c r="L356">
        <f t="shared" si="46"/>
        <v>-0.46174098208152037</v>
      </c>
      <c r="M356" s="13">
        <f t="shared" si="51"/>
        <v>1.6765100575795803E-5</v>
      </c>
      <c r="N356" s="13">
        <f t="shared" si="52"/>
        <v>1.9869826990895921E-2</v>
      </c>
      <c r="O356" s="13">
        <v>1</v>
      </c>
    </row>
    <row r="357" spans="4:15" x14ac:dyDescent="0.4">
      <c r="D357" s="6">
        <v>5.7600000000000096</v>
      </c>
      <c r="E357" s="7">
        <f t="shared" si="47"/>
        <v>-3.0334316468046948E-2</v>
      </c>
      <c r="G357">
        <f t="shared" si="48"/>
        <v>6.1471533880292037</v>
      </c>
      <c r="H357" s="10">
        <f t="shared" si="53"/>
        <v>-0.32909699936184134</v>
      </c>
      <c r="I357">
        <f t="shared" si="49"/>
        <v>6.2590357488031589</v>
      </c>
      <c r="J357" s="10">
        <f t="shared" si="50"/>
        <v>-0.3160623435755216</v>
      </c>
      <c r="K357">
        <f t="shared" si="45"/>
        <v>-0.33320959332970107</v>
      </c>
      <c r="L357">
        <f t="shared" si="46"/>
        <v>-0.45526709388437603</v>
      </c>
      <c r="M357" s="13">
        <f t="shared" si="51"/>
        <v>1.6913429144476274E-5</v>
      </c>
      <c r="N357" s="13">
        <f t="shared" si="52"/>
        <v>1.9377962508550509E-2</v>
      </c>
      <c r="O357" s="13">
        <v>1</v>
      </c>
    </row>
    <row r="358" spans="4:15" x14ac:dyDescent="0.4">
      <c r="D358" s="6">
        <v>5.78000000000001</v>
      </c>
      <c r="E358" s="7">
        <f t="shared" si="47"/>
        <v>-2.988798022236646E-2</v>
      </c>
      <c r="G358">
        <f t="shared" si="48"/>
        <v>6.1589680723381264</v>
      </c>
      <c r="H358" s="10">
        <f t="shared" si="53"/>
        <v>-0.32425469743245372</v>
      </c>
      <c r="I358">
        <f t="shared" si="49"/>
        <v>6.2709181558941731</v>
      </c>
      <c r="J358" s="10">
        <f t="shared" si="50"/>
        <v>-0.31141183233090286</v>
      </c>
      <c r="K358">
        <f t="shared" si="45"/>
        <v>-0.3283848647202588</v>
      </c>
      <c r="L358">
        <f t="shared" si="46"/>
        <v>-0.44888253721471805</v>
      </c>
      <c r="M358" s="13">
        <f t="shared" si="51"/>
        <v>1.7058281825255134E-5</v>
      </c>
      <c r="N358" s="13">
        <f t="shared" si="52"/>
        <v>1.8898194701253007E-2</v>
      </c>
      <c r="O358" s="13">
        <v>1</v>
      </c>
    </row>
    <row r="359" spans="4:15" x14ac:dyDescent="0.4">
      <c r="D359" s="6">
        <v>5.8000000000000096</v>
      </c>
      <c r="E359" s="7">
        <f t="shared" si="47"/>
        <v>-2.9448056190751824E-2</v>
      </c>
      <c r="G359">
        <f t="shared" si="48"/>
        <v>6.170782756647049</v>
      </c>
      <c r="H359" s="10">
        <f t="shared" si="53"/>
        <v>-0.31948196161346654</v>
      </c>
      <c r="I359">
        <f t="shared" si="49"/>
        <v>6.2828005629851846</v>
      </c>
      <c r="J359" s="10">
        <f t="shared" si="50"/>
        <v>-0.30682813186830049</v>
      </c>
      <c r="K359">
        <f t="shared" si="45"/>
        <v>-0.32362920349547891</v>
      </c>
      <c r="L359">
        <f t="shared" si="46"/>
        <v>-0.44258611741532911</v>
      </c>
      <c r="M359" s="13">
        <f t="shared" si="51"/>
        <v>1.7199615227917553E-5</v>
      </c>
      <c r="N359" s="13">
        <f t="shared" si="52"/>
        <v>1.8430230639787229E-2</v>
      </c>
      <c r="O359" s="13">
        <v>1</v>
      </c>
    </row>
    <row r="360" spans="4:15" x14ac:dyDescent="0.4">
      <c r="D360" s="6">
        <v>5.8200000000000101</v>
      </c>
      <c r="E360" s="7">
        <f t="shared" si="47"/>
        <v>-2.9014455099986444E-2</v>
      </c>
      <c r="G360">
        <f t="shared" si="48"/>
        <v>6.1825974409559734</v>
      </c>
      <c r="H360" s="10">
        <f t="shared" si="53"/>
        <v>-0.31477782337975296</v>
      </c>
      <c r="I360">
        <f t="shared" si="49"/>
        <v>6.2946829700761961</v>
      </c>
      <c r="J360" s="10">
        <f t="shared" si="50"/>
        <v>-0.30231031202328873</v>
      </c>
      <c r="K360">
        <f t="shared" si="45"/>
        <v>-0.31894164237429978</v>
      </c>
      <c r="L360">
        <f t="shared" si="46"/>
        <v>-0.43637665478367121</v>
      </c>
      <c r="M360" s="13">
        <f t="shared" si="51"/>
        <v>1.7337388619348887E-5</v>
      </c>
      <c r="N360" s="13">
        <f t="shared" si="52"/>
        <v>1.7973784261144359E-2</v>
      </c>
      <c r="O360" s="13">
        <v>1</v>
      </c>
    </row>
    <row r="361" spans="4:15" x14ac:dyDescent="0.4">
      <c r="D361" s="6">
        <v>5.8400000000000096</v>
      </c>
      <c r="E361" s="7">
        <f t="shared" si="47"/>
        <v>-2.8587088860518705E-2</v>
      </c>
      <c r="G361">
        <f t="shared" si="48"/>
        <v>6.1944121252648969</v>
      </c>
      <c r="H361" s="10">
        <f t="shared" si="53"/>
        <v>-0.31014132704776742</v>
      </c>
      <c r="I361">
        <f t="shared" si="49"/>
        <v>6.3065653771672086</v>
      </c>
      <c r="J361" s="10">
        <f t="shared" si="50"/>
        <v>-0.29785745496440252</v>
      </c>
      <c r="K361">
        <f t="shared" si="45"/>
        <v>-0.31432122703576898</v>
      </c>
      <c r="L361">
        <f t="shared" si="46"/>
        <v>-0.43025298441303117</v>
      </c>
      <c r="M361" s="13">
        <f t="shared" si="51"/>
        <v>1.7471563909695411E-5</v>
      </c>
      <c r="N361" s="13">
        <f t="shared" si="52"/>
        <v>1.7528576217982695E-2</v>
      </c>
      <c r="O361" s="13">
        <v>1</v>
      </c>
    </row>
    <row r="362" spans="4:15" x14ac:dyDescent="0.4">
      <c r="D362" s="6">
        <v>5.8600000000000101</v>
      </c>
      <c r="E362" s="7">
        <f t="shared" si="47"/>
        <v>-2.8165870552211102E-2</v>
      </c>
      <c r="G362">
        <f t="shared" si="48"/>
        <v>6.2062268095738196</v>
      </c>
      <c r="H362" s="10">
        <f t="shared" si="53"/>
        <v>-0.30557152962093825</v>
      </c>
      <c r="I362">
        <f t="shared" si="49"/>
        <v>6.3184477842582218</v>
      </c>
      <c r="J362" s="10">
        <f t="shared" si="50"/>
        <v>-0.29346865504465314</v>
      </c>
      <c r="K362">
        <f t="shared" si="45"/>
        <v>-0.3097670159618014</v>
      </c>
      <c r="L362">
        <f t="shared" si="46"/>
        <v>-0.42421395603451562</v>
      </c>
      <c r="M362" s="13">
        <f t="shared" si="51"/>
        <v>1.7602105636369191E-5</v>
      </c>
      <c r="N362" s="13">
        <f t="shared" si="52"/>
        <v>1.7094333730929733E-2</v>
      </c>
      <c r="O362" s="13">
        <v>1</v>
      </c>
    </row>
    <row r="363" spans="4:15" x14ac:dyDescent="0.4">
      <c r="D363" s="6">
        <v>5.8800000000000097</v>
      </c>
      <c r="E363" s="7">
        <f t="shared" si="47"/>
        <v>-2.775071441022051E-2</v>
      </c>
      <c r="G363">
        <f t="shared" si="48"/>
        <v>6.2180414938827422</v>
      </c>
      <c r="H363" s="10">
        <f t="shared" si="53"/>
        <v>-0.3010675006364823</v>
      </c>
      <c r="I363">
        <f t="shared" si="49"/>
        <v>6.3303301913492334</v>
      </c>
      <c r="J363" s="10">
        <f t="shared" si="50"/>
        <v>-0.28914301865441056</v>
      </c>
      <c r="K363">
        <f t="shared" si="45"/>
        <v>-0.30527808028136455</v>
      </c>
      <c r="L363">
        <f t="shared" si="46"/>
        <v>-0.41825843385991329</v>
      </c>
      <c r="M363" s="13">
        <f t="shared" si="51"/>
        <v>1.772898094589674E-5</v>
      </c>
      <c r="N363" s="13">
        <f t="shared" si="52"/>
        <v>1.6670790443689368E-2</v>
      </c>
      <c r="O363" s="13">
        <v>1</v>
      </c>
    </row>
    <row r="364" spans="4:15" x14ac:dyDescent="0.4">
      <c r="D364" s="6">
        <v>5.9000000000000101</v>
      </c>
      <c r="E364" s="7">
        <f t="shared" si="47"/>
        <v>-2.7341535811008975E-2</v>
      </c>
      <c r="G364">
        <f t="shared" si="48"/>
        <v>6.2298561781916648</v>
      </c>
      <c r="H364" s="10">
        <f t="shared" si="53"/>
        <v>-0.29662832201363643</v>
      </c>
      <c r="I364">
        <f t="shared" si="49"/>
        <v>6.3422125984402458</v>
      </c>
      <c r="J364" s="10">
        <f t="shared" si="50"/>
        <v>-0.2848796640756458</v>
      </c>
      <c r="K364">
        <f t="shared" si="45"/>
        <v>-0.30085350361609597</v>
      </c>
      <c r="L364">
        <f t="shared" si="46"/>
        <v>-0.41238529642545269</v>
      </c>
      <c r="M364" s="13">
        <f t="shared" si="51"/>
        <v>1.7852159573762642E-5</v>
      </c>
      <c r="N364" s="13">
        <f t="shared" si="52"/>
        <v>1.6257686280924121E-2</v>
      </c>
      <c r="O364" s="13">
        <v>1</v>
      </c>
    </row>
    <row r="365" spans="4:15" x14ac:dyDescent="0.4">
      <c r="D365" s="6">
        <v>5.9200000000000097</v>
      </c>
      <c r="E365" s="7">
        <f t="shared" si="47"/>
        <v>-2.6938251258485823E-2</v>
      </c>
      <c r="G365">
        <f t="shared" si="48"/>
        <v>6.2416708625005892</v>
      </c>
      <c r="H365" s="10">
        <f t="shared" si="53"/>
        <v>-0.29225308790331267</v>
      </c>
      <c r="I365">
        <f t="shared" si="49"/>
        <v>6.3540950055312573</v>
      </c>
      <c r="J365" s="10">
        <f t="shared" si="50"/>
        <v>-0.28067772133754132</v>
      </c>
      <c r="K365">
        <f t="shared" si="45"/>
        <v>-0.29649238192735211</v>
      </c>
      <c r="L365">
        <f t="shared" si="46"/>
        <v>-0.40659343643648471</v>
      </c>
      <c r="M365" s="13">
        <f t="shared" si="51"/>
        <v>1.7971613822256523E-5</v>
      </c>
      <c r="N365" s="13">
        <f t="shared" si="52"/>
        <v>1.5854767308878279E-2</v>
      </c>
      <c r="O365" s="13">
        <v>1</v>
      </c>
    </row>
    <row r="366" spans="4:15" x14ac:dyDescent="0.4">
      <c r="D366" s="6">
        <v>5.9400000000000102</v>
      </c>
      <c r="E366" s="7">
        <f t="shared" si="47"/>
        <v>-2.6540778370280398E-2</v>
      </c>
      <c r="G366">
        <f t="shared" si="48"/>
        <v>6.2534855468095127</v>
      </c>
      <c r="H366" s="10">
        <f t="shared" si="53"/>
        <v>-0.28794090453917209</v>
      </c>
      <c r="I366">
        <f t="shared" si="49"/>
        <v>6.3659774126222697</v>
      </c>
      <c r="J366" s="10">
        <f t="shared" si="50"/>
        <v>-0.27653633207346257</v>
      </c>
      <c r="K366">
        <f t="shared" si="45"/>
        <v>-0.29219382336469324</v>
      </c>
      <c r="L366">
        <f t="shared" si="46"/>
        <v>-0.40088176061309472</v>
      </c>
      <c r="M366" s="13">
        <f t="shared" si="51"/>
        <v>1.8087318536472164E-5</v>
      </c>
      <c r="N366" s="13">
        <f t="shared" si="52"/>
        <v>1.5461785598704767E-2</v>
      </c>
      <c r="O366" s="13">
        <v>1</v>
      </c>
    </row>
    <row r="367" spans="4:15" x14ac:dyDescent="0.4">
      <c r="D367" s="6">
        <v>5.9600000000000097</v>
      </c>
      <c r="E367" s="7">
        <f t="shared" si="47"/>
        <v>-2.6149035864146106E-2</v>
      </c>
      <c r="G367">
        <f t="shared" si="48"/>
        <v>6.2653002311184354</v>
      </c>
      <c r="H367" s="10">
        <f t="shared" si="53"/>
        <v>-0.28369089009012111</v>
      </c>
      <c r="I367">
        <f t="shared" si="49"/>
        <v>6.3778598197132812</v>
      </c>
      <c r="J367" s="10">
        <f t="shared" si="50"/>
        <v>-0.27245464937929748</v>
      </c>
      <c r="K367">
        <f t="shared" si="45"/>
        <v>-0.28795694811580047</v>
      </c>
      <c r="L367">
        <f t="shared" si="46"/>
        <v>-0.39524918953668159</v>
      </c>
      <c r="M367" s="13">
        <f t="shared" si="51"/>
        <v>1.8199251078463318E-5</v>
      </c>
      <c r="N367" s="13">
        <f t="shared" si="52"/>
        <v>1.5078499092463419E-2</v>
      </c>
      <c r="O367" s="13">
        <v>1</v>
      </c>
    </row>
    <row r="368" spans="4:15" x14ac:dyDescent="0.4">
      <c r="D368" s="6">
        <v>5.9800000000000102</v>
      </c>
      <c r="E368" s="7">
        <f t="shared" si="47"/>
        <v>-2.5762943544494984E-2</v>
      </c>
      <c r="G368">
        <f t="shared" si="48"/>
        <v>6.2771149154273589</v>
      </c>
      <c r="H368" s="10">
        <f t="shared" si="53"/>
        <v>-0.2795021745142261</v>
      </c>
      <c r="I368">
        <f t="shared" si="49"/>
        <v>6.3897422268042936</v>
      </c>
      <c r="J368" s="10">
        <f t="shared" si="50"/>
        <v>-0.26843183767315659</v>
      </c>
      <c r="K368">
        <f t="shared" si="45"/>
        <v>-0.2837808882578261</v>
      </c>
      <c r="L368">
        <f t="shared" si="46"/>
        <v>-0.38969465749750642</v>
      </c>
      <c r="M368" s="13">
        <f t="shared" si="51"/>
        <v>1.8307391299671565E-5</v>
      </c>
      <c r="N368" s="13">
        <f t="shared" si="52"/>
        <v>1.4704671471752731E-2</v>
      </c>
      <c r="O368" s="13">
        <v>1</v>
      </c>
    </row>
    <row r="369" spans="4:15" x14ac:dyDescent="0.4">
      <c r="D369" s="6">
        <v>6.0000000000000098</v>
      </c>
      <c r="E369" s="7">
        <f t="shared" si="47"/>
        <v>-2.5382422289063324E-2</v>
      </c>
      <c r="G369">
        <f t="shared" si="48"/>
        <v>6.2889295997362815</v>
      </c>
      <c r="H369" s="10">
        <f t="shared" si="53"/>
        <v>-0.275373899414048</v>
      </c>
      <c r="I369">
        <f t="shared" si="49"/>
        <v>6.4016246338953069</v>
      </c>
      <c r="J369" s="10">
        <f t="shared" si="50"/>
        <v>-0.26446707255643748</v>
      </c>
      <c r="K369">
        <f t="shared" si="45"/>
        <v>-0.27966478761018138</v>
      </c>
      <c r="L369">
        <f t="shared" si="46"/>
        <v>-0.38421711234324418</v>
      </c>
      <c r="M369" s="13">
        <f t="shared" si="51"/>
        <v>1.841172151171677E-5</v>
      </c>
      <c r="N369" s="13">
        <f t="shared" si="52"/>
        <v>1.4340072028941789E-2</v>
      </c>
      <c r="O369" s="13">
        <v>1</v>
      </c>
    </row>
    <row r="370" spans="4:15" x14ac:dyDescent="0.4">
      <c r="D370" s="6">
        <v>6.0200000000000102</v>
      </c>
      <c r="E370" s="7">
        <f t="shared" si="47"/>
        <v>-2.5007394035707575E-2</v>
      </c>
      <c r="G370">
        <f t="shared" si="48"/>
        <v>6.300744284045205</v>
      </c>
      <c r="H370" s="10">
        <f t="shared" si="53"/>
        <v>-0.27130521789339146</v>
      </c>
      <c r="I370">
        <f t="shared" si="49"/>
        <v>6.4135070409863184</v>
      </c>
      <c r="J370" s="10">
        <f t="shared" si="50"/>
        <v>-0.26055954067624792</v>
      </c>
      <c r="K370">
        <f t="shared" si="45"/>
        <v>-0.27560780158875531</v>
      </c>
      <c r="L370">
        <f t="shared" si="46"/>
        <v>-0.37881551532854174</v>
      </c>
      <c r="M370" s="13">
        <f t="shared" si="51"/>
        <v>1.851222645561083E-5</v>
      </c>
      <c r="N370" s="13">
        <f t="shared" si="52"/>
        <v>1.3984475540963957E-2</v>
      </c>
      <c r="O370" s="13">
        <v>1</v>
      </c>
    </row>
    <row r="371" spans="4:15" x14ac:dyDescent="0.4">
      <c r="D371" s="6">
        <v>6.0400000000000098</v>
      </c>
      <c r="E371" s="7">
        <f t="shared" si="47"/>
        <v>-2.4637781769330867E-2</v>
      </c>
      <c r="G371">
        <f t="shared" si="48"/>
        <v>6.3125589683541277</v>
      </c>
      <c r="H371" s="10">
        <f t="shared" si="53"/>
        <v>-0.26729529441547056</v>
      </c>
      <c r="I371">
        <f t="shared" si="49"/>
        <v>6.4253894480773299</v>
      </c>
      <c r="J371" s="10">
        <f t="shared" si="50"/>
        <v>-0.2567084395891891</v>
      </c>
      <c r="K371">
        <f t="shared" si="45"/>
        <v>-0.27160909706156516</v>
      </c>
      <c r="L371">
        <f t="shared" si="46"/>
        <v>-0.37348884096560159</v>
      </c>
      <c r="M371" s="13">
        <f t="shared" si="51"/>
        <v>1.8608893269452773E-5</v>
      </c>
      <c r="N371" s="13">
        <f t="shared" si="52"/>
        <v>1.3637662145636005E-2</v>
      </c>
      <c r="O371" s="13">
        <v>1</v>
      </c>
    </row>
    <row r="372" spans="4:15" x14ac:dyDescent="0.4">
      <c r="D372" s="6">
        <v>6.0600000000000103</v>
      </c>
      <c r="E372" s="7">
        <f t="shared" si="47"/>
        <v>-2.4273509508939285E-2</v>
      </c>
      <c r="G372">
        <f t="shared" si="48"/>
        <v>6.3243736526630521</v>
      </c>
      <c r="H372" s="10">
        <f t="shared" si="53"/>
        <v>-0.26334330466248229</v>
      </c>
      <c r="I372">
        <f t="shared" si="49"/>
        <v>6.4372718551683432</v>
      </c>
      <c r="J372" s="10">
        <f t="shared" si="50"/>
        <v>-0.25291297762649106</v>
      </c>
      <c r="K372">
        <f t="shared" si="45"/>
        <v>-0.26766785220583283</v>
      </c>
      <c r="L372">
        <f t="shared" si="46"/>
        <v>-0.36823607687581089</v>
      </c>
      <c r="M372" s="13">
        <f t="shared" si="51"/>
        <v>1.8701711454699217E-5</v>
      </c>
      <c r="N372" s="13">
        <f t="shared" si="52"/>
        <v>1.3299417220468471E-2</v>
      </c>
      <c r="O372" s="13">
        <v>1</v>
      </c>
    </row>
    <row r="373" spans="4:15" x14ac:dyDescent="0.4">
      <c r="D373" s="6">
        <v>6.0800000000000098</v>
      </c>
      <c r="E373" s="7">
        <f t="shared" si="47"/>
        <v>-2.3914502294828274E-2</v>
      </c>
      <c r="G373">
        <f t="shared" si="48"/>
        <v>6.3361883369719747</v>
      </c>
      <c r="H373" s="10">
        <f t="shared" si="53"/>
        <v>-0.25944843539659196</v>
      </c>
      <c r="I373">
        <f t="shared" si="49"/>
        <v>6.4491542622593547</v>
      </c>
      <c r="J373" s="10">
        <f t="shared" si="50"/>
        <v>-0.24917237376050422</v>
      </c>
      <c r="K373">
        <f t="shared" si="45"/>
        <v>-0.26378325636649413</v>
      </c>
      <c r="L373">
        <f t="shared" si="46"/>
        <v>-0.36305622364242768</v>
      </c>
      <c r="M373" s="13">
        <f t="shared" si="51"/>
        <v>1.8790672841103638E-5</v>
      </c>
      <c r="N373" s="13">
        <f t="shared" si="52"/>
        <v>1.2969531263928477E-2</v>
      </c>
      <c r="O373" s="13">
        <v>1</v>
      </c>
    </row>
    <row r="374" spans="4:15" x14ac:dyDescent="0.4">
      <c r="D374" s="6">
        <v>6.1000000000000103</v>
      </c>
      <c r="E374" s="7">
        <f t="shared" si="47"/>
        <v>-2.3560686175898123E-2</v>
      </c>
      <c r="G374">
        <f t="shared" si="48"/>
        <v>6.3480030212808973</v>
      </c>
      <c r="H374" s="10">
        <f t="shared" si="53"/>
        <v>-0.25560988432231874</v>
      </c>
      <c r="I374">
        <f t="shared" si="49"/>
        <v>6.4610366693503662</v>
      </c>
      <c r="J374" s="10">
        <f t="shared" si="50"/>
        <v>-0.24548585747253529</v>
      </c>
      <c r="K374">
        <f t="shared" si="45"/>
        <v>-0.25995450991612529</v>
      </c>
      <c r="L374">
        <f t="shared" si="46"/>
        <v>-0.35794829466432437</v>
      </c>
      <c r="M374" s="13">
        <f t="shared" si="51"/>
        <v>1.8875771550358919E-5</v>
      </c>
      <c r="N374" s="13">
        <f t="shared" si="52"/>
        <v>1.2647799779117104E-2</v>
      </c>
      <c r="O374" s="13">
        <v>1</v>
      </c>
    </row>
    <row r="375" spans="4:15" x14ac:dyDescent="0.4">
      <c r="D375" s="6">
        <v>6.1200000000000099</v>
      </c>
      <c r="E375" s="7">
        <f t="shared" si="47"/>
        <v>-2.3211988197098795E-2</v>
      </c>
      <c r="G375">
        <f t="shared" si="48"/>
        <v>6.35981770558982</v>
      </c>
      <c r="H375" s="10">
        <f t="shared" si="53"/>
        <v>-0.25182685995032478</v>
      </c>
      <c r="I375">
        <f t="shared" si="49"/>
        <v>6.4729190764413795</v>
      </c>
      <c r="J375" s="10">
        <f t="shared" si="50"/>
        <v>-0.24185266862203147</v>
      </c>
      <c r="K375">
        <f t="shared" si="45"/>
        <v>-0.25618082411629212</v>
      </c>
      <c r="L375">
        <f t="shared" si="46"/>
        <v>-0.35291131601081921</v>
      </c>
      <c r="M375" s="13">
        <f t="shared" si="51"/>
        <v>1.8957003958527667E-5</v>
      </c>
      <c r="N375" s="13">
        <f t="shared" si="52"/>
        <v>1.2334023159827089E-2</v>
      </c>
      <c r="O375" s="13">
        <v>1</v>
      </c>
    </row>
    <row r="376" spans="4:15" x14ac:dyDescent="0.4">
      <c r="D376" s="6">
        <v>6.1400000000000103</v>
      </c>
      <c r="E376" s="7">
        <f t="shared" si="47"/>
        <v>-2.2868336387003117E-2</v>
      </c>
      <c r="G376">
        <f t="shared" si="48"/>
        <v>6.3716323898987444</v>
      </c>
      <c r="H376" s="10">
        <f t="shared" si="53"/>
        <v>-0.24809858146259683</v>
      </c>
      <c r="I376">
        <f t="shared" si="49"/>
        <v>6.4848014835323919</v>
      </c>
      <c r="J376" s="10">
        <f t="shared" si="50"/>
        <v>-0.23827205731710158</v>
      </c>
      <c r="K376">
        <f t="shared" si="45"/>
        <v>-0.25246142098031632</v>
      </c>
      <c r="L376">
        <f t="shared" si="46"/>
        <v>-0.34794432627759769</v>
      </c>
      <c r="M376" s="13">
        <f t="shared" si="51"/>
        <v>1.9034368657374794E-5</v>
      </c>
      <c r="N376" s="13">
        <f t="shared" si="52"/>
        <v>1.2028006578943399E-2</v>
      </c>
      <c r="O376" s="13">
        <v>1</v>
      </c>
    </row>
    <row r="377" spans="4:15" x14ac:dyDescent="0.4">
      <c r="D377" s="6">
        <v>6.1600000000000099</v>
      </c>
      <c r="E377" s="7">
        <f t="shared" si="47"/>
        <v>-2.2529659745508412E-2</v>
      </c>
      <c r="G377">
        <f t="shared" si="48"/>
        <v>6.3834470742076679</v>
      </c>
      <c r="H377" s="10">
        <f t="shared" si="53"/>
        <v>-0.24442427857902077</v>
      </c>
      <c r="I377">
        <f t="shared" si="49"/>
        <v>6.4966838906234035</v>
      </c>
      <c r="J377" s="10">
        <f t="shared" si="50"/>
        <v>-0.23474328378637579</v>
      </c>
      <c r="K377">
        <f t="shared" si="45"/>
        <v>-0.24879553313745212</v>
      </c>
      <c r="L377">
        <f t="shared" si="46"/>
        <v>-0.34304637644372948</v>
      </c>
      <c r="M377" s="13">
        <f t="shared" si="51"/>
        <v>1.9107866414606836E-5</v>
      </c>
      <c r="N377" s="13">
        <f t="shared" si="52"/>
        <v>1.1729559879147339E-2</v>
      </c>
      <c r="O377" s="13">
        <v>1</v>
      </c>
    </row>
    <row r="378" spans="4:15" x14ac:dyDescent="0.4">
      <c r="D378" s="6">
        <v>6.1800000000000104</v>
      </c>
      <c r="E378" s="7">
        <f t="shared" si="47"/>
        <v>-2.2195888231665552E-2</v>
      </c>
      <c r="G378">
        <f t="shared" si="48"/>
        <v>6.3952617585165905</v>
      </c>
      <c r="H378" s="10">
        <f t="shared" si="53"/>
        <v>-0.24080319142533957</v>
      </c>
      <c r="I378">
        <f t="shared" si="49"/>
        <v>6.5085662977144159</v>
      </c>
      <c r="J378" s="10">
        <f t="shared" si="50"/>
        <v>-0.23126561825219286</v>
      </c>
      <c r="K378">
        <f t="shared" si="45"/>
        <v>-0.24518240369847066</v>
      </c>
      <c r="L378">
        <f t="shared" si="46"/>
        <v>-0.3382165297297946</v>
      </c>
      <c r="M378" s="13">
        <f t="shared" si="51"/>
        <v>1.9177500133142009E-5</v>
      </c>
      <c r="N378" s="13">
        <f t="shared" si="52"/>
        <v>1.1438497465889805E-2</v>
      </c>
      <c r="O378" s="13">
        <v>1</v>
      </c>
    </row>
    <row r="379" spans="4:15" x14ac:dyDescent="0.4">
      <c r="D379" s="6">
        <v>6.2000000000000099</v>
      </c>
      <c r="E379" s="7">
        <f t="shared" si="47"/>
        <v>-2.1866952751635468E-2</v>
      </c>
      <c r="G379">
        <f t="shared" si="48"/>
        <v>6.4070764428255131</v>
      </c>
      <c r="H379" s="10">
        <f t="shared" si="53"/>
        <v>-0.23723457040249321</v>
      </c>
      <c r="I379">
        <f t="shared" si="49"/>
        <v>6.5204487048054283</v>
      </c>
      <c r="J379" s="10">
        <f t="shared" si="50"/>
        <v>-0.22783834080511545</v>
      </c>
      <c r="K379">
        <f t="shared" si="45"/>
        <v>-0.24162128612264497</v>
      </c>
      <c r="L379">
        <f t="shared" si="46"/>
        <v>-0.33345386145713329</v>
      </c>
      <c r="M379" s="13">
        <f t="shared" si="51"/>
        <v>1.9243274809426549E-5</v>
      </c>
      <c r="N379" s="13">
        <f t="shared" si="52"/>
        <v>1.1154638202596809E-2</v>
      </c>
      <c r="O379" s="13">
        <v>1</v>
      </c>
    </row>
    <row r="380" spans="4:15" x14ac:dyDescent="0.4">
      <c r="D380" s="6">
        <v>6.2200000000000104</v>
      </c>
      <c r="E380" s="7">
        <f t="shared" si="47"/>
        <v>-2.1542785146772062E-2</v>
      </c>
      <c r="G380">
        <f t="shared" si="48"/>
        <v>6.4188911271344358</v>
      </c>
      <c r="H380" s="10">
        <f t="shared" si="53"/>
        <v>-0.23371767605733013</v>
      </c>
      <c r="I380">
        <f t="shared" si="49"/>
        <v>6.5323311118964398</v>
      </c>
      <c r="J380" s="10">
        <f t="shared" si="50"/>
        <v>-0.22446074127976215</v>
      </c>
      <c r="K380">
        <f t="shared" si="45"/>
        <v>-0.2381114440861353</v>
      </c>
      <c r="L380">
        <f t="shared" si="46"/>
        <v>-0.32875745890821412</v>
      </c>
      <c r="M380" s="13">
        <f t="shared" si="51"/>
        <v>1.9305197490950492E-5</v>
      </c>
      <c r="N380" s="13">
        <f t="shared" si="52"/>
        <v>1.0877805308069043E-2</v>
      </c>
      <c r="O380" s="13">
        <v>1</v>
      </c>
    </row>
    <row r="381" spans="4:15" x14ac:dyDescent="0.4">
      <c r="D381" s="6">
        <v>6.24000000000001</v>
      </c>
      <c r="E381" s="7">
        <f t="shared" si="47"/>
        <v>-2.1223318181831399E-2</v>
      </c>
      <c r="G381">
        <f t="shared" si="48"/>
        <v>6.4307058114433602</v>
      </c>
      <c r="H381" s="10">
        <f t="shared" si="53"/>
        <v>-0.23025177895468882</v>
      </c>
      <c r="I381">
        <f t="shared" si="49"/>
        <v>6.5442135189874513</v>
      </c>
      <c r="J381" s="10">
        <f t="shared" si="50"/>
        <v>-0.22113211913195588</v>
      </c>
      <c r="K381">
        <f t="shared" si="45"/>
        <v>-0.23465215135176179</v>
      </c>
      <c r="L381">
        <f t="shared" si="46"/>
        <v>-0.324126421188136</v>
      </c>
      <c r="M381" s="13">
        <f t="shared" si="51"/>
        <v>1.9363277232921726E-5</v>
      </c>
      <c r="N381" s="13">
        <f t="shared" si="52"/>
        <v>1.0607826256039669E-2</v>
      </c>
      <c r="O381" s="13">
        <v>1</v>
      </c>
    </row>
    <row r="382" spans="4:15" x14ac:dyDescent="0.4">
      <c r="D382" s="6">
        <v>6.2600000000000096</v>
      </c>
      <c r="E382" s="7">
        <f t="shared" si="47"/>
        <v>-2.0908485533306171E-2</v>
      </c>
      <c r="G382">
        <f t="shared" si="48"/>
        <v>6.4425204957522828</v>
      </c>
      <c r="H382" s="10">
        <f t="shared" si="53"/>
        <v>-0.22683615955083866</v>
      </c>
      <c r="I382">
        <f t="shared" si="49"/>
        <v>6.5560959260784646</v>
      </c>
      <c r="J382" s="10">
        <f t="shared" si="50"/>
        <v>-0.21785178331717697</v>
      </c>
      <c r="K382">
        <f t="shared" si="45"/>
        <v>-0.23124269164016584</v>
      </c>
      <c r="L382">
        <f t="shared" si="46"/>
        <v>-0.31955985908727136</v>
      </c>
      <c r="M382" s="13">
        <f t="shared" si="51"/>
        <v>1.9417525054270123E-5</v>
      </c>
      <c r="N382" s="13">
        <f t="shared" si="52"/>
        <v>1.0344532676855261E-2</v>
      </c>
      <c r="O382" s="13">
        <v>1</v>
      </c>
    </row>
    <row r="383" spans="4:15" x14ac:dyDescent="0.4">
      <c r="D383" s="6">
        <v>6.28000000000001</v>
      </c>
      <c r="E383" s="7">
        <f t="shared" si="47"/>
        <v>-2.0598221777885204E-2</v>
      </c>
      <c r="G383">
        <f t="shared" si="48"/>
        <v>6.4543351800612063</v>
      </c>
      <c r="H383" s="10">
        <f t="shared" si="53"/>
        <v>-0.22347010806827655</v>
      </c>
      <c r="I383">
        <f t="shared" si="49"/>
        <v>6.567978333169477</v>
      </c>
      <c r="J383" s="10">
        <f t="shared" si="50"/>
        <v>-0.21461905217031926</v>
      </c>
      <c r="K383">
        <f t="shared" si="45"/>
        <v>-0.22788235850234678</v>
      </c>
      <c r="L383">
        <f t="shared" si="46"/>
        <v>-0.31505689494505057</v>
      </c>
      <c r="M383" s="13">
        <f t="shared" si="51"/>
        <v>1.946795389295294E-5</v>
      </c>
      <c r="N383" s="13">
        <f t="shared" si="52"/>
        <v>1.0087760261241646E-2</v>
      </c>
      <c r="O383" s="13">
        <v>1</v>
      </c>
    </row>
    <row r="384" spans="4:15" x14ac:dyDescent="0.4">
      <c r="D384" s="6">
        <v>6.3000000000000096</v>
      </c>
      <c r="E384" s="7">
        <f t="shared" si="47"/>
        <v>-2.0292462381037078E-2</v>
      </c>
      <c r="G384">
        <f t="shared" si="48"/>
        <v>6.466149864370129</v>
      </c>
      <c r="H384" s="10">
        <f t="shared" si="53"/>
        <v>-0.22015292437187126</v>
      </c>
      <c r="I384">
        <f t="shared" si="49"/>
        <v>6.5798607402604885</v>
      </c>
      <c r="J384" s="10">
        <f t="shared" si="50"/>
        <v>-0.21143325328673962</v>
      </c>
      <c r="K384">
        <f t="shared" si="45"/>
        <v>-0.22457045519357427</v>
      </c>
      <c r="L384">
        <f t="shared" si="46"/>
        <v>-0.31061666251489556</v>
      </c>
      <c r="M384" s="13">
        <f t="shared" si="51"/>
        <v>1.9514578560696107E-5</v>
      </c>
      <c r="N384" s="13">
        <f t="shared" si="52"/>
        <v>9.8373486661198495E-3</v>
      </c>
      <c r="O384" s="13">
        <v>1</v>
      </c>
    </row>
    <row r="385" spans="4:15" x14ac:dyDescent="0.4">
      <c r="D385" s="6">
        <v>6.3200000000000101</v>
      </c>
      <c r="E385" s="7">
        <f t="shared" si="47"/>
        <v>-1.9991143685717281E-2</v>
      </c>
      <c r="G385">
        <f t="shared" si="48"/>
        <v>6.4779645486790525</v>
      </c>
      <c r="H385" s="10">
        <f t="shared" si="53"/>
        <v>-0.21688391784634678</v>
      </c>
      <c r="I385">
        <f t="shared" si="49"/>
        <v>6.5917431473515009</v>
      </c>
      <c r="J385" s="10">
        <f t="shared" si="50"/>
        <v>-0.20829372340459404</v>
      </c>
      <c r="K385">
        <f t="shared" si="45"/>
        <v>-0.22130629454866241</v>
      </c>
      <c r="L385">
        <f t="shared" si="46"/>
        <v>-0.30623830683030479</v>
      </c>
      <c r="M385" s="13">
        <f t="shared" si="51"/>
        <v>1.9557415697184048E-5</v>
      </c>
      <c r="N385" s="13">
        <f t="shared" si="52"/>
        <v>9.5931414224360127E-3</v>
      </c>
      <c r="O385" s="13">
        <v>1</v>
      </c>
    </row>
    <row r="386" spans="4:15" x14ac:dyDescent="0.4">
      <c r="D386" s="6">
        <v>6.3400000000000096</v>
      </c>
      <c r="E386" s="7">
        <f t="shared" si="47"/>
        <v>-1.9694202901198301E-2</v>
      </c>
      <c r="G386">
        <f t="shared" si="48"/>
        <v>6.4897792329879751</v>
      </c>
      <c r="H386" s="10">
        <f t="shared" si="53"/>
        <v>-0.21366240727510036</v>
      </c>
      <c r="I386">
        <f t="shared" si="49"/>
        <v>6.6036255544425124</v>
      </c>
      <c r="J386" s="10">
        <f t="shared" si="50"/>
        <v>-0.20519980828845544</v>
      </c>
      <c r="K386">
        <f t="shared" si="45"/>
        <v>-0.21808919885860648</v>
      </c>
      <c r="L386">
        <f t="shared" si="46"/>
        <v>-0.30192098407210077</v>
      </c>
      <c r="M386" s="13">
        <f t="shared" si="51"/>
        <v>1.9596483723800602E-5</v>
      </c>
      <c r="N386" s="13">
        <f t="shared" si="52"/>
        <v>9.3549858449708204E-3</v>
      </c>
      <c r="O386" s="13">
        <v>1</v>
      </c>
    </row>
    <row r="387" spans="4:15" x14ac:dyDescent="0.4">
      <c r="D387" s="6">
        <v>6.3600000000000101</v>
      </c>
      <c r="E387" s="7">
        <f t="shared" si="47"/>
        <v>-1.9401578092021737E-2</v>
      </c>
      <c r="G387">
        <f t="shared" si="48"/>
        <v>6.5015939172968986</v>
      </c>
      <c r="H387" s="10">
        <f t="shared" si="53"/>
        <v>-0.2104877207203438</v>
      </c>
      <c r="I387">
        <f t="shared" si="49"/>
        <v>6.6155079615335248</v>
      </c>
      <c r="J387" s="10">
        <f t="shared" si="50"/>
        <v>-0.20215086261420209</v>
      </c>
      <c r="K387">
        <f t="shared" si="45"/>
        <v>-0.21491849974856644</v>
      </c>
      <c r="L387">
        <f t="shared" si="46"/>
        <v>-0.29766386143682882</v>
      </c>
      <c r="M387" s="13">
        <f t="shared" si="51"/>
        <v>1.9631802796937582E-5</v>
      </c>
      <c r="N387" s="13">
        <f t="shared" si="52"/>
        <v>9.1227329440910949E-3</v>
      </c>
      <c r="O387" s="13">
        <v>1</v>
      </c>
    </row>
    <row r="388" spans="4:15" x14ac:dyDescent="0.4">
      <c r="D388" s="6">
        <v>6.3800000000000097</v>
      </c>
      <c r="E388" s="7">
        <f t="shared" si="47"/>
        <v>-1.9113208167072016E-2</v>
      </c>
      <c r="G388">
        <f t="shared" si="48"/>
        <v>6.5134086016058212</v>
      </c>
      <c r="H388" s="10">
        <f t="shared" si="53"/>
        <v>-0.20735919540456432</v>
      </c>
      <c r="I388">
        <f t="shared" si="49"/>
        <v>6.6273903686245363</v>
      </c>
      <c r="J388" s="10">
        <f t="shared" si="50"/>
        <v>-0.19914624985517346</v>
      </c>
      <c r="K388">
        <f t="shared" si="45"/>
        <v>-0.21179353805719858</v>
      </c>
      <c r="L388">
        <f t="shared" si="46"/>
        <v>-0.29346611700632697</v>
      </c>
      <c r="M388" s="13">
        <f t="shared" si="51"/>
        <v>1.9663394760971444E-5</v>
      </c>
      <c r="N388" s="13">
        <f t="shared" si="52"/>
        <v>8.8962373394112469E-3</v>
      </c>
      <c r="O388" s="13">
        <v>1</v>
      </c>
    </row>
    <row r="389" spans="4:15" x14ac:dyDescent="0.4">
      <c r="D389" s="6">
        <v>6.4000000000000101</v>
      </c>
      <c r="E389" s="7">
        <f t="shared" si="47"/>
        <v>-1.8829032868770589E-2</v>
      </c>
      <c r="G389">
        <f t="shared" si="48"/>
        <v>6.5252232859147457</v>
      </c>
      <c r="H389" s="10">
        <f t="shared" si="53"/>
        <v>-0.20427617759329214</v>
      </c>
      <c r="I389">
        <f t="shared" si="49"/>
        <v>6.6392727757155496</v>
      </c>
      <c r="J389" s="10">
        <f t="shared" si="50"/>
        <v>-0.19618534216958139</v>
      </c>
      <c r="K389">
        <f t="shared" si="45"/>
        <v>-0.20871366371731653</v>
      </c>
      <c r="L389">
        <f t="shared" si="46"/>
        <v>-0.28932693961845302</v>
      </c>
      <c r="M389" s="13">
        <f t="shared" si="51"/>
        <v>1.9691283100909026E-5</v>
      </c>
      <c r="N389" s="13">
        <f t="shared" si="52"/>
        <v>8.6753571753276498E-3</v>
      </c>
      <c r="O389" s="13">
        <v>1</v>
      </c>
    </row>
    <row r="390" spans="4:15" x14ac:dyDescent="0.4">
      <c r="D390" s="6">
        <v>6.4200000000000097</v>
      </c>
      <c r="E390" s="7">
        <f t="shared" si="47"/>
        <v>-1.8548992762390224E-2</v>
      </c>
      <c r="G390">
        <f t="shared" si="48"/>
        <v>6.5370379702236683</v>
      </c>
      <c r="H390" s="10">
        <f t="shared" si="53"/>
        <v>-0.20123802247917155</v>
      </c>
      <c r="I390">
        <f t="shared" si="49"/>
        <v>6.651155182806562</v>
      </c>
      <c r="J390" s="10">
        <f t="shared" si="50"/>
        <v>-0.19326752028917246</v>
      </c>
      <c r="K390">
        <f t="shared" si="45"/>
        <v>-0.20567823563788798</v>
      </c>
      <c r="L390">
        <f t="shared" si="46"/>
        <v>-0.28524552873898262</v>
      </c>
      <c r="M390" s="13">
        <f t="shared" si="51"/>
        <v>1.9715492894838514E-5</v>
      </c>
      <c r="N390" s="13">
        <f t="shared" si="52"/>
        <v>8.4599540383933497E-3</v>
      </c>
      <c r="O390" s="13">
        <v>1</v>
      </c>
    </row>
    <row r="391" spans="4:15" x14ac:dyDescent="0.4">
      <c r="D391" s="6">
        <v>6.4400000000000102</v>
      </c>
      <c r="E391" s="7">
        <f t="shared" si="47"/>
        <v>-1.8273029225488263E-2</v>
      </c>
      <c r="G391">
        <f t="shared" si="48"/>
        <v>6.5488526545325909</v>
      </c>
      <c r="H391" s="10">
        <f t="shared" si="53"/>
        <v>-0.19824409406732216</v>
      </c>
      <c r="I391">
        <f t="shared" si="49"/>
        <v>6.6630375898975736</v>
      </c>
      <c r="J391" s="10">
        <f t="shared" si="50"/>
        <v>-0.19039217340912984</v>
      </c>
      <c r="K391">
        <f t="shared" si="45"/>
        <v>-0.20268662158734238</v>
      </c>
      <c r="L391">
        <f t="shared" si="46"/>
        <v>-0.28122109433467224</v>
      </c>
      <c r="M391" s="13">
        <f t="shared" si="51"/>
        <v>1.9736050766137034E-5</v>
      </c>
      <c r="N391" s="13">
        <f t="shared" si="52"/>
        <v>8.2498928764984346E-3</v>
      </c>
      <c r="O391" s="13">
        <v>1</v>
      </c>
    </row>
    <row r="392" spans="4:15" x14ac:dyDescent="0.4">
      <c r="D392" s="6">
        <v>6.4600000000000097</v>
      </c>
      <c r="E392" s="7">
        <f t="shared" si="47"/>
        <v>-1.8001084437458428E-2</v>
      </c>
      <c r="G392">
        <f t="shared" si="48"/>
        <v>6.5606673388415135</v>
      </c>
      <c r="H392" s="10">
        <f t="shared" si="53"/>
        <v>-0.19529376506198648</v>
      </c>
      <c r="I392">
        <f t="shared" si="49"/>
        <v>6.6749199969885851</v>
      </c>
      <c r="J392" s="10">
        <f t="shared" si="50"/>
        <v>-0.18755869907921061</v>
      </c>
      <c r="K392">
        <f t="shared" si="45"/>
        <v>-0.19973819807819626</v>
      </c>
      <c r="L392">
        <f t="shared" si="46"/>
        <v>-0.27725285674748795</v>
      </c>
      <c r="M392" s="13">
        <f t="shared" si="51"/>
        <v>1.9752984835575571E-5</v>
      </c>
      <c r="N392" s="13">
        <f t="shared" si="52"/>
        <v>8.0450419198217962E-3</v>
      </c>
      <c r="O392" s="13">
        <v>1</v>
      </c>
    </row>
    <row r="393" spans="4:15" x14ac:dyDescent="0.4">
      <c r="D393" s="6">
        <v>6.4800000000000102</v>
      </c>
      <c r="E393" s="7">
        <f t="shared" si="47"/>
        <v>-1.7733101369199953E-2</v>
      </c>
      <c r="G393">
        <f t="shared" si="48"/>
        <v>6.5724820231504388</v>
      </c>
      <c r="H393" s="10">
        <f t="shared" si="53"/>
        <v>-0.19238641675445028</v>
      </c>
      <c r="I393">
        <f t="shared" si="49"/>
        <v>6.6868024040795992</v>
      </c>
      <c r="J393" s="10">
        <f t="shared" si="50"/>
        <v>-0.18476650309610507</v>
      </c>
      <c r="K393">
        <f t="shared" si="45"/>
        <v>-0.1968323502529781</v>
      </c>
      <c r="L393">
        <f t="shared" si="46"/>
        <v>-0.2733400465700046</v>
      </c>
      <c r="M393" s="13">
        <f t="shared" si="51"/>
        <v>1.9766324673331779E-5</v>
      </c>
      <c r="N393" s="13">
        <f t="shared" si="52"/>
        <v>7.8452726035227703E-3</v>
      </c>
      <c r="O393" s="13">
        <v>1</v>
      </c>
    </row>
    <row r="394" spans="4:15" x14ac:dyDescent="0.4">
      <c r="D394" s="6">
        <v>6.5000000000000098</v>
      </c>
      <c r="E394" s="7">
        <f t="shared" si="47"/>
        <v>-1.7469023772903654E-2</v>
      </c>
      <c r="G394">
        <f t="shared" si="48"/>
        <v>6.5842967074593615</v>
      </c>
      <c r="H394" s="10">
        <f t="shared" si="53"/>
        <v>-0.18952143891223175</v>
      </c>
      <c r="I394">
        <f t="shared" si="49"/>
        <v>6.6986848111706108</v>
      </c>
      <c r="J394" s="10">
        <f t="shared" si="50"/>
        <v>-0.18201499939701504</v>
      </c>
      <c r="K394">
        <f t="shared" si="45"/>
        <v>-0.1939684717714496</v>
      </c>
      <c r="L394">
        <f t="shared" si="46"/>
        <v>-0.26948190452197468</v>
      </c>
      <c r="M394" s="13">
        <f t="shared" si="51"/>
        <v>1.9776101250963314E-5</v>
      </c>
      <c r="N394" s="13">
        <f t="shared" si="52"/>
        <v>7.6504594921386901E-3</v>
      </c>
      <c r="O394" s="13">
        <v>1</v>
      </c>
    </row>
    <row r="395" spans="4:15" x14ac:dyDescent="0.4">
      <c r="D395" s="6">
        <v>6.5200000000000102</v>
      </c>
      <c r="E395" s="7">
        <f t="shared" si="47"/>
        <v>-1.7208796171953679E-2</v>
      </c>
      <c r="G395">
        <f t="shared" si="48"/>
        <v>6.5961113917682841</v>
      </c>
      <c r="H395" s="10">
        <f t="shared" si="53"/>
        <v>-0.18669822966952548</v>
      </c>
      <c r="I395">
        <f t="shared" si="49"/>
        <v>6.7105672182616214</v>
      </c>
      <c r="J395" s="10">
        <f t="shared" si="50"/>
        <v>-0.17930360995443698</v>
      </c>
      <c r="K395">
        <f t="shared" si="45"/>
        <v>-0.19114596469910677</v>
      </c>
      <c r="L395">
        <f t="shared" si="46"/>
        <v>-0.26567768132805375</v>
      </c>
      <c r="M395" s="13">
        <f t="shared" si="51"/>
        <v>1.9782346893364478E-5</v>
      </c>
      <c r="N395" s="13">
        <f t="shared" si="52"/>
        <v>7.4604802056546446E-3</v>
      </c>
      <c r="O395" s="13">
        <v>1</v>
      </c>
    </row>
    <row r="396" spans="4:15" x14ac:dyDescent="0.4">
      <c r="D396" s="6">
        <v>6.5400000000000098</v>
      </c>
      <c r="E396" s="7">
        <f t="shared" si="47"/>
        <v>-1.6952363850944535E-2</v>
      </c>
      <c r="G396">
        <f t="shared" si="48"/>
        <v>6.6079260760772067</v>
      </c>
      <c r="H396" s="10">
        <f t="shared" si="53"/>
        <v>-0.18391619541889728</v>
      </c>
      <c r="I396">
        <f t="shared" si="49"/>
        <v>6.7224496253526347</v>
      </c>
      <c r="J396" s="10">
        <f t="shared" si="50"/>
        <v>-0.17663176467214639</v>
      </c>
      <c r="K396">
        <f t="shared" si="45"/>
        <v>-0.18836423939696315</v>
      </c>
      <c r="L396">
        <f t="shared" si="46"/>
        <v>-0.26192663759670259</v>
      </c>
      <c r="M396" s="13">
        <f t="shared" si="51"/>
        <v>1.9785095230807988E-5</v>
      </c>
      <c r="N396" s="13">
        <f t="shared" si="52"/>
        <v>7.2752153472161905E-3</v>
      </c>
      <c r="O396" s="13">
        <v>1</v>
      </c>
    </row>
    <row r="397" spans="4:15" x14ac:dyDescent="0.4">
      <c r="D397" s="6">
        <v>6.5600000000000103</v>
      </c>
      <c r="E397" s="7">
        <f t="shared" si="47"/>
        <v>-1.6699672845812072E-2</v>
      </c>
      <c r="G397">
        <f t="shared" si="48"/>
        <v>6.6197407603861311</v>
      </c>
      <c r="H397" s="10">
        <f t="shared" si="53"/>
        <v>-0.18117475070421515</v>
      </c>
      <c r="I397">
        <f t="shared" si="49"/>
        <v>6.7343320324436471</v>
      </c>
      <c r="J397" s="10">
        <f t="shared" si="50"/>
        <v>-0.17399890128236972</v>
      </c>
      <c r="K397">
        <f t="shared" si="45"/>
        <v>-0.18562271441259678</v>
      </c>
      <c r="L397">
        <f t="shared" si="46"/>
        <v>-0.25822804370024677</v>
      </c>
      <c r="M397" s="13">
        <f t="shared" si="51"/>
        <v>1.9784381151080064E-5</v>
      </c>
      <c r="N397" s="13">
        <f t="shared" si="52"/>
        <v>7.0945484324510142E-3</v>
      </c>
      <c r="O397" s="13">
        <v>1</v>
      </c>
    </row>
    <row r="398" spans="4:15" x14ac:dyDescent="0.4">
      <c r="D398" s="6">
        <v>6.5800000000000098</v>
      </c>
      <c r="E398" s="7">
        <f t="shared" si="47"/>
        <v>-1.6450669934078035E-2</v>
      </c>
      <c r="G398">
        <f t="shared" si="48"/>
        <v>6.6315554446950538</v>
      </c>
      <c r="H398" s="10">
        <f t="shared" si="53"/>
        <v>-0.17847331811481262</v>
      </c>
      <c r="I398">
        <f t="shared" si="49"/>
        <v>6.7462144395346586</v>
      </c>
      <c r="J398" s="10">
        <f t="shared" si="50"/>
        <v>-0.17140446524413927</v>
      </c>
      <c r="K398">
        <f t="shared" si="45"/>
        <v>-0.18292081637245627</v>
      </c>
      <c r="L398">
        <f t="shared" si="46"/>
        <v>-0.25458117965609972</v>
      </c>
      <c r="M398" s="13">
        <f t="shared" si="51"/>
        <v>1.9780240751743306E-5</v>
      </c>
      <c r="N398" s="13">
        <f t="shared" si="52"/>
        <v>6.9183658203688294E-3</v>
      </c>
      <c r="O398" s="13">
        <v>1</v>
      </c>
    </row>
    <row r="399" spans="4:15" x14ac:dyDescent="0.4">
      <c r="D399" s="6">
        <v>6.6000000000000103</v>
      </c>
      <c r="E399" s="7">
        <f t="shared" si="47"/>
        <v>-1.6205302625206901E-2</v>
      </c>
      <c r="G399">
        <f t="shared" si="48"/>
        <v>6.6433701290039773</v>
      </c>
      <c r="H399" s="10">
        <f t="shared" si="53"/>
        <v>-0.17581132818086964</v>
      </c>
      <c r="I399">
        <f t="shared" si="49"/>
        <v>6.758096846625671</v>
      </c>
      <c r="J399" s="10">
        <f t="shared" si="50"/>
        <v>-0.16884790964281826</v>
      </c>
      <c r="K399">
        <f t="shared" si="45"/>
        <v>-0.18025797987541259</v>
      </c>
      <c r="L399">
        <f t="shared" si="46"/>
        <v>-0.2509853350091435</v>
      </c>
      <c r="M399" s="13">
        <f t="shared" si="51"/>
        <v>1.9772711292581661E-5</v>
      </c>
      <c r="N399" s="13">
        <f t="shared" si="52"/>
        <v>6.7465566458086478E-3</v>
      </c>
      <c r="O399" s="13">
        <v>1</v>
      </c>
    </row>
    <row r="400" spans="4:15" x14ac:dyDescent="0.4">
      <c r="D400" s="6">
        <v>6.6200000000000099</v>
      </c>
      <c r="E400" s="7">
        <f t="shared" si="47"/>
        <v>-1.5963519151074433E-2</v>
      </c>
      <c r="G400">
        <f t="shared" si="48"/>
        <v>6.6551848133128999</v>
      </c>
      <c r="H400" s="10">
        <f t="shared" si="53"/>
        <v>-0.17318821927000655</v>
      </c>
      <c r="I400">
        <f t="shared" si="49"/>
        <v>6.7699792537166843</v>
      </c>
      <c r="J400" s="10">
        <f t="shared" si="50"/>
        <v>-0.16632869509078985</v>
      </c>
      <c r="K400">
        <f t="shared" si="45"/>
        <v>-0.17763364738755419</v>
      </c>
      <c r="L400">
        <f t="shared" si="46"/>
        <v>-0.24743980871527074</v>
      </c>
      <c r="M400" s="13">
        <f t="shared" si="51"/>
        <v>1.9761831148283149E-5</v>
      </c>
      <c r="N400" s="13">
        <f t="shared" si="52"/>
        <v>6.5790127534034503E-3</v>
      </c>
      <c r="O400" s="13">
        <v>1</v>
      </c>
    </row>
    <row r="401" spans="4:15" x14ac:dyDescent="0.4">
      <c r="D401" s="6">
        <v>6.6400000000000103</v>
      </c>
      <c r="E401" s="7">
        <f t="shared" si="47"/>
        <v>-1.5725268456546811E-2</v>
      </c>
      <c r="G401">
        <f t="shared" si="48"/>
        <v>6.6669994976218225</v>
      </c>
      <c r="H401" s="10">
        <f t="shared" si="53"/>
        <v>-0.17060343748507636</v>
      </c>
      <c r="I401">
        <f t="shared" si="49"/>
        <v>6.7818616608076958</v>
      </c>
      <c r="J401" s="10">
        <f t="shared" si="50"/>
        <v>-0.1638462896292982</v>
      </c>
      <c r="K401">
        <f t="shared" si="45"/>
        <v>-0.17504726913820717</v>
      </c>
      <c r="L401">
        <f t="shared" si="46"/>
        <v>-0.24394390902607699</v>
      </c>
      <c r="M401" s="13">
        <f t="shared" si="51"/>
        <v>1.9747639761367295E-5</v>
      </c>
      <c r="N401" s="13">
        <f t="shared" si="52"/>
        <v>6.4156286330312329E-3</v>
      </c>
      <c r="O401" s="13">
        <v>1</v>
      </c>
    </row>
    <row r="402" spans="4:15" x14ac:dyDescent="0.4">
      <c r="D402" s="6">
        <v>6.6600000000000099</v>
      </c>
      <c r="E402" s="7">
        <f t="shared" si="47"/>
        <v>-1.5490500190169718E-2</v>
      </c>
      <c r="G402">
        <f t="shared" si="48"/>
        <v>6.6788141819307461</v>
      </c>
      <c r="H402" s="10">
        <f t="shared" si="53"/>
        <v>-0.16805643656315131</v>
      </c>
      <c r="I402">
        <f t="shared" si="49"/>
        <v>6.7937440678987073</v>
      </c>
      <c r="J402" s="10">
        <f t="shared" si="50"/>
        <v>-0.16140016863143533</v>
      </c>
      <c r="K402">
        <f t="shared" si="45"/>
        <v>-0.1724983030171775</v>
      </c>
      <c r="L402">
        <f t="shared" si="46"/>
        <v>-0.24049695337470306</v>
      </c>
      <c r="M402" s="13">
        <f t="shared" si="51"/>
        <v>1.9730177595403237E-5</v>
      </c>
      <c r="N402" s="13">
        <f t="shared" si="52"/>
        <v>6.2563013567228307E-3</v>
      </c>
      <c r="O402" s="13">
        <v>1</v>
      </c>
    </row>
    <row r="403" spans="4:15" x14ac:dyDescent="0.4">
      <c r="D403" s="6">
        <v>6.6800000000000104</v>
      </c>
      <c r="E403" s="7">
        <f t="shared" si="47"/>
        <v>-1.5259164694966156E-2</v>
      </c>
      <c r="G403">
        <f t="shared" si="48"/>
        <v>6.6906288662396696</v>
      </c>
      <c r="H403" s="10">
        <f t="shared" si="53"/>
        <v>-0.16554667777568782</v>
      </c>
      <c r="I403">
        <f t="shared" si="49"/>
        <v>6.8056264749897206</v>
      </c>
      <c r="J403" s="10">
        <f t="shared" si="50"/>
        <v>-0.15898981470626086</v>
      </c>
      <c r="K403">
        <f t="shared" ref="K403:K469" si="54">$E$6*$O$6*EXP(-$O$15*(G403/$E$4-1))-SQRT($E$6)*$O$5*EXP(-$O$4*(G403/$E$4-1))</f>
        <v>-0.16998621447320308</v>
      </c>
      <c r="L403">
        <f t="shared" ref="L403:L469" si="55">$K$6*$O$6*EXP(-$O$15*(I403/$K$4-1))-SQRT($K$6)*$O$5*EXP(-$O$4*(I403/$K$4-1))</f>
        <v>-0.2370982682628284</v>
      </c>
      <c r="M403" s="13">
        <f t="shared" si="51"/>
        <v>1.9709486088584715E-5</v>
      </c>
      <c r="N403" s="13">
        <f t="shared" si="52"/>
        <v>6.1009305169984675E-3</v>
      </c>
      <c r="O403" s="13">
        <v>1</v>
      </c>
    </row>
    <row r="404" spans="4:15" x14ac:dyDescent="0.4">
      <c r="D404" s="6">
        <v>6.7000000000000099</v>
      </c>
      <c r="E404" s="7">
        <f t="shared" ref="E404:E467" si="56">-(1+D404+$E$5*D404^3)*EXP(-D404)</f>
        <v>-1.5031212999342455E-2</v>
      </c>
      <c r="G404">
        <f t="shared" ref="G404:G469" si="57">$E$11*(D404/$E$12+1)</f>
        <v>6.7024435505485922</v>
      </c>
      <c r="H404" s="10">
        <f t="shared" si="53"/>
        <v>-0.16307362982986628</v>
      </c>
      <c r="I404">
        <f t="shared" ref="I404:I467" si="58">$K$11*(D404/$K$12+1)</f>
        <v>6.8175088820807321</v>
      </c>
      <c r="J404" s="10">
        <f t="shared" ref="J404:J467" si="59">-(-$H$4)*(1+D404+$K$5*D404^3)*EXP(-D404)</f>
        <v>-0.15661471760404883</v>
      </c>
      <c r="K404">
        <f t="shared" si="54"/>
        <v>-0.16751047641360586</v>
      </c>
      <c r="L404">
        <f t="shared" si="55"/>
        <v>-0.23374718914880602</v>
      </c>
      <c r="M404" s="13">
        <f t="shared" ref="M404:M467" si="60">(K404-H404)^2*O404</f>
        <v>1.9685607607641571E-5</v>
      </c>
      <c r="N404" s="13">
        <f t="shared" ref="N404:N467" si="61">(L404-J404)^2*O404</f>
        <v>5.9494181666027782E-3</v>
      </c>
      <c r="O404" s="13">
        <v>1</v>
      </c>
    </row>
    <row r="405" spans="4:15" x14ac:dyDescent="0.4">
      <c r="D405" s="6">
        <v>6.7200000000000104</v>
      </c>
      <c r="E405" s="7">
        <f t="shared" si="56"/>
        <v>-1.4806596808101192E-2</v>
      </c>
      <c r="G405">
        <f t="shared" si="57"/>
        <v>6.7142582348575166</v>
      </c>
      <c r="H405" s="10">
        <f t="shared" ref="H405:H469" si="62">-(-$B$4)*(1+D405+$E$5*D405^3)*EXP(-D405)</f>
        <v>-0.16063676877108984</v>
      </c>
      <c r="I405">
        <f t="shared" si="58"/>
        <v>6.8293912891717437</v>
      </c>
      <c r="J405" s="10">
        <f t="shared" si="59"/>
        <v>-0.15427437412264874</v>
      </c>
      <c r="K405">
        <f t="shared" si="54"/>
        <v>-0.16507056910513263</v>
      </c>
      <c r="L405">
        <f t="shared" si="55"/>
        <v>-0.23044306033693449</v>
      </c>
      <c r="M405" s="13">
        <f t="shared" si="60"/>
        <v>1.9658585402157878E-5</v>
      </c>
      <c r="N405" s="13">
        <f t="shared" si="61"/>
        <v>5.8016687596103228E-3</v>
      </c>
      <c r="O405" s="13">
        <v>1</v>
      </c>
    </row>
    <row r="406" spans="4:15" x14ac:dyDescent="0.4">
      <c r="D406" s="6">
        <v>6.74000000000001</v>
      </c>
      <c r="E406" s="7">
        <f t="shared" si="56"/>
        <v>-1.4585268493560444E-2</v>
      </c>
      <c r="G406">
        <f t="shared" si="57"/>
        <v>6.7260729191664392</v>
      </c>
      <c r="H406" s="10">
        <f t="shared" si="62"/>
        <v>-0.15823557788663728</v>
      </c>
      <c r="I406">
        <f t="shared" si="58"/>
        <v>6.8412736962627569</v>
      </c>
      <c r="J406" s="10">
        <f t="shared" si="59"/>
        <v>-0.15196828801495432</v>
      </c>
      <c r="K406">
        <f t="shared" si="54"/>
        <v>-0.16266598007597957</v>
      </c>
      <c r="L406">
        <f t="shared" si="55"/>
        <v>-0.22718523486786718</v>
      </c>
      <c r="M406" s="13">
        <f t="shared" si="60"/>
        <v>1.9628463559328973E-5</v>
      </c>
      <c r="N406" s="13">
        <f t="shared" si="61"/>
        <v>5.6575890938739175E-3</v>
      </c>
      <c r="O406" s="13">
        <v>1</v>
      </c>
    </row>
    <row r="407" spans="4:15" x14ac:dyDescent="0.4">
      <c r="D407" s="6">
        <v>6.7600000000000096</v>
      </c>
      <c r="E407" s="7">
        <f t="shared" si="56"/>
        <v>-1.4367181086778159E-2</v>
      </c>
      <c r="G407">
        <f t="shared" si="57"/>
        <v>6.7378876034753619</v>
      </c>
      <c r="H407" s="10">
        <f t="shared" si="62"/>
        <v>-0.15586954761045624</v>
      </c>
      <c r="I407">
        <f t="shared" si="58"/>
        <v>6.8531561033537693</v>
      </c>
      <c r="J407" s="10">
        <f t="shared" si="59"/>
        <v>-0.1496959698974677</v>
      </c>
      <c r="K407">
        <f t="shared" si="54"/>
        <v>-0.1602962040189839</v>
      </c>
      <c r="L407">
        <f t="shared" si="55"/>
        <v>-0.22397307441015282</v>
      </c>
      <c r="M407" s="13">
        <f t="shared" si="60"/>
        <v>1.9595286959158978E-5</v>
      </c>
      <c r="N407" s="13">
        <f t="shared" si="61"/>
        <v>5.5170882547883491E-3</v>
      </c>
      <c r="O407" s="13">
        <v>1</v>
      </c>
    </row>
    <row r="408" spans="4:15" x14ac:dyDescent="0.4">
      <c r="D408" s="6">
        <v>6.78000000000001</v>
      </c>
      <c r="E408" s="7">
        <f t="shared" si="56"/>
        <v>-1.4152288268880977E-2</v>
      </c>
      <c r="G408">
        <f t="shared" si="57"/>
        <v>6.7497022877842845</v>
      </c>
      <c r="H408" s="10">
        <f t="shared" si="62"/>
        <v>-0.15353817542908971</v>
      </c>
      <c r="I408">
        <f t="shared" si="58"/>
        <v>6.8650385104447809</v>
      </c>
      <c r="J408" s="10">
        <f t="shared" si="59"/>
        <v>-0.14745693715995156</v>
      </c>
      <c r="K408">
        <f t="shared" si="54"/>
        <v>-0.15796074269597712</v>
      </c>
      <c r="L408">
        <f t="shared" si="55"/>
        <v>-0.22080594915289886</v>
      </c>
      <c r="M408" s="13">
        <f t="shared" si="60"/>
        <v>1.9559101230144039E-5</v>
      </c>
      <c r="N408" s="13">
        <f t="shared" si="61"/>
        <v>5.3800775603415271E-3</v>
      </c>
      <c r="O408" s="13">
        <v>1</v>
      </c>
    </row>
    <row r="409" spans="4:15" x14ac:dyDescent="0.4">
      <c r="D409" s="6">
        <v>6.8000000000000096</v>
      </c>
      <c r="E409" s="7">
        <f t="shared" si="56"/>
        <v>-1.3940544362496421E-2</v>
      </c>
      <c r="G409">
        <f t="shared" si="57"/>
        <v>6.761516972093208</v>
      </c>
      <c r="H409" s="10">
        <f t="shared" si="62"/>
        <v>-0.15124096578872367</v>
      </c>
      <c r="I409">
        <f t="shared" si="58"/>
        <v>6.8769209175357924</v>
      </c>
      <c r="J409" s="10">
        <f t="shared" si="59"/>
        <v>-0.14525071387615895</v>
      </c>
      <c r="K409">
        <f t="shared" si="54"/>
        <v>-0.15565910484328938</v>
      </c>
      <c r="L409">
        <f t="shared" si="55"/>
        <v>-0.21768323769955561</v>
      </c>
      <c r="M409" s="13">
        <f t="shared" si="60"/>
        <v>1.9519952705478703E-5</v>
      </c>
      <c r="N409" s="13">
        <f t="shared" si="61"/>
        <v>5.2464705074269239E-3</v>
      </c>
      <c r="O409" s="13">
        <v>1</v>
      </c>
    </row>
    <row r="410" spans="4:15" x14ac:dyDescent="0.4">
      <c r="D410" s="6">
        <v>6.8200000000000101</v>
      </c>
      <c r="E410" s="7">
        <f t="shared" si="56"/>
        <v>-1.3731904323287525E-2</v>
      </c>
      <c r="G410">
        <f t="shared" si="57"/>
        <v>6.7733316564021324</v>
      </c>
      <c r="H410" s="10">
        <f t="shared" si="62"/>
        <v>-0.14897743000334637</v>
      </c>
      <c r="I410">
        <f t="shared" si="58"/>
        <v>6.8888033246268048</v>
      </c>
      <c r="J410" s="10">
        <f t="shared" si="59"/>
        <v>-0.14307683071562971</v>
      </c>
      <c r="K410">
        <f t="shared" si="54"/>
        <v>-0.15339080607839298</v>
      </c>
      <c r="L410">
        <f t="shared" si="55"/>
        <v>-0.21460432696281737</v>
      </c>
      <c r="M410" s="13">
        <f t="shared" si="60"/>
        <v>1.947788837979377E-5</v>
      </c>
      <c r="N410" s="13">
        <f t="shared" si="61"/>
        <v>5.1161827193914444E-3</v>
      </c>
      <c r="O410" s="13">
        <v>1</v>
      </c>
    </row>
    <row r="411" spans="4:15" x14ac:dyDescent="0.4">
      <c r="D411" s="6">
        <v>6.8400000000000096</v>
      </c>
      <c r="E411" s="7">
        <f t="shared" si="56"/>
        <v>-1.3526323731589129E-2</v>
      </c>
      <c r="G411">
        <f t="shared" si="57"/>
        <v>6.785146340711055</v>
      </c>
      <c r="H411" s="10">
        <f t="shared" si="62"/>
        <v>-0.14674708616401047</v>
      </c>
      <c r="I411">
        <f t="shared" si="58"/>
        <v>6.9006857317178172</v>
      </c>
      <c r="J411" s="10">
        <f t="shared" si="59"/>
        <v>-0.14093482485654663</v>
      </c>
      <c r="K411">
        <f t="shared" si="54"/>
        <v>-0.15115536880767613</v>
      </c>
      <c r="L411">
        <f t="shared" si="55"/>
        <v>-0.21156861206063182</v>
      </c>
      <c r="M411" s="13">
        <f t="shared" si="60"/>
        <v>1.9432955866443919E-5</v>
      </c>
      <c r="N411" s="13">
        <f t="shared" si="61"/>
        <v>4.9891318947919896E-3</v>
      </c>
      <c r="O411" s="13">
        <v>1</v>
      </c>
    </row>
    <row r="412" spans="4:15" x14ac:dyDescent="0.4">
      <c r="D412" s="6">
        <v>6.8600000000000101</v>
      </c>
      <c r="E412" s="7">
        <f t="shared" si="56"/>
        <v>-1.3323758784144669E-2</v>
      </c>
      <c r="G412">
        <f t="shared" si="57"/>
        <v>6.7969610250199777</v>
      </c>
      <c r="H412" s="10">
        <f t="shared" si="62"/>
        <v>-0.14454945904918551</v>
      </c>
      <c r="I412">
        <f t="shared" si="58"/>
        <v>6.9125681388088287</v>
      </c>
      <c r="J412" s="10">
        <f t="shared" si="59"/>
        <v>-0.13882423989963855</v>
      </c>
      <c r="K412">
        <f t="shared" si="54"/>
        <v>-0.14895232213533555</v>
      </c>
      <c r="L412">
        <f t="shared" si="55"/>
        <v>-0.20857549621331337</v>
      </c>
      <c r="M412" s="13">
        <f t="shared" si="60"/>
        <v>1.9385203355382641E-5</v>
      </c>
      <c r="N412" s="13">
        <f t="shared" si="61"/>
        <v>4.865237757335961E-3</v>
      </c>
      <c r="O412" s="13">
        <v>1</v>
      </c>
    </row>
    <row r="413" spans="4:15" x14ac:dyDescent="0.4">
      <c r="D413" s="6">
        <v>6.8800000000000097</v>
      </c>
      <c r="E413" s="7">
        <f t="shared" si="56"/>
        <v>-1.3124166285942785E-2</v>
      </c>
      <c r="G413">
        <f t="shared" si="57"/>
        <v>6.8087757093289003</v>
      </c>
      <c r="H413" s="10">
        <f t="shared" si="62"/>
        <v>-0.14238408003619327</v>
      </c>
      <c r="I413">
        <f t="shared" si="58"/>
        <v>6.924450545899842</v>
      </c>
      <c r="J413" s="10">
        <f t="shared" si="59"/>
        <v>-0.13674462578312366</v>
      </c>
      <c r="K413">
        <f t="shared" si="54"/>
        <v>-0.1467812017733813</v>
      </c>
      <c r="L413">
        <f t="shared" si="55"/>
        <v>-0.20562439064175322</v>
      </c>
      <c r="M413" s="13">
        <f t="shared" si="60"/>
        <v>1.9334679571651537E-5</v>
      </c>
      <c r="N413" s="13">
        <f t="shared" si="61"/>
        <v>4.7444220069801004E-3</v>
      </c>
      <c r="O413" s="13">
        <v>1</v>
      </c>
    </row>
    <row r="414" spans="4:15" x14ac:dyDescent="0.4">
      <c r="D414" s="6">
        <v>6.9000000000000101</v>
      </c>
      <c r="E414" s="7">
        <f t="shared" si="56"/>
        <v>-1.2927503642152595E-2</v>
      </c>
      <c r="G414">
        <f t="shared" si="57"/>
        <v>6.8205903936378247</v>
      </c>
      <c r="H414" s="10">
        <f t="shared" si="62"/>
        <v>-0.14025048701371348</v>
      </c>
      <c r="I414">
        <f t="shared" si="58"/>
        <v>6.9363329529908544</v>
      </c>
      <c r="J414" s="10">
        <f t="shared" si="59"/>
        <v>-0.13469553869868053</v>
      </c>
      <c r="K414">
        <f t="shared" si="54"/>
        <v>-0.14464154995273759</v>
      </c>
      <c r="L414">
        <f t="shared" si="55"/>
        <v>-0.20271471446672532</v>
      </c>
      <c r="M414" s="13">
        <f t="shared" si="60"/>
        <v>1.9281433734471052E-5</v>
      </c>
      <c r="N414" s="13">
        <f t="shared" si="61"/>
        <v>4.6266082721641705E-3</v>
      </c>
      <c r="O414" s="13">
        <v>1</v>
      </c>
    </row>
    <row r="415" spans="4:15" x14ac:dyDescent="0.4">
      <c r="D415" s="6">
        <v>6.9200000000000097</v>
      </c>
      <c r="E415" s="7">
        <f t="shared" si="56"/>
        <v>-1.2733728850156879E-2</v>
      </c>
      <c r="G415">
        <f t="shared" si="57"/>
        <v>6.8324050779467473</v>
      </c>
      <c r="H415" s="10">
        <f t="shared" si="62"/>
        <v>-0.13814822429535198</v>
      </c>
      <c r="I415">
        <f t="shared" si="58"/>
        <v>6.9482153600818659</v>
      </c>
      <c r="J415" s="10">
        <f t="shared" si="59"/>
        <v>-0.13267654100843956</v>
      </c>
      <c r="K415">
        <f t="shared" si="54"/>
        <v>-0.14253291533543633</v>
      </c>
      <c r="L415">
        <f t="shared" si="55"/>
        <v>-0.19984589460927427</v>
      </c>
      <c r="M415" s="13">
        <f t="shared" si="60"/>
        <v>1.9225515516995967E-5</v>
      </c>
      <c r="N415" s="13">
        <f t="shared" si="61"/>
        <v>4.5117220631539657E-3</v>
      </c>
      <c r="O415" s="13">
        <v>1</v>
      </c>
    </row>
    <row r="416" spans="4:15" x14ac:dyDescent="0.4">
      <c r="D416" s="6">
        <v>6.9400000000000102</v>
      </c>
      <c r="E416" s="7">
        <f t="shared" si="56"/>
        <v>-1.2542800491682082E-2</v>
      </c>
      <c r="G416">
        <f t="shared" si="57"/>
        <v>6.8442197622556709</v>
      </c>
      <c r="H416" s="10">
        <f t="shared" si="62"/>
        <v>-0.13607684253425889</v>
      </c>
      <c r="I416">
        <f t="shared" si="58"/>
        <v>6.9600977671728783</v>
      </c>
      <c r="J416" s="10">
        <f t="shared" si="59"/>
        <v>-0.1306872011629831</v>
      </c>
      <c r="K416">
        <f t="shared" si="54"/>
        <v>-0.14045485292788634</v>
      </c>
      <c r="L416">
        <f t="shared" si="55"/>
        <v>-0.19701736569218317</v>
      </c>
      <c r="M416" s="13">
        <f t="shared" si="60"/>
        <v>1.9166975006709995E-5</v>
      </c>
      <c r="N416" s="13">
        <f t="shared" si="61"/>
        <v>4.3996907264707511E-3</v>
      </c>
      <c r="O416" s="13">
        <v>1</v>
      </c>
    </row>
    <row r="417" spans="4:15" x14ac:dyDescent="0.4">
      <c r="D417" s="6">
        <v>6.9600000000000097</v>
      </c>
      <c r="E417" s="7">
        <f t="shared" si="56"/>
        <v>-1.2354677725024396E-2</v>
      </c>
      <c r="G417">
        <f t="shared" si="57"/>
        <v>6.8560344465645935</v>
      </c>
      <c r="H417" s="10">
        <f t="shared" si="62"/>
        <v>-0.13403589863878967</v>
      </c>
      <c r="I417">
        <f t="shared" si="58"/>
        <v>6.9719801742638898</v>
      </c>
      <c r="J417" s="10">
        <f t="shared" si="59"/>
        <v>-0.12872709362034668</v>
      </c>
      <c r="K417">
        <f t="shared" si="54"/>
        <v>-0.13840692399521373</v>
      </c>
      <c r="L417">
        <f t="shared" si="55"/>
        <v>-0.19422856994251764</v>
      </c>
      <c r="M417" s="13">
        <f t="shared" si="60"/>
        <v>1.910586266650206E-5</v>
      </c>
      <c r="N417" s="13">
        <f t="shared" si="61"/>
        <v>4.2904434003839228E-3</v>
      </c>
      <c r="O417" s="13">
        <v>1</v>
      </c>
    </row>
    <row r="418" spans="4:15" x14ac:dyDescent="0.4">
      <c r="D418" s="6">
        <v>6.9800000000000102</v>
      </c>
      <c r="E418" s="7">
        <f t="shared" si="56"/>
        <v>-1.2169320277370749E-2</v>
      </c>
      <c r="G418">
        <f t="shared" si="57"/>
        <v>6.867849130873517</v>
      </c>
      <c r="H418" s="10">
        <f t="shared" si="62"/>
        <v>-0.13202495568919523</v>
      </c>
      <c r="I418">
        <f t="shared" si="58"/>
        <v>6.9838625813549022</v>
      </c>
      <c r="J418" s="10">
        <f t="shared" si="59"/>
        <v>-0.12679579876600902</v>
      </c>
      <c r="K418">
        <f t="shared" si="54"/>
        <v>-0.13638869597665887</v>
      </c>
      <c r="L418">
        <f t="shared" si="55"/>
        <v>-0.19147895709523166</v>
      </c>
      <c r="M418" s="13">
        <f t="shared" si="60"/>
        <v>1.9042229296433262E-5</v>
      </c>
      <c r="N418" s="13">
        <f t="shared" si="61"/>
        <v>4.1839109714432842E-3</v>
      </c>
      <c r="O418" s="13">
        <v>1</v>
      </c>
    </row>
    <row r="419" spans="4:15" x14ac:dyDescent="0.4">
      <c r="D419" s="6">
        <v>7.0000000000000098</v>
      </c>
      <c r="E419" s="7">
        <f t="shared" si="56"/>
        <v>-1.1986688437214026E-2</v>
      </c>
      <c r="G419">
        <f t="shared" si="57"/>
        <v>6.8796638151824396</v>
      </c>
      <c r="H419" s="10">
        <f t="shared" si="62"/>
        <v>-0.13004358285533499</v>
      </c>
      <c r="I419">
        <f t="shared" si="58"/>
        <v>6.9957449884459137</v>
      </c>
      <c r="J419" s="10">
        <f t="shared" si="59"/>
        <v>-0.1248929028338641</v>
      </c>
      <c r="K419">
        <f t="shared" si="54"/>
        <v>-0.13439974240202296</v>
      </c>
      <c r="L419">
        <f t="shared" si="55"/>
        <v>-0.18876798429783684</v>
      </c>
      <c r="M419" s="13">
        <f t="shared" si="60"/>
        <v>1.897612599620075E-5</v>
      </c>
      <c r="N419" s="13">
        <f t="shared" si="61"/>
        <v>4.0800260320291533E-3</v>
      </c>
      <c r="O419" s="13">
        <v>1</v>
      </c>
    </row>
    <row r="420" spans="4:15" x14ac:dyDescent="0.4">
      <c r="D420" s="6">
        <v>7.0200000000000102</v>
      </c>
      <c r="E420" s="7">
        <f t="shared" si="56"/>
        <v>-1.1806743046861381E-2</v>
      </c>
      <c r="G420">
        <f t="shared" si="57"/>
        <v>6.8914784994913632</v>
      </c>
      <c r="H420" s="10">
        <f t="shared" si="62"/>
        <v>-0.12809135531539911</v>
      </c>
      <c r="I420">
        <f t="shared" si="58"/>
        <v>7.007627395536927</v>
      </c>
      <c r="J420" s="10">
        <f t="shared" si="59"/>
        <v>-0.12301799782816278</v>
      </c>
      <c r="K420">
        <f t="shared" si="54"/>
        <v>-0.13243964280915227</v>
      </c>
      <c r="L420">
        <f t="shared" si="55"/>
        <v>-0.18609511601612064</v>
      </c>
      <c r="M420" s="13">
        <f t="shared" si="60"/>
        <v>1.8907604128330099E-5</v>
      </c>
      <c r="N420" s="13">
        <f t="shared" si="61"/>
        <v>3.9787228388976038E-3</v>
      </c>
      <c r="O420" s="13">
        <v>1</v>
      </c>
    </row>
    <row r="421" spans="4:15" x14ac:dyDescent="0.4">
      <c r="D421" s="6">
        <v>7.0400000000000098</v>
      </c>
      <c r="E421" s="7">
        <f t="shared" si="56"/>
        <v>-1.1629445495034885E-2</v>
      </c>
      <c r="G421">
        <f t="shared" si="57"/>
        <v>6.9032931838002876</v>
      </c>
      <c r="H421" s="10">
        <f t="shared" si="62"/>
        <v>-0.12616785417563348</v>
      </c>
      <c r="I421">
        <f t="shared" si="58"/>
        <v>7.0195098026279394</v>
      </c>
      <c r="J421" s="10">
        <f t="shared" si="59"/>
        <v>-0.12117068144641699</v>
      </c>
      <c r="K421">
        <f t="shared" si="54"/>
        <v>-0.13050798266244992</v>
      </c>
      <c r="L421">
        <f t="shared" si="55"/>
        <v>-0.18345982394091429</v>
      </c>
      <c r="M421" s="13">
        <f t="shared" si="60"/>
        <v>1.8836715282075622E-5</v>
      </c>
      <c r="N421" s="13">
        <f t="shared" si="61"/>
        <v>3.8799372726997889E-3</v>
      </c>
      <c r="O421" s="13">
        <v>1</v>
      </c>
    </row>
    <row r="422" spans="4:15" x14ac:dyDescent="0.4">
      <c r="D422" s="6">
        <v>7.0600000000000103</v>
      </c>
      <c r="E422" s="7">
        <f t="shared" si="56"/>
        <v>-1.1454757709563425E-2</v>
      </c>
      <c r="G422">
        <f t="shared" si="57"/>
        <v>6.9151078681092102</v>
      </c>
      <c r="H422" s="10">
        <f t="shared" si="62"/>
        <v>-0.1242726663910536</v>
      </c>
      <c r="I422">
        <f t="shared" si="58"/>
        <v>7.031392209718951</v>
      </c>
      <c r="J422" s="10">
        <f t="shared" si="59"/>
        <v>-0.1193505570032542</v>
      </c>
      <c r="K422">
        <f t="shared" si="54"/>
        <v>-0.12860435327240546</v>
      </c>
      <c r="L422">
        <f t="shared" si="55"/>
        <v>-0.18086158689589626</v>
      </c>
      <c r="M422" s="13">
        <f t="shared" si="60"/>
        <v>1.876351123807587E-5</v>
      </c>
      <c r="N422" s="13">
        <f t="shared" si="61"/>
        <v>3.7836067984535057E-3</v>
      </c>
      <c r="O422" s="13">
        <v>1</v>
      </c>
    </row>
    <row r="423" spans="4:15" x14ac:dyDescent="0.4">
      <c r="D423" s="6">
        <v>7.0800000000000098</v>
      </c>
      <c r="E423" s="7">
        <f t="shared" si="56"/>
        <v>-1.1282642150165114E-2</v>
      </c>
      <c r="G423">
        <f t="shared" si="57"/>
        <v>6.9269225524181328</v>
      </c>
      <c r="H423" s="10">
        <f t="shared" si="62"/>
        <v>-0.12240538468714131</v>
      </c>
      <c r="I423">
        <f t="shared" si="58"/>
        <v>7.0432746168099625</v>
      </c>
      <c r="J423" s="10">
        <f t="shared" si="59"/>
        <v>-0.11755723335521537</v>
      </c>
      <c r="K423">
        <f t="shared" si="54"/>
        <v>-0.12672835171613098</v>
      </c>
      <c r="L423">
        <f t="shared" si="55"/>
        <v>-0.17829989074642708</v>
      </c>
      <c r="M423" s="13">
        <f t="shared" si="60"/>
        <v>1.8688043933731762E-5</v>
      </c>
      <c r="N423" s="13">
        <f t="shared" si="61"/>
        <v>3.6896704269461264E-3</v>
      </c>
      <c r="O423" s="13">
        <v>1</v>
      </c>
    </row>
    <row r="424" spans="4:15" x14ac:dyDescent="0.4">
      <c r="D424" s="6">
        <v>7.1000000000000103</v>
      </c>
      <c r="E424" s="7">
        <f t="shared" si="56"/>
        <v>-1.1113061801319084E-2</v>
      </c>
      <c r="G424">
        <f t="shared" si="57"/>
        <v>6.9387372367270554</v>
      </c>
      <c r="H424" s="10">
        <f t="shared" si="62"/>
        <v>-0.12056560748251076</v>
      </c>
      <c r="I424">
        <f t="shared" si="58"/>
        <v>7.0551570239009767</v>
      </c>
      <c r="J424" s="10">
        <f t="shared" si="59"/>
        <v>-0.11579032482648394</v>
      </c>
      <c r="K424">
        <f t="shared" si="54"/>
        <v>-0.12487958075889641</v>
      </c>
      <c r="L424">
        <f t="shared" si="55"/>
        <v>-0.17577422830940925</v>
      </c>
      <c r="M424" s="13">
        <f t="shared" si="60"/>
        <v>1.8610365429369534E-5</v>
      </c>
      <c r="N424" s="13">
        <f t="shared" si="61"/>
        <v>3.5980686770488999E-3</v>
      </c>
      <c r="O424" s="13">
        <v>1</v>
      </c>
    </row>
    <row r="425" spans="4:15" x14ac:dyDescent="0.4">
      <c r="D425" s="6">
        <v>7.1200000000000099</v>
      </c>
      <c r="E425" s="7">
        <f t="shared" si="56"/>
        <v>-1.0945980165225985E-2</v>
      </c>
      <c r="G425">
        <f t="shared" si="57"/>
        <v>6.950551921035979</v>
      </c>
      <c r="H425" s="10">
        <f t="shared" si="62"/>
        <v>-0.11875293881253672</v>
      </c>
      <c r="I425">
        <f t="shared" si="58"/>
        <v>7.0670394309919882</v>
      </c>
      <c r="J425" s="10">
        <f t="shared" si="59"/>
        <v>-0.1140494511355391</v>
      </c>
      <c r="K425">
        <f t="shared" si="54"/>
        <v>-0.12305764877664993</v>
      </c>
      <c r="L425">
        <f t="shared" si="55"/>
        <v>-0.17328409926416574</v>
      </c>
      <c r="M425" s="13">
        <f t="shared" si="60"/>
        <v>1.8530527875135551E-5</v>
      </c>
      <c r="N425" s="13">
        <f t="shared" si="61"/>
        <v>3.5087435389222115E-3</v>
      </c>
      <c r="O425" s="13">
        <v>1</v>
      </c>
    </row>
    <row r="426" spans="4:15" x14ac:dyDescent="0.4">
      <c r="D426" s="6">
        <v>7.1400000000000103</v>
      </c>
      <c r="E426" s="7">
        <f t="shared" si="56"/>
        <v>-1.0781361254856028E-2</v>
      </c>
      <c r="G426">
        <f t="shared" si="57"/>
        <v>6.9623666053449034</v>
      </c>
      <c r="H426" s="10">
        <f t="shared" si="62"/>
        <v>-0.11696698825393305</v>
      </c>
      <c r="I426">
        <f t="shared" si="58"/>
        <v>7.0789218380829988</v>
      </c>
      <c r="J426" s="10">
        <f t="shared" si="59"/>
        <v>-0.11233423732272142</v>
      </c>
      <c r="K426">
        <f t="shared" si="54"/>
        <v>-0.121262169679517</v>
      </c>
      <c r="L426">
        <f t="shared" si="55"/>
        <v>-0.17082901006432177</v>
      </c>
      <c r="M426" s="13">
        <f t="shared" si="60"/>
        <v>1.844858347868139E-5</v>
      </c>
      <c r="N426" s="13">
        <f t="shared" si="61"/>
        <v>3.4216384380914714E-3</v>
      </c>
      <c r="O426" s="13">
        <v>1</v>
      </c>
    </row>
    <row r="427" spans="4:15" x14ac:dyDescent="0.4">
      <c r="D427" s="6">
        <v>7.1600000000000099</v>
      </c>
      <c r="E427" s="7">
        <f t="shared" si="56"/>
        <v>-1.0619169587083905E-2</v>
      </c>
      <c r="G427">
        <f t="shared" si="57"/>
        <v>6.974181289653826</v>
      </c>
      <c r="H427" s="10">
        <f t="shared" si="62"/>
        <v>-0.11520737085027329</v>
      </c>
      <c r="I427">
        <f t="shared" si="58"/>
        <v>7.0908042451740121</v>
      </c>
      <c r="J427" s="10">
        <f t="shared" si="59"/>
        <v>-0.11064431367870334</v>
      </c>
      <c r="K427">
        <f t="shared" si="54"/>
        <v>-0.11949276283626584</v>
      </c>
      <c r="L427">
        <f t="shared" si="55"/>
        <v>-0.16840847385069307</v>
      </c>
      <c r="M427" s="13">
        <f t="shared" si="60"/>
        <v>1.8364584473609182E-5</v>
      </c>
      <c r="N427" s="13">
        <f t="shared" si="61"/>
        <v>3.3366982003752853E-3</v>
      </c>
      <c r="O427" s="13">
        <v>1</v>
      </c>
    </row>
    <row r="428" spans="4:15" x14ac:dyDescent="0.4">
      <c r="D428" s="6">
        <v>7.1800000000000104</v>
      </c>
      <c r="E428" s="7">
        <f t="shared" si="56"/>
        <v>-1.0459370175909449E-2</v>
      </c>
      <c r="G428">
        <f t="shared" si="57"/>
        <v>6.9859959739627486</v>
      </c>
      <c r="H428" s="10">
        <f t="shared" si="62"/>
        <v>-0.11347370703844162</v>
      </c>
      <c r="I428">
        <f t="shared" si="58"/>
        <v>7.1026866522650245</v>
      </c>
      <c r="J428" s="10">
        <f t="shared" si="59"/>
        <v>-0.10897931567385331</v>
      </c>
      <c r="K428">
        <f t="shared" si="54"/>
        <v>-0.11774905299972835</v>
      </c>
      <c r="L428">
        <f t="shared" si="55"/>
        <v>-0.16602201036516742</v>
      </c>
      <c r="M428" s="13">
        <f t="shared" si="60"/>
        <v>1.8278583088690758E-5</v>
      </c>
      <c r="N428" s="13">
        <f t="shared" si="61"/>
        <v>3.2538690176464749E-3</v>
      </c>
      <c r="O428" s="13">
        <v>1</v>
      </c>
    </row>
    <row r="429" spans="4:15" x14ac:dyDescent="0.4">
      <c r="D429" s="6">
        <v>7.2000000000000099</v>
      </c>
      <c r="E429" s="7">
        <f t="shared" si="56"/>
        <v>-1.0301928525763376E-2</v>
      </c>
      <c r="G429">
        <f t="shared" si="57"/>
        <v>6.9978106582716713</v>
      </c>
      <c r="H429" s="10">
        <f t="shared" si="62"/>
        <v>-0.11176562257600686</v>
      </c>
      <c r="I429">
        <f t="shared" si="58"/>
        <v>7.114569059356036</v>
      </c>
      <c r="J429" s="10">
        <f t="shared" si="59"/>
        <v>-0.10733888388848635</v>
      </c>
      <c r="K429">
        <f t="shared" si="54"/>
        <v>-0.11603067023317054</v>
      </c>
      <c r="L429">
        <f t="shared" si="55"/>
        <v>-0.16366914586557071</v>
      </c>
      <c r="M429" s="13">
        <f t="shared" si="60"/>
        <v>1.8190631517877384E-5</v>
      </c>
      <c r="N429" s="13">
        <f t="shared" si="61"/>
        <v>3.1730984144069563E-3</v>
      </c>
      <c r="O429" s="13">
        <v>1</v>
      </c>
    </row>
    <row r="430" spans="4:15" x14ac:dyDescent="0.4">
      <c r="D430" s="6">
        <v>7.2200000000000104</v>
      </c>
      <c r="E430" s="7">
        <f t="shared" si="56"/>
        <v>-1.0146810624896948E-2</v>
      </c>
      <c r="G430">
        <f t="shared" si="57"/>
        <v>7.0096253425805957</v>
      </c>
      <c r="H430" s="10">
        <f t="shared" si="62"/>
        <v>-0.11008274846950698</v>
      </c>
      <c r="I430">
        <f t="shared" si="58"/>
        <v>7.1264514664470484</v>
      </c>
      <c r="J430" s="10">
        <f t="shared" si="59"/>
        <v>-0.10572266394398877</v>
      </c>
      <c r="K430">
        <f t="shared" si="54"/>
        <v>-0.11433724983759834</v>
      </c>
      <c r="L430">
        <f t="shared" si="55"/>
        <v>-0.16134941304151146</v>
      </c>
      <c r="M430" s="13">
        <f t="shared" si="60"/>
        <v>1.8100781891091226E-5</v>
      </c>
      <c r="N430" s="13">
        <f t="shared" si="61"/>
        <v>3.0943352151587412E-3</v>
      </c>
      <c r="O430" s="13">
        <v>1</v>
      </c>
    </row>
    <row r="431" spans="4:15" x14ac:dyDescent="0.4">
      <c r="D431" s="6">
        <v>7.24000000000001</v>
      </c>
      <c r="E431" s="7">
        <f t="shared" si="56"/>
        <v>-9.9939829388549332E-3</v>
      </c>
      <c r="G431">
        <f t="shared" si="57"/>
        <v>7.0214400268895183</v>
      </c>
      <c r="H431" s="10">
        <f t="shared" si="62"/>
        <v>-0.10842472090363717</v>
      </c>
      <c r="I431">
        <f t="shared" si="58"/>
        <v>7.1383338735380617</v>
      </c>
      <c r="J431" s="10">
        <f t="shared" si="59"/>
        <v>-0.10413030643481122</v>
      </c>
      <c r="K431">
        <f t="shared" si="54"/>
        <v>-0.11266843227999117</v>
      </c>
      <c r="L431">
        <f t="shared" si="55"/>
        <v>-0.15906235093119855</v>
      </c>
      <c r="M431" s="13">
        <f t="shared" si="60"/>
        <v>1.8009086245796366E-5</v>
      </c>
      <c r="N431" s="13">
        <f t="shared" si="61"/>
        <v>3.0175295125530778E-3</v>
      </c>
      <c r="O431" s="13">
        <v>1</v>
      </c>
    </row>
    <row r="432" spans="4:15" x14ac:dyDescent="0.4">
      <c r="D432" s="6">
        <v>7.2600000000000096</v>
      </c>
      <c r="E432" s="7">
        <f t="shared" si="56"/>
        <v>-9.843412404030737E-3</v>
      </c>
      <c r="G432">
        <f t="shared" si="57"/>
        <v>7.0332547111984418</v>
      </c>
      <c r="H432" s="10">
        <f t="shared" si="62"/>
        <v>-0.10679118117132946</v>
      </c>
      <c r="I432">
        <f t="shared" si="58"/>
        <v>7.1502162806290732</v>
      </c>
      <c r="J432" s="10">
        <f t="shared" si="59"/>
        <v>-0.10256146686131747</v>
      </c>
      <c r="K432">
        <f t="shared" si="54"/>
        <v>-0.11102386312245122</v>
      </c>
      <c r="L432">
        <f t="shared" si="55"/>
        <v>-0.15680750483921907</v>
      </c>
      <c r="M432" s="13">
        <f t="shared" si="60"/>
        <v>1.7915596499351849E-5</v>
      </c>
      <c r="N432" s="13">
        <f t="shared" si="61"/>
        <v>2.942632636299943E-3</v>
      </c>
      <c r="O432" s="13">
        <v>1</v>
      </c>
    </row>
    <row r="433" spans="4:15" x14ac:dyDescent="0.4">
      <c r="D433" s="6">
        <v>7.28000000000001</v>
      </c>
      <c r="E433" s="7">
        <f t="shared" si="56"/>
        <v>-9.6950664213029773E-3</v>
      </c>
      <c r="G433">
        <f t="shared" si="57"/>
        <v>7.0450693955073644</v>
      </c>
      <c r="H433" s="10">
        <f t="shared" si="62"/>
        <v>-0.105181775604716</v>
      </c>
      <c r="I433">
        <f t="shared" si="58"/>
        <v>7.1620986877200847</v>
      </c>
      <c r="J433" s="10">
        <f t="shared" si="59"/>
        <v>-0.10101580556348211</v>
      </c>
      <c r="K433">
        <f t="shared" si="54"/>
        <v>-0.10940319295226272</v>
      </c>
      <c r="L433">
        <f t="shared" si="55"/>
        <v>-0.1545844262552713</v>
      </c>
      <c r="M433" s="13">
        <f t="shared" si="60"/>
        <v>1.7820364422168374E-5</v>
      </c>
      <c r="N433" s="13">
        <f t="shared" si="61"/>
        <v>2.8695971228207854E-3</v>
      </c>
      <c r="O433" s="13">
        <v>1</v>
      </c>
    </row>
    <row r="434" spans="4:15" x14ac:dyDescent="0.4">
      <c r="D434" s="6">
        <v>7.3000000000000096</v>
      </c>
      <c r="E434" s="7">
        <f t="shared" si="56"/>
        <v>-9.5489128497525944E-3</v>
      </c>
      <c r="G434">
        <f t="shared" si="57"/>
        <v>7.0568840798162871</v>
      </c>
      <c r="H434" s="10">
        <f t="shared" si="62"/>
        <v>-0.10359615550696588</v>
      </c>
      <c r="I434">
        <f t="shared" si="58"/>
        <v>7.1739810948110971</v>
      </c>
      <c r="J434" s="10">
        <f t="shared" si="59"/>
        <v>-9.9492987655427204E-2</v>
      </c>
      <c r="K434">
        <f t="shared" si="54"/>
        <v>-0.10780607731284611</v>
      </c>
      <c r="L434">
        <f t="shared" si="55"/>
        <v>-0.1523926727738463</v>
      </c>
      <c r="M434" s="13">
        <f t="shared" si="60"/>
        <v>1.7723441611625848E-5</v>
      </c>
      <c r="N434" s="13">
        <f t="shared" si="61"/>
        <v>2.7983766856278908E-3</v>
      </c>
      <c r="O434" s="13">
        <v>1</v>
      </c>
    </row>
    <row r="435" spans="4:15" x14ac:dyDescent="0.4">
      <c r="D435" s="6">
        <v>7.3200000000000101</v>
      </c>
      <c r="E435" s="7">
        <f t="shared" si="56"/>
        <v>-9.4049200004595324E-3</v>
      </c>
      <c r="G435">
        <f t="shared" si="57"/>
        <v>7.0686987641252106</v>
      </c>
      <c r="H435" s="10">
        <f t="shared" si="62"/>
        <v>-0.10203397708498547</v>
      </c>
      <c r="I435">
        <f t="shared" si="58"/>
        <v>7.1858635019021095</v>
      </c>
      <c r="J435" s="10">
        <f t="shared" si="59"/>
        <v>-9.7992682960788002E-2</v>
      </c>
      <c r="K435">
        <f t="shared" si="54"/>
        <v>-0.10623217663560139</v>
      </c>
      <c r="L435">
        <f t="shared" si="55"/>
        <v>-0.15023180801484731</v>
      </c>
      <c r="M435" s="13">
        <f t="shared" si="60"/>
        <v>1.7624879466791658E-5</v>
      </c>
      <c r="N435" s="13">
        <f t="shared" si="61"/>
        <v>2.7289261864136471E-3</v>
      </c>
      <c r="O435" s="13">
        <v>1</v>
      </c>
    </row>
    <row r="436" spans="4:15" x14ac:dyDescent="0.4">
      <c r="D436" s="6">
        <v>7.3400000000000096</v>
      </c>
      <c r="E436" s="7">
        <f t="shared" si="56"/>
        <v>-9.2630566303782847E-3</v>
      </c>
      <c r="G436">
        <f t="shared" si="57"/>
        <v>7.0805134484341341</v>
      </c>
      <c r="H436" s="10">
        <f t="shared" si="62"/>
        <v>-0.10049490138297401</v>
      </c>
      <c r="I436">
        <f t="shared" si="58"/>
        <v>7.1977459089931211</v>
      </c>
      <c r="J436" s="10">
        <f t="shared" si="59"/>
        <v>-9.6514565948900455E-2</v>
      </c>
      <c r="K436">
        <f t="shared" si="54"/>
        <v>-0.1046811561726298</v>
      </c>
      <c r="L436">
        <f t="shared" si="55"/>
        <v>-0.14810140154514026</v>
      </c>
      <c r="M436" s="13">
        <f t="shared" si="60"/>
        <v>1.7524729163916004E-5</v>
      </c>
      <c r="N436" s="13">
        <f t="shared" si="61"/>
        <v>2.6612016068334743E-3</v>
      </c>
      <c r="O436" s="13">
        <v>1</v>
      </c>
    </row>
    <row r="437" spans="4:15" x14ac:dyDescent="0.4">
      <c r="D437" s="6">
        <v>7.3600000000000101</v>
      </c>
      <c r="E437" s="7">
        <f t="shared" si="56"/>
        <v>-9.1232919362912342E-3</v>
      </c>
      <c r="G437">
        <f t="shared" si="57"/>
        <v>7.0923281327430576</v>
      </c>
      <c r="H437" s="10">
        <f t="shared" si="62"/>
        <v>-9.8978594216823604E-2</v>
      </c>
      <c r="I437">
        <f t="shared" si="58"/>
        <v>7.2096283160841335</v>
      </c>
      <c r="J437" s="10">
        <f t="shared" si="59"/>
        <v>-9.5058315671799259E-2</v>
      </c>
      <c r="K437">
        <f t="shared" si="54"/>
        <v>-0.10315268593032344</v>
      </c>
      <c r="L437">
        <f t="shared" si="55"/>
        <v>-0.14600102880102611</v>
      </c>
      <c r="M437" s="13">
        <f t="shared" si="60"/>
        <v>1.7423041632707975E-5</v>
      </c>
      <c r="N437" s="13">
        <f t="shared" si="61"/>
        <v>2.5951600209667019E-3</v>
      </c>
      <c r="O437" s="13">
        <v>1</v>
      </c>
    </row>
    <row r="438" spans="4:15" x14ac:dyDescent="0.4">
      <c r="D438" s="6">
        <v>7.3800000000000097</v>
      </c>
      <c r="E438" s="7">
        <f t="shared" si="56"/>
        <v>-8.9855955488391728E-3</v>
      </c>
      <c r="G438">
        <f t="shared" si="57"/>
        <v>7.1041428170519811</v>
      </c>
      <c r="H438" s="10">
        <f t="shared" si="62"/>
        <v>-9.7484726109356185E-2</v>
      </c>
      <c r="I438">
        <f t="shared" si="58"/>
        <v>7.221510723175145</v>
      </c>
      <c r="J438" s="10">
        <f t="shared" si="59"/>
        <v>-9.3623615702019991E-2</v>
      </c>
      <c r="K438">
        <f t="shared" si="54"/>
        <v>-0.10164644060381416</v>
      </c>
      <c r="L438">
        <f t="shared" si="55"/>
        <v>-0.14393027101163122</v>
      </c>
      <c r="M438" s="13">
        <f t="shared" si="60"/>
        <v>1.731986753338157E-5</v>
      </c>
      <c r="N438" s="13">
        <f t="shared" si="61"/>
        <v>2.530759568440036E-3</v>
      </c>
      <c r="O438" s="13">
        <v>1</v>
      </c>
    </row>
    <row r="439" spans="4:15" x14ac:dyDescent="0.4">
      <c r="D439" s="6">
        <v>7.4000000000000101</v>
      </c>
      <c r="E439" s="7">
        <f t="shared" si="56"/>
        <v>-8.8499375266278893E-3</v>
      </c>
      <c r="G439">
        <f t="shared" si="57"/>
        <v>7.1159575013609038</v>
      </c>
      <c r="H439" s="10">
        <f t="shared" si="62"/>
        <v>-9.6012972226385968E-2</v>
      </c>
      <c r="I439">
        <f t="shared" si="58"/>
        <v>7.2333931302661583</v>
      </c>
      <c r="J439" s="10">
        <f t="shared" si="59"/>
        <v>-9.221015407119397E-2</v>
      </c>
      <c r="K439">
        <f t="shared" si="54"/>
        <v>-0.10016209951227097</v>
      </c>
      <c r="L439">
        <f t="shared" si="55"/>
        <v>-0.14188871512320037</v>
      </c>
      <c r="M439" s="13">
        <f t="shared" si="60"/>
        <v>1.7215257234475417E-5</v>
      </c>
      <c r="N439" s="13">
        <f t="shared" si="61"/>
        <v>2.4679594281979268E-3</v>
      </c>
      <c r="O439" s="13">
        <v>1</v>
      </c>
    </row>
    <row r="440" spans="4:15" x14ac:dyDescent="0.4">
      <c r="D440" s="6">
        <v>7.4200000000000097</v>
      </c>
      <c r="E440" s="7">
        <f t="shared" si="56"/>
        <v>-8.7162883504102208E-3</v>
      </c>
      <c r="G440">
        <f t="shared" si="57"/>
        <v>7.1277721856698264</v>
      </c>
      <c r="H440" s="10">
        <f t="shared" si="62"/>
        <v>-9.4563012313600481E-2</v>
      </c>
      <c r="I440">
        <f t="shared" si="58"/>
        <v>7.2452755373571698</v>
      </c>
      <c r="J440" s="10">
        <f t="shared" si="59"/>
        <v>-9.081762320942921E-2</v>
      </c>
      <c r="K440">
        <f t="shared" si="54"/>
        <v>-9.8699346535039409E-2</v>
      </c>
      <c r="L440">
        <f t="shared" si="55"/>
        <v>-0.13987595372429251</v>
      </c>
      <c r="M440" s="13">
        <f t="shared" si="60"/>
        <v>1.7109260791446782E-5</v>
      </c>
      <c r="N440" s="13">
        <f t="shared" si="61"/>
        <v>2.4067197929055679E-3</v>
      </c>
      <c r="O440" s="13">
        <v>1</v>
      </c>
    </row>
    <row r="441" spans="4:15" x14ac:dyDescent="0.4">
      <c r="D441" s="6">
        <v>7.4400000000000102</v>
      </c>
      <c r="E441" s="7">
        <f t="shared" si="56"/>
        <v>-8.5846189173425028E-3</v>
      </c>
      <c r="G441">
        <f t="shared" si="57"/>
        <v>7.1395868699787499</v>
      </c>
      <c r="H441" s="10">
        <f t="shared" si="62"/>
        <v>-9.3134530634248813E-2</v>
      </c>
      <c r="I441">
        <f t="shared" si="58"/>
        <v>7.2571579444481822</v>
      </c>
      <c r="J441" s="10">
        <f t="shared" si="59"/>
        <v>-8.9445719885466735E-2</v>
      </c>
      <c r="K441">
        <f t="shared" si="54"/>
        <v>-9.7257870048609085E-2</v>
      </c>
      <c r="L441">
        <f t="shared" si="55"/>
        <v>-0.13789158497186371</v>
      </c>
      <c r="M441" s="13">
        <f t="shared" si="60"/>
        <v>1.7001927926016911E-5</v>
      </c>
      <c r="N441" s="13">
        <f t="shared" si="61"/>
        <v>2.3470018439693775E-3</v>
      </c>
      <c r="O441" s="13">
        <v>1</v>
      </c>
    </row>
    <row r="442" spans="4:15" x14ac:dyDescent="0.4">
      <c r="D442" s="6">
        <v>7.4600000000000097</v>
      </c>
      <c r="E442" s="7">
        <f t="shared" si="56"/>
        <v>-8.4549005353148042E-3</v>
      </c>
      <c r="G442">
        <f t="shared" si="57"/>
        <v>7.1514015542876725</v>
      </c>
      <c r="H442" s="10">
        <f t="shared" si="62"/>
        <v>-9.1727215907630305E-2</v>
      </c>
      <c r="I442">
        <f t="shared" si="58"/>
        <v>7.2690403515391946</v>
      </c>
      <c r="J442" s="10">
        <f t="shared" si="59"/>
        <v>-8.8094145147605524E-2</v>
      </c>
      <c r="K442">
        <f t="shared" si="54"/>
        <v>-9.5837362864404696E-2</v>
      </c>
      <c r="L442">
        <f t="shared" si="55"/>
        <v>-0.13593521251823532</v>
      </c>
      <c r="M442" s="13">
        <f t="shared" si="60"/>
        <v>1.6893308006281788E-5</v>
      </c>
      <c r="N442" s="13">
        <f t="shared" si="61"/>
        <v>2.2887677271611387E-3</v>
      </c>
      <c r="O442" s="13">
        <v>1</v>
      </c>
    </row>
    <row r="443" spans="4:15" x14ac:dyDescent="0.4">
      <c r="D443" s="6">
        <v>7.4800000000000102</v>
      </c>
      <c r="E443" s="7">
        <f t="shared" si="56"/>
        <v>-8.3271049173538857E-3</v>
      </c>
      <c r="G443">
        <f t="shared" si="57"/>
        <v>7.163216238596597</v>
      </c>
      <c r="H443" s="10">
        <f t="shared" si="62"/>
        <v>-9.03407612483723E-2</v>
      </c>
      <c r="I443">
        <f t="shared" si="58"/>
        <v>7.2809227586302061</v>
      </c>
      <c r="J443" s="10">
        <f t="shared" si="59"/>
        <v>-8.6762604265385332E-2</v>
      </c>
      <c r="K443">
        <f t="shared" si="54"/>
        <v>-9.443752216738685E-2</v>
      </c>
      <c r="L443">
        <f t="shared" si="55"/>
        <v>-0.13400644543893497</v>
      </c>
      <c r="M443" s="13">
        <f t="shared" si="60"/>
        <v>1.6783450027564938E-5</v>
      </c>
      <c r="N443" s="13">
        <f t="shared" si="61"/>
        <v>2.2319805288315846E-3</v>
      </c>
      <c r="O443" s="13">
        <v>1</v>
      </c>
    </row>
    <row r="444" spans="4:15" x14ac:dyDescent="0.4">
      <c r="D444" s="6">
        <v>7.5000000000000098</v>
      </c>
      <c r="E444" s="7">
        <f t="shared" si="56"/>
        <v>-8.2012041760982854E-3</v>
      </c>
      <c r="G444">
        <f t="shared" si="57"/>
        <v>7.1750309229055196</v>
      </c>
      <c r="H444" s="10">
        <f t="shared" si="62"/>
        <v>-8.897486410649029E-2</v>
      </c>
      <c r="I444">
        <f t="shared" si="58"/>
        <v>7.2928051657212176</v>
      </c>
      <c r="J444" s="10">
        <f t="shared" si="59"/>
        <v>-8.545080667202086E-2</v>
      </c>
      <c r="K444">
        <f t="shared" si="54"/>
        <v>-9.3058049455457537E-2</v>
      </c>
      <c r="L444">
        <f t="shared" si="55"/>
        <v>-0.13210489816140397</v>
      </c>
      <c r="M444" s="13">
        <f t="shared" si="60"/>
        <v>1.6672402594020779E-5</v>
      </c>
      <c r="N444" s="13">
        <f t="shared" si="61"/>
        <v>2.1766042526997296E-3</v>
      </c>
      <c r="O444" s="13">
        <v>1</v>
      </c>
    </row>
    <row r="445" spans="4:15" x14ac:dyDescent="0.4">
      <c r="D445" s="6">
        <v>7.5200000000000102</v>
      </c>
      <c r="E445" s="7">
        <f t="shared" si="56"/>
        <v>-8.0771708183444979E-3</v>
      </c>
      <c r="G445">
        <f t="shared" si="57"/>
        <v>7.1868456072144422</v>
      </c>
      <c r="H445" s="10">
        <f t="shared" si="62"/>
        <v>-8.7629226208219474E-2</v>
      </c>
      <c r="I445">
        <f t="shared" si="58"/>
        <v>7.3046875728122318</v>
      </c>
      <c r="J445" s="10">
        <f t="shared" si="59"/>
        <v>-8.4158465907576835E-2</v>
      </c>
      <c r="K445">
        <f t="shared" si="54"/>
        <v>-9.1698650479657293E-2</v>
      </c>
      <c r="L445">
        <f t="shared" si="55"/>
        <v>-0.13023019039456324</v>
      </c>
      <c r="M445" s="13">
        <f t="shared" si="60"/>
        <v>1.6560213900967221E-5</v>
      </c>
      <c r="N445" s="13">
        <f t="shared" si="61"/>
        <v>2.1226037972047825E-3</v>
      </c>
      <c r="O445" s="13">
        <v>1</v>
      </c>
    </row>
    <row r="446" spans="4:15" x14ac:dyDescent="0.4">
      <c r="D446" s="6">
        <v>7.5400000000000098</v>
      </c>
      <c r="E446" s="7">
        <f t="shared" si="56"/>
        <v>-7.95497773966365E-3</v>
      </c>
      <c r="G446">
        <f t="shared" si="57"/>
        <v>7.1986602915233648</v>
      </c>
      <c r="H446" s="10">
        <f t="shared" si="62"/>
        <v>-8.6303553497610944E-2</v>
      </c>
      <c r="I446">
        <f t="shared" si="58"/>
        <v>7.3165699799032433</v>
      </c>
      <c r="J446" s="10">
        <f t="shared" si="59"/>
        <v>-8.2885299562877476E-2</v>
      </c>
      <c r="K446">
        <f t="shared" si="54"/>
        <v>-9.0359035185148748E-2</v>
      </c>
      <c r="L446">
        <f t="shared" si="55"/>
        <v>-0.12838194705923117</v>
      </c>
      <c r="M446" s="13">
        <f t="shared" si="60"/>
        <v>1.6446931717954475E-5</v>
      </c>
      <c r="N446" s="13">
        <f t="shared" si="61"/>
        <v>2.069944933407467E-3</v>
      </c>
      <c r="O446" s="13">
        <v>1</v>
      </c>
    </row>
    <row r="447" spans="4:15" x14ac:dyDescent="0.4">
      <c r="D447" s="6">
        <v>7.5600000000000103</v>
      </c>
      <c r="E447" s="7">
        <f t="shared" si="56"/>
        <v>-7.8345982190876351E-3</v>
      </c>
      <c r="G447">
        <f t="shared" si="57"/>
        <v>7.2104749758322892</v>
      </c>
      <c r="H447" s="10">
        <f t="shared" si="62"/>
        <v>-8.499755607888175E-2</v>
      </c>
      <c r="I447">
        <f t="shared" si="58"/>
        <v>7.3284523869942548</v>
      </c>
      <c r="J447" s="10">
        <f t="shared" si="59"/>
        <v>-8.1631029224139798E-2</v>
      </c>
      <c r="K447">
        <f t="shared" si="54"/>
        <v>-8.9038917652973809E-2</v>
      </c>
      <c r="L447">
        <f t="shared" si="55"/>
        <v>-0.12655979821937882</v>
      </c>
      <c r="M447" s="13">
        <f t="shared" si="60"/>
        <v>1.6332603372547843E-5</v>
      </c>
      <c r="N447" s="13">
        <f t="shared" si="61"/>
        <v>2.0185942834275513E-3</v>
      </c>
      <c r="O447" s="13">
        <v>1</v>
      </c>
    </row>
    <row r="448" spans="4:15" x14ac:dyDescent="0.4">
      <c r="D448" s="6">
        <v>7.5800000000000098</v>
      </c>
      <c r="E448" s="7">
        <f t="shared" si="56"/>
        <v>-7.716005913864143E-3</v>
      </c>
      <c r="G448">
        <f t="shared" si="57"/>
        <v>7.2222896601412119</v>
      </c>
      <c r="H448" s="10">
        <f t="shared" si="62"/>
        <v>-8.3710948159512091E-2</v>
      </c>
      <c r="I448">
        <f t="shared" si="58"/>
        <v>7.3403347940852672</v>
      </c>
      <c r="J448" s="10">
        <f t="shared" si="59"/>
        <v>-8.0395380418324655E-2</v>
      </c>
      <c r="K448">
        <f t="shared" si="54"/>
        <v>-8.7738016042579053E-2</v>
      </c>
      <c r="L448">
        <f t="shared" si="55"/>
        <v>-0.12476337901422391</v>
      </c>
      <c r="M448" s="13">
        <f t="shared" si="60"/>
        <v>1.6217275734829423E-5</v>
      </c>
      <c r="N448" s="13">
        <f t="shared" si="61"/>
        <v>1.9685192994057178E-3</v>
      </c>
      <c r="O448" s="13">
        <v>1</v>
      </c>
    </row>
    <row r="449" spans="4:15" x14ac:dyDescent="0.4">
      <c r="D449" s="6">
        <v>7.6000000000000103</v>
      </c>
      <c r="E449" s="7">
        <f t="shared" si="56"/>
        <v>-7.5991748542795752E-3</v>
      </c>
      <c r="G449">
        <f t="shared" si="57"/>
        <v>7.2341043444501354</v>
      </c>
      <c r="H449" s="10">
        <f t="shared" si="62"/>
        <v>-8.24434479940791E-2</v>
      </c>
      <c r="I449">
        <f t="shared" si="58"/>
        <v>7.3522172011762796</v>
      </c>
      <c r="J449" s="10">
        <f t="shared" si="59"/>
        <v>-7.9178082559195159E-2</v>
      </c>
      <c r="K449">
        <f t="shared" si="54"/>
        <v>-8.6456052535096667E-2</v>
      </c>
      <c r="L449">
        <f t="shared" si="55"/>
        <v>-0.12299232959114814</v>
      </c>
      <c r="M449" s="13">
        <f t="shared" si="60"/>
        <v>1.6100995202594801E-5</v>
      </c>
      <c r="N449" s="13">
        <f t="shared" si="61"/>
        <v>1.9196882429770008E-3</v>
      </c>
      <c r="O449" s="13">
        <v>1</v>
      </c>
    </row>
    <row r="450" spans="4:15" x14ac:dyDescent="0.4">
      <c r="D450" s="6">
        <v>7.6200000000000099</v>
      </c>
      <c r="E450" s="7">
        <f t="shared" si="56"/>
        <v>-7.4840794385492493E-3</v>
      </c>
      <c r="G450">
        <f t="shared" si="57"/>
        <v>7.245919028759058</v>
      </c>
      <c r="H450" s="10">
        <f t="shared" si="62"/>
        <v>-8.1194777828820799E-2</v>
      </c>
      <c r="I450">
        <f t="shared" si="58"/>
        <v>7.3640996082672912</v>
      </c>
      <c r="J450" s="10">
        <f t="shared" si="59"/>
        <v>-7.7978868894076195E-2</v>
      </c>
      <c r="K450">
        <f t="shared" si="54"/>
        <v>-8.5192753277376798E-2</v>
      </c>
      <c r="L450">
        <f t="shared" si="55"/>
        <v>-0.12124629503943296</v>
      </c>
      <c r="M450" s="13">
        <f t="shared" si="60"/>
        <v>1.598380768725654E-5</v>
      </c>
      <c r="N450" s="13">
        <f t="shared" si="61"/>
        <v>1.8720701652439023E-3</v>
      </c>
      <c r="O450" s="13">
        <v>1</v>
      </c>
    </row>
    <row r="451" spans="4:15" x14ac:dyDescent="0.4">
      <c r="D451" s="6">
        <v>7.6400000000000103</v>
      </c>
      <c r="E451" s="7">
        <f t="shared" si="56"/>
        <v>-7.3706944277739314E-3</v>
      </c>
      <c r="G451">
        <f t="shared" si="57"/>
        <v>7.2577337130679807</v>
      </c>
      <c r="H451" s="10">
        <f t="shared" si="62"/>
        <v>-7.9964663846919373E-2</v>
      </c>
      <c r="I451">
        <f t="shared" si="58"/>
        <v>7.3759820153583044</v>
      </c>
      <c r="J451" s="10">
        <f t="shared" si="59"/>
        <v>-7.6797476451304927E-2</v>
      </c>
      <c r="K451">
        <f t="shared" si="54"/>
        <v>-8.3947848326756808E-2</v>
      </c>
      <c r="L451">
        <f t="shared" si="55"/>
        <v>-0.1195249253248042</v>
      </c>
      <c r="M451" s="13">
        <f t="shared" si="60"/>
        <v>1.5865758600417812E-5</v>
      </c>
      <c r="N451" s="13">
        <f t="shared" si="61"/>
        <v>1.8256348872374944E-3</v>
      </c>
      <c r="O451" s="13">
        <v>1</v>
      </c>
    </row>
    <row r="452" spans="4:15" x14ac:dyDescent="0.4">
      <c r="D452" s="6">
        <v>7.6600000000000099</v>
      </c>
      <c r="E452" s="7">
        <f t="shared" si="56"/>
        <v>-7.2589949409621064E-3</v>
      </c>
      <c r="G452">
        <f t="shared" si="57"/>
        <v>7.2695483973769042</v>
      </c>
      <c r="H452" s="10">
        <f t="shared" si="62"/>
        <v>-7.8752836114497904E-2</v>
      </c>
      <c r="I452">
        <f t="shared" si="58"/>
        <v>7.3878644224493168</v>
      </c>
      <c r="J452" s="10">
        <f t="shared" si="59"/>
        <v>-7.5633645988366471E-2</v>
      </c>
      <c r="K452">
        <f t="shared" si="54"/>
        <v>-8.2721071596564305E-2</v>
      </c>
      <c r="L452">
        <f t="shared" si="55"/>
        <v>-0.11782787522478044</v>
      </c>
      <c r="M452" s="13">
        <f t="shared" si="60"/>
        <v>1.5746892841130762E-5</v>
      </c>
      <c r="N452" s="13">
        <f t="shared" si="61"/>
        <v>1.7803529808550515E-3</v>
      </c>
      <c r="O452" s="13">
        <v>1</v>
      </c>
    </row>
    <row r="453" spans="4:15" x14ac:dyDescent="0.4">
      <c r="D453" s="6">
        <v>7.6800000000000104</v>
      </c>
      <c r="E453" s="7">
        <f t="shared" si="56"/>
        <v>-7.148956450117025E-3</v>
      </c>
      <c r="G453">
        <f t="shared" si="57"/>
        <v>7.2813630816858286</v>
      </c>
      <c r="H453" s="10">
        <f t="shared" si="62"/>
        <v>-7.7559028527319607E-2</v>
      </c>
      <c r="I453">
        <f t="shared" si="58"/>
        <v>7.3997468295403284</v>
      </c>
      <c r="J453" s="10">
        <f t="shared" si="59"/>
        <v>-7.4487121940704323E-2</v>
      </c>
      <c r="K453">
        <f t="shared" si="54"/>
        <v>-8.151216080234179E-2</v>
      </c>
      <c r="L453">
        <f t="shared" si="55"/>
        <v>-0.1161548042648133</v>
      </c>
      <c r="M453" s="13">
        <f t="shared" si="60"/>
        <v>1.5627254783822066E-5</v>
      </c>
      <c r="N453" s="13">
        <f t="shared" si="61"/>
        <v>1.7361957502628634E-3</v>
      </c>
      <c r="O453" s="13">
        <v>1</v>
      </c>
    </row>
    <row r="454" spans="4:15" x14ac:dyDescent="0.4">
      <c r="D454" s="6">
        <v>7.7000000000000099</v>
      </c>
      <c r="E454" s="7">
        <f t="shared" si="56"/>
        <v>-7.0405547753879527E-3</v>
      </c>
      <c r="G454">
        <f t="shared" si="57"/>
        <v>7.2931777659947512</v>
      </c>
      <c r="H454" s="10">
        <f t="shared" si="62"/>
        <v>-7.6382978758183895E-2</v>
      </c>
      <c r="I454">
        <f t="shared" si="58"/>
        <v>7.4116292366313399</v>
      </c>
      <c r="J454" s="10">
        <f t="shared" si="59"/>
        <v>-7.3357652371199691E-2</v>
      </c>
      <c r="K454">
        <f t="shared" si="54"/>
        <v>-8.0320857408786347E-2</v>
      </c>
      <c r="L454">
        <f t="shared" si="55"/>
        <v>-0.11450537665521364</v>
      </c>
      <c r="M454" s="13">
        <f t="shared" si="60"/>
        <v>1.5506888266870594E-5</v>
      </c>
      <c r="N454" s="13">
        <f t="shared" si="61"/>
        <v>1.6931352137532312E-3</v>
      </c>
      <c r="O454" s="13">
        <v>1</v>
      </c>
    </row>
    <row r="455" spans="4:15" x14ac:dyDescent="0.4">
      <c r="D455" s="6">
        <v>7.7200000000000104</v>
      </c>
      <c r="E455" s="7">
        <f t="shared" si="56"/>
        <v>-6.9337660802847008E-3</v>
      </c>
      <c r="G455">
        <f t="shared" si="57"/>
        <v>7.3049924503036747</v>
      </c>
      <c r="H455" s="10">
        <f t="shared" si="62"/>
        <v>-7.5224428205008714E-2</v>
      </c>
      <c r="I455">
        <f t="shared" si="58"/>
        <v>7.4235116437223541</v>
      </c>
      <c r="J455" s="10">
        <f t="shared" si="59"/>
        <v>-7.224498892031038E-2</v>
      </c>
      <c r="K455">
        <f t="shared" si="54"/>
        <v>-7.9146906577392775E-2</v>
      </c>
      <c r="L455">
        <f t="shared" si="55"/>
        <v>-0.1128792612288568</v>
      </c>
      <c r="M455" s="13">
        <f t="shared" si="60"/>
        <v>1.5385836581820714E-5</v>
      </c>
      <c r="N455" s="13">
        <f t="shared" si="61"/>
        <v>1.6511440860451027E-3</v>
      </c>
      <c r="O455" s="13">
        <v>1</v>
      </c>
    </row>
    <row r="456" spans="4:15" x14ac:dyDescent="0.4">
      <c r="D456" s="6">
        <v>7.74000000000001</v>
      </c>
      <c r="E456" s="7">
        <f t="shared" si="56"/>
        <v>-6.8285668669548381E-3</v>
      </c>
      <c r="G456">
        <f t="shared" si="57"/>
        <v>7.3168071346125974</v>
      </c>
      <c r="H456" s="10">
        <f t="shared" si="62"/>
        <v>-7.4083121939593044E-2</v>
      </c>
      <c r="I456">
        <f t="shared" si="58"/>
        <v>7.4353940508133656</v>
      </c>
      <c r="J456" s="10">
        <f t="shared" si="59"/>
        <v>-7.1148886756862553E-2</v>
      </c>
      <c r="K456">
        <f t="shared" si="54"/>
        <v>-7.7990057114796604E-2</v>
      </c>
      <c r="L456">
        <f t="shared" si="55"/>
        <v>-0.11127613137965731</v>
      </c>
      <c r="M456" s="13">
        <f t="shared" si="60"/>
        <v>1.5264142463242875E-5</v>
      </c>
      <c r="N456" s="13">
        <f t="shared" si="61"/>
        <v>1.6101957610176103E-3</v>
      </c>
      <c r="O456" s="13">
        <v>1</v>
      </c>
    </row>
    <row r="457" spans="4:15" x14ac:dyDescent="0.4">
      <c r="D457" s="6">
        <v>7.7600000000000096</v>
      </c>
      <c r="E457" s="7">
        <f t="shared" si="56"/>
        <v>-6.7249339715226997E-3</v>
      </c>
      <c r="G457">
        <f t="shared" si="57"/>
        <v>7.32862181892152</v>
      </c>
      <c r="H457" s="10">
        <f t="shared" si="62"/>
        <v>-7.2958808657049776E-2</v>
      </c>
      <c r="I457">
        <f t="shared" si="58"/>
        <v>7.4472764579043762</v>
      </c>
      <c r="J457" s="10">
        <f t="shared" si="59"/>
        <v>-7.0069104529486462E-2</v>
      </c>
      <c r="K457">
        <f t="shared" si="54"/>
        <v>-7.685006142180488E-2</v>
      </c>
      <c r="L457">
        <f t="shared" si="55"/>
        <v>-0.10969566500180436</v>
      </c>
      <c r="M457" s="13">
        <f t="shared" si="60"/>
        <v>1.5141848079214243E-5</v>
      </c>
      <c r="N457" s="13">
        <f t="shared" si="61"/>
        <v>1.5702642948662673E-3</v>
      </c>
      <c r="O457" s="13">
        <v>1</v>
      </c>
    </row>
    <row r="458" spans="4:15" x14ac:dyDescent="0.4">
      <c r="D458" s="6">
        <v>7.78000000000001</v>
      </c>
      <c r="E458" s="7">
        <f t="shared" si="56"/>
        <v>-6.6228445594895798E-3</v>
      </c>
      <c r="G458">
        <f t="shared" si="57"/>
        <v>7.3404365032304435</v>
      </c>
      <c r="H458" s="10">
        <f t="shared" si="62"/>
        <v>-7.1851240625902452E-2</v>
      </c>
      <c r="I458">
        <f t="shared" si="58"/>
        <v>7.4591588649953895</v>
      </c>
      <c r="J458" s="10">
        <f t="shared" si="59"/>
        <v>-6.9005404318689775E-2</v>
      </c>
      <c r="K458">
        <f t="shared" si="54"/>
        <v>-7.5726675443107058E-2</v>
      </c>
      <c r="L458">
        <f t="shared" si="55"/>
        <v>-0.10813754442975282</v>
      </c>
      <c r="M458" s="13">
        <f t="shared" si="60"/>
        <v>1.5018995022401702E-5</v>
      </c>
      <c r="N458" s="13">
        <f t="shared" si="61"/>
        <v>1.5313243896718691E-3</v>
      </c>
      <c r="O458" s="13">
        <v>1</v>
      </c>
    </row>
    <row r="459" spans="4:15" x14ac:dyDescent="0.4">
      <c r="D459" s="6">
        <v>7.8000000000000096</v>
      </c>
      <c r="E459" s="7">
        <f t="shared" si="56"/>
        <v>-6.5222761211943111E-3</v>
      </c>
      <c r="G459">
        <f t="shared" si="57"/>
        <v>7.3522511875393661</v>
      </c>
      <c r="H459" s="10">
        <f t="shared" si="62"/>
        <v>-7.0760173638837076E-2</v>
      </c>
      <c r="I459">
        <f t="shared" si="58"/>
        <v>7.4710412720864019</v>
      </c>
      <c r="J459" s="10">
        <f t="shared" si="59"/>
        <v>-6.7957551589559892E-2</v>
      </c>
      <c r="K459">
        <f t="shared" si="54"/>
        <v>-7.4619658617659734E-2</v>
      </c>
      <c r="L459">
        <f t="shared" si="55"/>
        <v>-0.10660145637896085</v>
      </c>
      <c r="M459" s="13">
        <f t="shared" si="60"/>
        <v>1.4895624301757735E-5</v>
      </c>
      <c r="N459" s="13">
        <f t="shared" si="61"/>
        <v>1.4933513773722859E-3</v>
      </c>
      <c r="O459" s="13">
        <v>1</v>
      </c>
    </row>
    <row r="460" spans="4:15" x14ac:dyDescent="0.4">
      <c r="D460" s="6">
        <v>7.8200000000000101</v>
      </c>
      <c r="E460" s="7">
        <f t="shared" si="56"/>
        <v>-6.4232064673335068E-3</v>
      </c>
      <c r="G460">
        <f t="shared" si="57"/>
        <v>7.3640658718482905</v>
      </c>
      <c r="H460" s="10">
        <f t="shared" si="62"/>
        <v>-6.9685366964101214E-2</v>
      </c>
      <c r="I460">
        <f t="shared" si="58"/>
        <v>7.4829236791774134</v>
      </c>
      <c r="J460" s="10">
        <f t="shared" si="59"/>
        <v>-6.692531514508801E-2</v>
      </c>
      <c r="K460">
        <f t="shared" si="54"/>
        <v>-7.3528773829734176E-2</v>
      </c>
      <c r="L460">
        <f t="shared" si="55"/>
        <v>-0.10508709188736517</v>
      </c>
      <c r="M460" s="13">
        <f t="shared" si="60"/>
        <v>1.4771776334794588E-5</v>
      </c>
      <c r="N460" s="13">
        <f t="shared" si="61"/>
        <v>1.4563212041274064E-3</v>
      </c>
      <c r="O460" s="13">
        <v>1</v>
      </c>
    </row>
    <row r="461" spans="4:15" x14ac:dyDescent="0.4">
      <c r="D461" s="6">
        <v>7.8400000000000096</v>
      </c>
      <c r="E461" s="7">
        <f t="shared" si="56"/>
        <v>-6.3256137245408057E-3</v>
      </c>
      <c r="G461">
        <f t="shared" si="57"/>
        <v>7.3758805561572132</v>
      </c>
      <c r="H461" s="10">
        <f t="shared" si="62"/>
        <v>-6.8626583297543203E-2</v>
      </c>
      <c r="I461">
        <f t="shared" si="58"/>
        <v>7.4948060862684249</v>
      </c>
      <c r="J461" s="10">
        <f t="shared" si="59"/>
        <v>-6.5908467080108016E-2</v>
      </c>
      <c r="K461">
        <f t="shared" si="54"/>
        <v>-7.2453787360621594E-2</v>
      </c>
      <c r="L461">
        <f t="shared" si="55"/>
        <v>-0.10359414625758685</v>
      </c>
      <c r="M461" s="13">
        <f t="shared" si="60"/>
        <v>1.464749094044374E-5</v>
      </c>
      <c r="N461" s="13">
        <f t="shared" si="61"/>
        <v>1.4202104150678619E-3</v>
      </c>
      <c r="O461" s="13">
        <v>1</v>
      </c>
    </row>
    <row r="462" spans="4:15" x14ac:dyDescent="0.4">
      <c r="D462" s="6">
        <v>7.8600000000000101</v>
      </c>
      <c r="E462" s="7">
        <f t="shared" si="56"/>
        <v>-6.2294763310243159E-3</v>
      </c>
      <c r="G462">
        <f t="shared" si="57"/>
        <v>7.3876952404661358</v>
      </c>
      <c r="H462" s="10">
        <f t="shared" si="62"/>
        <v>-6.7583588715282805E-2</v>
      </c>
      <c r="I462">
        <f t="shared" si="58"/>
        <v>7.5066884933594373</v>
      </c>
      <c r="J462" s="10">
        <f t="shared" si="59"/>
        <v>-6.4906782735841662E-2</v>
      </c>
      <c r="K462">
        <f t="shared" si="54"/>
        <v>-7.139446884098527E-2</v>
      </c>
      <c r="L462">
        <f t="shared" si="55"/>
        <v>-0.10212231899986172</v>
      </c>
      <c r="M462" s="13">
        <f t="shared" si="60"/>
        <v>1.4522807332474035E-5</v>
      </c>
      <c r="N462" s="13">
        <f t="shared" si="61"/>
        <v>1.3849961394185924E-3</v>
      </c>
      <c r="O462" s="13">
        <v>1</v>
      </c>
    </row>
    <row r="463" spans="4:15" x14ac:dyDescent="0.4">
      <c r="D463" s="6">
        <v>7.8800000000000097</v>
      </c>
      <c r="E463" s="7">
        <f t="shared" si="56"/>
        <v>-6.1347730322616895E-3</v>
      </c>
      <c r="G463">
        <f t="shared" si="57"/>
        <v>7.3995099247750584</v>
      </c>
      <c r="H463" s="10">
        <f t="shared" si="62"/>
        <v>-6.6556152627007079E-2</v>
      </c>
      <c r="I463">
        <f t="shared" si="58"/>
        <v>7.5185709004504506</v>
      </c>
      <c r="J463" s="10">
        <f t="shared" si="59"/>
        <v>-6.3920040655044225E-2</v>
      </c>
      <c r="K463">
        <f t="shared" si="54"/>
        <v>-7.0350591203854618E-2</v>
      </c>
      <c r="L463">
        <f t="shared" si="55"/>
        <v>-0.10067131377568514</v>
      </c>
      <c r="M463" s="13">
        <f t="shared" si="60"/>
        <v>1.4397764113468779E-5</v>
      </c>
      <c r="N463" s="13">
        <f t="shared" si="61"/>
        <v>1.3506560759879434E-3</v>
      </c>
      <c r="O463" s="13">
        <v>1</v>
      </c>
    </row>
    <row r="464" spans="4:15" x14ac:dyDescent="0.4">
      <c r="D464" s="6">
        <v>7.9000000000000101</v>
      </c>
      <c r="E464" s="7">
        <f t="shared" si="56"/>
        <v>-6.041482876751967E-3</v>
      </c>
      <c r="G464">
        <f t="shared" si="57"/>
        <v>7.4113246090839828</v>
      </c>
      <c r="H464" s="10">
        <f t="shared" si="62"/>
        <v>-6.5544047729882093E-2</v>
      </c>
      <c r="I464">
        <f t="shared" si="58"/>
        <v>7.5304533075414621</v>
      </c>
      <c r="J464" s="10">
        <f t="shared" si="59"/>
        <v>-6.2948022537741774E-2</v>
      </c>
      <c r="K464">
        <f t="shared" si="54"/>
        <v>-6.9321930638250512E-2</v>
      </c>
      <c r="L464">
        <f t="shared" si="55"/>
        <v>-9.9240838342164794E-2</v>
      </c>
      <c r="M464" s="13">
        <f t="shared" si="60"/>
        <v>1.427239926934222E-5</v>
      </c>
      <c r="N464" s="13">
        <f t="shared" si="61"/>
        <v>1.3171684790137773E-3</v>
      </c>
      <c r="O464" s="13">
        <v>1</v>
      </c>
    </row>
    <row r="465" spans="4:15" x14ac:dyDescent="0.4">
      <c r="D465" s="6">
        <v>7.9200000000000097</v>
      </c>
      <c r="E465" s="7">
        <f t="shared" si="56"/>
        <v>-5.9495852118236665E-3</v>
      </c>
      <c r="G465">
        <f t="shared" si="57"/>
        <v>7.4231392933929063</v>
      </c>
      <c r="H465" s="10">
        <f t="shared" si="62"/>
        <v>-6.4547049963074962E-2</v>
      </c>
      <c r="I465">
        <f t="shared" si="58"/>
        <v>7.5423357146324745</v>
      </c>
      <c r="J465" s="10">
        <f t="shared" si="59"/>
        <v>-6.1990513197554331E-2</v>
      </c>
      <c r="K465">
        <f t="shared" si="54"/>
        <v>-6.8308266543436622E-2</v>
      </c>
      <c r="L465">
        <f t="shared" si="55"/>
        <v>-9.783060449707319E-2</v>
      </c>
      <c r="M465" s="13">
        <f t="shared" si="60"/>
        <v>1.4146750164387455E-5</v>
      </c>
      <c r="N465" s="13">
        <f t="shared" si="61"/>
        <v>1.2845121443578473E-3</v>
      </c>
      <c r="O465" s="13">
        <v>1</v>
      </c>
    </row>
    <row r="466" spans="4:15" x14ac:dyDescent="0.4">
      <c r="D466" s="6">
        <v>7.9400000000000102</v>
      </c>
      <c r="E466" s="7">
        <f t="shared" si="56"/>
        <v>-5.859059679498302E-3</v>
      </c>
      <c r="G466">
        <f t="shared" si="57"/>
        <v>7.434953977701829</v>
      </c>
      <c r="H466" s="10">
        <f t="shared" si="62"/>
        <v>-6.3564938462877085E-2</v>
      </c>
      <c r="I466">
        <f t="shared" si="58"/>
        <v>7.5542181217234869</v>
      </c>
      <c r="J466" s="10">
        <f t="shared" si="59"/>
        <v>-6.1047300518596657E-2</v>
      </c>
      <c r="K466">
        <f t="shared" si="54"/>
        <v>-6.7309381483786845E-2</v>
      </c>
      <c r="L466">
        <f t="shared" si="55"/>
        <v>-9.644032802459436E-2</v>
      </c>
      <c r="M466" s="13">
        <f t="shared" si="60"/>
        <v>1.402085353683981E-5</v>
      </c>
      <c r="N466" s="13">
        <f t="shared" si="61"/>
        <v>1.2526663960403099E-3</v>
      </c>
      <c r="O466" s="13">
        <v>1</v>
      </c>
    </row>
    <row r="467" spans="4:15" x14ac:dyDescent="0.4">
      <c r="D467" s="6">
        <v>7.9600000000000097</v>
      </c>
      <c r="E467" s="7">
        <f t="shared" si="56"/>
        <v>-5.76988621240876E-3</v>
      </c>
      <c r="G467">
        <f t="shared" si="57"/>
        <v>7.4467686620107516</v>
      </c>
      <c r="H467" s="10">
        <f t="shared" si="62"/>
        <v>-6.2597495518422627E-2</v>
      </c>
      <c r="I467">
        <f t="shared" si="58"/>
        <v>7.5661005288144985</v>
      </c>
      <c r="J467" s="10">
        <f t="shared" si="59"/>
        <v>-6.0118175412950586E-2</v>
      </c>
      <c r="K467">
        <f t="shared" si="54"/>
        <v>-6.6325061144262912E-2</v>
      </c>
      <c r="L467">
        <f t="shared" si="55"/>
        <v>-9.5069728641754253E-2</v>
      </c>
      <c r="M467" s="13">
        <f t="shared" si="60"/>
        <v>1.3894745494946072E-5</v>
      </c>
      <c r="N467" s="13">
        <f t="shared" si="61"/>
        <v>1.221611073105896E-3</v>
      </c>
      <c r="O467" s="13">
        <v>1</v>
      </c>
    </row>
    <row r="468" spans="4:15" x14ac:dyDescent="0.4">
      <c r="D468" s="6">
        <v>7.9800000000000102</v>
      </c>
      <c r="E468" s="7">
        <f t="shared" ref="E468:E469" si="63">-(1+D468+$E$5*D468^3)*EXP(-D468)</f>
        <v>-5.6820450297717607E-3</v>
      </c>
      <c r="G468">
        <f t="shared" si="57"/>
        <v>7.4585833463196742</v>
      </c>
      <c r="H468" s="10">
        <f t="shared" si="62"/>
        <v>-6.1644506527993838E-2</v>
      </c>
      <c r="I468">
        <f t="shared" ref="I468:I469" si="64">$K$11*(D468/$K$12+1)</f>
        <v>7.57798293590551</v>
      </c>
      <c r="J468" s="10">
        <f t="shared" ref="J468:J469" si="65">-(-$H$4)*(1+D468+$K$5*D468^3)*EXP(-D468)</f>
        <v>-5.920293177870091E-2</v>
      </c>
      <c r="K468">
        <f t="shared" si="54"/>
        <v>-6.5355094286493651E-2</v>
      </c>
      <c r="L468">
        <f t="shared" si="55"/>
        <v>-9.3718529945528983E-2</v>
      </c>
      <c r="M468" s="13">
        <f t="shared" ref="M468:M469" si="66">(K468-H468)^2*O468</f>
        <v>1.3768461513528666E-5</v>
      </c>
      <c r="N468" s="13">
        <f t="shared" ref="N468:N469" si="67">(L468-J468)^2*O468</f>
        <v>1.1913265168139455E-3</v>
      </c>
      <c r="O468" s="13">
        <v>1</v>
      </c>
    </row>
    <row r="469" spans="4:15" x14ac:dyDescent="0.4">
      <c r="D469" s="6">
        <v>8.0000000000000107</v>
      </c>
      <c r="E469" s="7">
        <f t="shared" si="63"/>
        <v>-5.5955166334138527E-3</v>
      </c>
      <c r="G469">
        <f t="shared" si="57"/>
        <v>7.4703980306285995</v>
      </c>
      <c r="H469" s="10">
        <f t="shared" si="62"/>
        <v>-6.0705759955906879E-2</v>
      </c>
      <c r="I469">
        <f t="shared" si="64"/>
        <v>7.5898653429965242</v>
      </c>
      <c r="J469" s="10">
        <f t="shared" si="65"/>
        <v>-5.8301366458528944E-2</v>
      </c>
      <c r="K469">
        <f t="shared" si="54"/>
        <v>-6.4399272705449206E-2</v>
      </c>
      <c r="L469">
        <f t="shared" si="55"/>
        <v>-9.2386459360624312E-2</v>
      </c>
      <c r="M469" s="13">
        <f t="shared" si="66"/>
        <v>1.364203643103172E-5</v>
      </c>
      <c r="N469" s="13">
        <f t="shared" si="67"/>
        <v>1.161793558144472E-3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84E4-BEB1-46AA-917D-E058099EB95A}">
  <dimension ref="A1:AA469"/>
  <sheetViews>
    <sheetView workbookViewId="0">
      <selection activeCell="W20" sqref="W2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257</v>
      </c>
      <c r="D1" t="str">
        <f>A1</f>
        <v>Structure 1</v>
      </c>
      <c r="G1" t="s">
        <v>258</v>
      </c>
      <c r="J1" t="str">
        <f>G1</f>
        <v>Structure 2</v>
      </c>
    </row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194</v>
      </c>
      <c r="H2" s="1" t="s">
        <v>6</v>
      </c>
      <c r="J2" s="1" t="s">
        <v>4</v>
      </c>
      <c r="K2" s="1" t="s">
        <v>6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157</v>
      </c>
      <c r="D3" s="15" t="str">
        <f>A3</f>
        <v>FCC</v>
      </c>
      <c r="E3" s="1" t="str">
        <f>B3</f>
        <v>Dy</v>
      </c>
      <c r="G3" s="2" t="s">
        <v>182</v>
      </c>
      <c r="H3" s="1" t="str">
        <f>B3</f>
        <v>Dy</v>
      </c>
      <c r="J3" s="15" t="str">
        <f>G3</f>
        <v>BCC</v>
      </c>
      <c r="K3" s="1" t="str">
        <f>B3</f>
        <v>Dy</v>
      </c>
      <c r="N3" s="15"/>
      <c r="O3" s="1" t="str">
        <f>B3</f>
        <v>Dy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-4.5854999999999997</v>
      </c>
      <c r="D4" s="21" t="s">
        <v>8</v>
      </c>
      <c r="E4" s="4">
        <f>E11</f>
        <v>3.5438487676550872</v>
      </c>
      <c r="G4" s="2" t="s">
        <v>11</v>
      </c>
      <c r="H4" s="51">
        <v>-4.4598000000000004</v>
      </c>
      <c r="I4" t="s">
        <v>273</v>
      </c>
      <c r="J4" s="21" t="s">
        <v>8</v>
      </c>
      <c r="K4" s="4">
        <f>K11</f>
        <v>3.4652198702587929</v>
      </c>
      <c r="N4" s="12" t="s">
        <v>24</v>
      </c>
      <c r="O4" s="4">
        <v>2.8546740769015635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31.471</v>
      </c>
      <c r="D5" s="2" t="s">
        <v>3</v>
      </c>
      <c r="E5" s="5">
        <v>2.623E-2</v>
      </c>
      <c r="G5" s="2" t="s">
        <v>20</v>
      </c>
      <c r="H5" s="51">
        <v>32.030999999999999</v>
      </c>
      <c r="J5" s="18" t="s">
        <v>3</v>
      </c>
      <c r="K5" s="5">
        <f>E5</f>
        <v>2.623E-2</v>
      </c>
      <c r="L5" s="10"/>
      <c r="N5" s="12" t="s">
        <v>28</v>
      </c>
      <c r="O5" s="4">
        <v>2.5771808627242061</v>
      </c>
      <c r="P5" t="s">
        <v>53</v>
      </c>
      <c r="Q5" s="28" t="s">
        <v>30</v>
      </c>
      <c r="R5" s="29">
        <f>B16</f>
        <v>3.5438487676550872</v>
      </c>
      <c r="S5" s="29">
        <f>O15</f>
        <v>6.2802829691834399</v>
      </c>
      <c r="T5" s="29">
        <f>O4</f>
        <v>2.8546740769015635</v>
      </c>
      <c r="U5" s="29">
        <f>O6</f>
        <v>0.36128156554039431</v>
      </c>
      <c r="V5" s="29">
        <f>O5</f>
        <v>2.5771808627242061</v>
      </c>
      <c r="W5" s="30">
        <v>6</v>
      </c>
      <c r="X5" s="30">
        <v>12</v>
      </c>
      <c r="Y5" s="31" t="s">
        <v>122</v>
      </c>
      <c r="Z5" s="31" t="str">
        <f>B3</f>
        <v>Dy</v>
      </c>
      <c r="AA5" s="32" t="str">
        <f>B3</f>
        <v>Dy</v>
      </c>
    </row>
    <row r="6" spans="1:27" x14ac:dyDescent="0.4">
      <c r="A6" s="2" t="s">
        <v>0</v>
      </c>
      <c r="B6" s="1">
        <v>0.25900000000000001</v>
      </c>
      <c r="D6" s="2" t="s">
        <v>13</v>
      </c>
      <c r="E6" s="1">
        <v>12</v>
      </c>
      <c r="F6" t="s">
        <v>14</v>
      </c>
      <c r="G6" s="22" t="s">
        <v>0</v>
      </c>
      <c r="H6" s="1">
        <f>B6</f>
        <v>0.25900000000000001</v>
      </c>
      <c r="J6" s="2" t="s">
        <v>13</v>
      </c>
      <c r="K6" s="1">
        <v>8</v>
      </c>
      <c r="L6" t="s">
        <v>14</v>
      </c>
      <c r="N6" s="12" t="s">
        <v>27</v>
      </c>
      <c r="O6" s="4">
        <v>0.36128156554039431</v>
      </c>
      <c r="P6" t="s">
        <v>53</v>
      </c>
    </row>
    <row r="7" spans="1:27" x14ac:dyDescent="0.4">
      <c r="A7" s="2" t="s">
        <v>1</v>
      </c>
      <c r="B7" s="5">
        <v>4.3209999999999997</v>
      </c>
      <c r="D7" s="2" t="s">
        <v>32</v>
      </c>
      <c r="E7" s="1">
        <v>4</v>
      </c>
      <c r="F7" t="s">
        <v>33</v>
      </c>
      <c r="G7" s="22" t="s">
        <v>1</v>
      </c>
      <c r="H7" s="5">
        <f>B7</f>
        <v>4.3209999999999997</v>
      </c>
      <c r="J7" s="2" t="s">
        <v>32</v>
      </c>
      <c r="K7" s="1">
        <v>2</v>
      </c>
      <c r="L7" t="s">
        <v>33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265</v>
      </c>
      <c r="J8" s="2" t="s">
        <v>35</v>
      </c>
      <c r="K8" s="4">
        <f>2/SQRT(3)</f>
        <v>1.1547005383792517</v>
      </c>
      <c r="L8" t="s">
        <v>265</v>
      </c>
      <c r="Q8" s="26" t="s">
        <v>29</v>
      </c>
      <c r="AA8" s="27"/>
    </row>
    <row r="9" spans="1:27" x14ac:dyDescent="0.4">
      <c r="A9" s="11" t="s">
        <v>21</v>
      </c>
      <c r="G9" s="11" t="s">
        <v>21</v>
      </c>
      <c r="Q9" s="28" t="s">
        <v>30</v>
      </c>
      <c r="R9" s="29">
        <f>B16</f>
        <v>3.5438487676550872</v>
      </c>
      <c r="S9" s="29">
        <f>O15</f>
        <v>6.2802829691834399</v>
      </c>
      <c r="T9" s="29">
        <f>O4</f>
        <v>2.8546740769015635</v>
      </c>
      <c r="U9" s="29">
        <f>O6</f>
        <v>0.36128156554039431</v>
      </c>
      <c r="V9" s="29">
        <f>O5</f>
        <v>2.5771808627242061</v>
      </c>
      <c r="W9" s="30">
        <v>6</v>
      </c>
      <c r="X9" s="30">
        <v>12</v>
      </c>
      <c r="Y9" s="31" t="s">
        <v>122</v>
      </c>
      <c r="Z9" s="31" t="str">
        <f>B3</f>
        <v>Dy</v>
      </c>
      <c r="AA9" s="32" t="str">
        <f>B3</f>
        <v>Dy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36</v>
      </c>
      <c r="H10" s="1" t="s">
        <v>7</v>
      </c>
      <c r="J10" s="1" t="s">
        <v>5</v>
      </c>
      <c r="K10" s="1" t="s">
        <v>7</v>
      </c>
      <c r="L10" s="10"/>
      <c r="N10" s="1" t="s">
        <v>270</v>
      </c>
      <c r="O10" s="1" t="s">
        <v>7</v>
      </c>
    </row>
    <row r="11" spans="1:27" x14ac:dyDescent="0.4">
      <c r="A11" s="3" t="s">
        <v>37</v>
      </c>
      <c r="B11" s="4">
        <f>($B$5*$E$7)^(1/3)</f>
        <v>5.0117589902170039</v>
      </c>
      <c r="D11" s="3" t="s">
        <v>8</v>
      </c>
      <c r="E11" s="4">
        <f>$B$11/$E$8</f>
        <v>3.5438487676550872</v>
      </c>
      <c r="F11" t="s">
        <v>39</v>
      </c>
      <c r="G11" s="3" t="s">
        <v>37</v>
      </c>
      <c r="H11" s="4">
        <f>($H$5*$K$7)^(1/3)</f>
        <v>4.0012912497903086</v>
      </c>
      <c r="J11" s="3" t="s">
        <v>8</v>
      </c>
      <c r="K11" s="4">
        <f>$H$11/$K$8</f>
        <v>3.4652198702587929</v>
      </c>
      <c r="L11" t="s">
        <v>39</v>
      </c>
      <c r="N11" s="3" t="s">
        <v>75</v>
      </c>
      <c r="O11" s="1">
        <f>O15/O4</f>
        <v>2.2000000000000002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B12" s="10"/>
      <c r="D12" s="3" t="s">
        <v>2</v>
      </c>
      <c r="E12" s="4">
        <f>(9*$B$6*$B$5/(-$B$4))^(1/2)</f>
        <v>3.9997519550177487</v>
      </c>
      <c r="H12" s="10"/>
      <c r="J12" s="3" t="s">
        <v>2</v>
      </c>
      <c r="K12" s="4">
        <f>(9*$H$6*$H$5/(-$H$4))^(1/2)</f>
        <v>4.0916520429038332</v>
      </c>
      <c r="N12" s="3" t="s">
        <v>3</v>
      </c>
      <c r="O12" s="1">
        <f xml:space="preserve"> ((SQRT(O11))^3/(O11-1)+(SQRT(1/O11)^3/(1/O11-1))-2)/6</f>
        <v>2.6239926647062466E-2</v>
      </c>
      <c r="Q12" s="26" t="s">
        <v>45</v>
      </c>
      <c r="AA12" s="27"/>
    </row>
    <row r="13" spans="1:27" x14ac:dyDescent="0.4">
      <c r="A13" s="3" t="s">
        <v>108</v>
      </c>
      <c r="B13" s="1">
        <f>(B7-1)/(2*E12)-1/3</f>
        <v>8.1817410681399361E-2</v>
      </c>
      <c r="D13" s="3" t="s">
        <v>10</v>
      </c>
      <c r="E13" s="4">
        <f>$E$12*($E$4/$E$11-1)</f>
        <v>0</v>
      </c>
      <c r="J13" s="3" t="s">
        <v>10</v>
      </c>
      <c r="K13" s="4">
        <f>$K$12*($K$4/$K$11-1)</f>
        <v>0</v>
      </c>
      <c r="Q13" s="26" t="s">
        <v>46</v>
      </c>
      <c r="AA13" s="27"/>
    </row>
    <row r="14" spans="1:27" x14ac:dyDescent="0.4">
      <c r="D14" s="3" t="s">
        <v>15</v>
      </c>
      <c r="E14" s="4">
        <f>-(1+$E$13+$E$5*$E$13^3)*EXP(-$E$13)</f>
        <v>-1</v>
      </c>
      <c r="J14" s="3" t="s">
        <v>15</v>
      </c>
      <c r="K14" s="4">
        <f>-(1+$K$13+$K$5*$K$13^3)*EXP(-$K$13)</f>
        <v>-1</v>
      </c>
      <c r="N14" t="s">
        <v>272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A15" s="3" t="s">
        <v>13</v>
      </c>
      <c r="B15" s="1">
        <f>E6</f>
        <v>12</v>
      </c>
      <c r="C15" t="s">
        <v>14</v>
      </c>
      <c r="D15" s="3" t="s">
        <v>12</v>
      </c>
      <c r="E15" s="4">
        <f>-(-$B$4)*(1+$E$13+$E$5*$E$13^3)*EXP(-$E$13)</f>
        <v>-4.5854999999999997</v>
      </c>
      <c r="J15" s="3" t="s">
        <v>12</v>
      </c>
      <c r="K15" s="4">
        <f>-(-$H$4)*(1+$K$13+$K$5*$K$13^3)*EXP(-$K$13)</f>
        <v>-4.4598000000000004</v>
      </c>
      <c r="N15" s="18" t="s">
        <v>23</v>
      </c>
      <c r="O15" s="4">
        <f>O4*R18</f>
        <v>6.2802829691834399</v>
      </c>
    </row>
    <row r="16" spans="1:27" x14ac:dyDescent="0.4">
      <c r="A16" s="3" t="s">
        <v>25</v>
      </c>
      <c r="B16" s="4">
        <f>$E$11</f>
        <v>3.5438487676550872</v>
      </c>
      <c r="C16" t="s">
        <v>34</v>
      </c>
      <c r="D16" s="3" t="s">
        <v>9</v>
      </c>
      <c r="E16" s="4">
        <f>$E$15*$E$6</f>
        <v>-55.025999999999996</v>
      </c>
      <c r="J16" s="3" t="s">
        <v>9</v>
      </c>
      <c r="K16" s="4">
        <f>$K$15*$K$6</f>
        <v>-35.678400000000003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B4/B15+O5/SQRT(B15)</f>
        <v>0.36184303242208621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262</v>
      </c>
      <c r="H18" t="s">
        <v>259</v>
      </c>
      <c r="I18" s="8" t="s">
        <v>264</v>
      </c>
      <c r="J18" t="s">
        <v>260</v>
      </c>
      <c r="K18" t="s">
        <v>261</v>
      </c>
      <c r="L18" t="s">
        <v>263</v>
      </c>
      <c r="M18" t="s">
        <v>266</v>
      </c>
      <c r="N18" t="s">
        <v>268</v>
      </c>
      <c r="O18" t="s">
        <v>267</v>
      </c>
      <c r="P18" t="s">
        <v>44</v>
      </c>
      <c r="Q18" s="2" t="s">
        <v>59</v>
      </c>
      <c r="R18" s="1">
        <v>2.2000000000000002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>-(1+D19+$E$5*D19^3)*EXP(-D19)</f>
        <v>7.1300532360480756E-2</v>
      </c>
      <c r="G19">
        <f>$E$11*(D19/$E$12+1)</f>
        <v>2.6578316327151881</v>
      </c>
      <c r="H19" s="10">
        <f>-(-$B$4)*(1+D19+$E$5*D19^3)*EXP(-D19)</f>
        <v>0.32694859113898445</v>
      </c>
      <c r="I19">
        <f>$K$11*(D19/$K$12+1)</f>
        <v>2.6183199301066149</v>
      </c>
      <c r="J19" s="10">
        <f>-(-$H$4)*(1+D19+$K$5*D19^3)*EXP(-D19)</f>
        <v>0.3179861142212721</v>
      </c>
      <c r="K19">
        <f t="shared" ref="K19:K82" si="0">$E$6*$O$6*EXP(-$O$15*(G19/$E$4-1))-SQRT($E$6)*$O$5*EXP(-$O$4*(G19/$E$4-1))</f>
        <v>2.6159059040494412</v>
      </c>
      <c r="L19">
        <f t="shared" ref="L19:L82" si="1">$K$6*$O$6*EXP(-$O$15*(I19/$K$4-1))-SQRT($K$6)*$O$5*EXP(-$O$4*(I19/$K$4-1))</f>
        <v>-1.2317241657458347</v>
      </c>
      <c r="M19" s="13">
        <f>(K19-H19)^2*O19</f>
        <v>5.2393255803262582</v>
      </c>
      <c r="N19" s="13">
        <f>(L19-J19)^2*O19</f>
        <v>2.4016019518357283</v>
      </c>
      <c r="O19" s="13">
        <v>1</v>
      </c>
      <c r="P19" s="52">
        <f>SUMSQ(M26:M295)+SUMSQ(N26:N295)*EXP(-(H4-B4)/(0.00008617*P20))*(1+EXP(-(H4-B4)/(0.00008617*P20)))</f>
        <v>355.75741690067343</v>
      </c>
      <c r="Q19" s="1" t="s">
        <v>68</v>
      </c>
      <c r="R19" s="19">
        <f>O15/(O15-O4)*-B4/SQRT(B15)</f>
        <v>2.4268196877549428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ref="E20:E82" si="2">-(1+D20+$E$5*D20^3)*EXP(-D20)</f>
        <v>1.248954846884486E-2</v>
      </c>
      <c r="G20">
        <f t="shared" ref="G20:G83" si="3">$E$11*(D20/$E$12+1)</f>
        <v>2.6755519754139856</v>
      </c>
      <c r="H20" s="10">
        <f>-(-$B$4)*(1+D20+$E$5*D20^3)*EXP(-D20)</f>
        <v>5.7270824503888103E-2</v>
      </c>
      <c r="I20">
        <f t="shared" ref="I20:I83" si="4">$K$11*(D20/$K$12+1)</f>
        <v>2.6352579289096587</v>
      </c>
      <c r="J20" s="10">
        <f t="shared" ref="J20:J83" si="5">-(-$H$4)*(1+D20+$K$5*D20^3)*EXP(-D20)</f>
        <v>5.5700888261354317E-2</v>
      </c>
      <c r="K20">
        <f t="shared" si="0"/>
        <v>2.2298806740509356</v>
      </c>
      <c r="L20">
        <f t="shared" si="1"/>
        <v>-1.4342973734760367</v>
      </c>
      <c r="M20" s="13">
        <f t="shared" ref="M20:M83" si="6">(K20-H20)^2*O20</f>
        <v>4.7202335583488439</v>
      </c>
      <c r="N20" s="13">
        <f t="shared" ref="N20:N83" si="7">(L20-J20)^2*O20</f>
        <v>2.2200948199804467</v>
      </c>
      <c r="O20" s="13">
        <v>1</v>
      </c>
      <c r="P20">
        <v>300</v>
      </c>
      <c r="Q20" s="1" t="s">
        <v>269</v>
      </c>
    </row>
    <row r="21" spans="1:25" x14ac:dyDescent="0.4">
      <c r="D21" s="6">
        <v>-0.96</v>
      </c>
      <c r="E21" s="7">
        <f t="shared" si="2"/>
        <v>-4.3859197533097027E-2</v>
      </c>
      <c r="G21">
        <f t="shared" si="3"/>
        <v>2.693272318112784</v>
      </c>
      <c r="H21" s="10">
        <f t="shared" ref="H21:H84" si="8">-(-$B$4)*(1+D21+$E$5*D21^3)*EXP(-D21)</f>
        <v>-0.20111635028801642</v>
      </c>
      <c r="I21">
        <f t="shared" si="4"/>
        <v>2.6521959277127021</v>
      </c>
      <c r="J21" s="10">
        <f t="shared" si="5"/>
        <v>-0.19560324915810615</v>
      </c>
      <c r="K21">
        <f t="shared" si="0"/>
        <v>1.8601144652892998</v>
      </c>
      <c r="L21">
        <f t="shared" si="1"/>
        <v>-1.6274234724538825</v>
      </c>
      <c r="M21" s="13">
        <f t="shared" si="6"/>
        <v>4.2486724750855274</v>
      </c>
      <c r="N21" s="13">
        <f t="shared" si="7"/>
        <v>2.0501091518387669</v>
      </c>
      <c r="O21" s="13">
        <v>1</v>
      </c>
      <c r="Q21" s="16" t="s">
        <v>60</v>
      </c>
      <c r="R21" s="19">
        <f>(O5/O6)/(O15/O4)</f>
        <v>3.2424733460745685</v>
      </c>
      <c r="S21" s="1" t="s">
        <v>61</v>
      </c>
      <c r="T21" s="1">
        <f>SQRT(L9)</f>
        <v>0</v>
      </c>
      <c r="U21" s="1" t="s">
        <v>62</v>
      </c>
      <c r="V21" s="1">
        <f>R21-T21</f>
        <v>3.2424733460745685</v>
      </c>
    </row>
    <row r="22" spans="1:25" x14ac:dyDescent="0.4">
      <c r="D22" s="6">
        <v>-0.94</v>
      </c>
      <c r="E22" s="7">
        <f t="shared" si="2"/>
        <v>-9.7826571024891673E-2</v>
      </c>
      <c r="G22">
        <f t="shared" si="3"/>
        <v>2.7109926608115815</v>
      </c>
      <c r="H22" s="10">
        <f t="shared" si="8"/>
        <v>-0.44858374143464075</v>
      </c>
      <c r="I22">
        <f t="shared" si="4"/>
        <v>2.6691339265157454</v>
      </c>
      <c r="J22" s="10">
        <f t="shared" si="5"/>
        <v>-0.43628694145681191</v>
      </c>
      <c r="K22">
        <f t="shared" si="0"/>
        <v>1.506043327478924</v>
      </c>
      <c r="L22">
        <f t="shared" si="1"/>
        <v>-1.811434110026573</v>
      </c>
      <c r="M22" s="13">
        <f t="shared" si="6"/>
        <v>3.8205669785296332</v>
      </c>
      <c r="N22" s="13">
        <f t="shared" si="7"/>
        <v>1.8910297352254306</v>
      </c>
      <c r="O22" s="13">
        <v>1</v>
      </c>
    </row>
    <row r="23" spans="1:25" x14ac:dyDescent="0.4">
      <c r="D23" s="6">
        <v>-0.92</v>
      </c>
      <c r="E23" s="7">
        <f t="shared" si="2"/>
        <v>-0.14949100950829061</v>
      </c>
      <c r="G23">
        <f t="shared" si="3"/>
        <v>2.7287130035103795</v>
      </c>
      <c r="H23" s="10">
        <f t="shared" si="8"/>
        <v>-0.68549102410026652</v>
      </c>
      <c r="I23">
        <f t="shared" si="4"/>
        <v>2.6860719253187892</v>
      </c>
      <c r="J23" s="10">
        <f t="shared" si="5"/>
        <v>-0.66670000420507458</v>
      </c>
      <c r="K23">
        <f t="shared" si="0"/>
        <v>1.1671216138238059</v>
      </c>
      <c r="L23">
        <f t="shared" si="1"/>
        <v>-1.9866502692554313</v>
      </c>
      <c r="M23" s="13">
        <f t="shared" si="6"/>
        <v>3.4321735861959901</v>
      </c>
      <c r="N23" s="13">
        <f t="shared" si="7"/>
        <v>1.7422687022065071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2"/>
        <v>-0.1989285920931784</v>
      </c>
      <c r="G24">
        <f t="shared" si="3"/>
        <v>2.7464333462091775</v>
      </c>
      <c r="H24" s="10">
        <f t="shared" si="8"/>
        <v>-0.91218705904326947</v>
      </c>
      <c r="I24">
        <f t="shared" si="4"/>
        <v>2.7030099241218326</v>
      </c>
      <c r="J24" s="10">
        <f t="shared" si="5"/>
        <v>-0.88718173501715702</v>
      </c>
      <c r="K24">
        <f t="shared" si="0"/>
        <v>0.84282140284542351</v>
      </c>
      <c r="L24">
        <f t="shared" si="1"/>
        <v>-2.1533826001559468</v>
      </c>
      <c r="M24" s="13">
        <f t="shared" si="6"/>
        <v>3.0800547013009161</v>
      </c>
      <c r="N24" s="13">
        <f t="shared" si="7"/>
        <v>1.6032646308782201</v>
      </c>
      <c r="O24" s="13">
        <v>1</v>
      </c>
      <c r="Q24" s="17" t="s">
        <v>64</v>
      </c>
      <c r="R24" s="19">
        <f>O4/(O15-O4)*-B4/B15</f>
        <v>0.31843749999999998</v>
      </c>
      <c r="V24" s="15" t="str">
        <f>D3</f>
        <v>FCC</v>
      </c>
      <c r="W24" s="1" t="str">
        <f>E3</f>
        <v>Dy</v>
      </c>
      <c r="X24" t="s">
        <v>110</v>
      </c>
    </row>
    <row r="25" spans="1:25" x14ac:dyDescent="0.4">
      <c r="D25" s="6">
        <v>-0.88</v>
      </c>
      <c r="E25" s="7">
        <f t="shared" si="2"/>
        <v>-0.24621310705875663</v>
      </c>
      <c r="G25">
        <f t="shared" si="3"/>
        <v>2.7641536889079754</v>
      </c>
      <c r="H25" s="10">
        <f t="shared" si="8"/>
        <v>-1.1290102024179285</v>
      </c>
      <c r="I25">
        <f t="shared" si="4"/>
        <v>2.7199479229248764</v>
      </c>
      <c r="J25" s="10">
        <f t="shared" si="5"/>
        <v>-1.098061214860643</v>
      </c>
      <c r="K25">
        <f t="shared" si="0"/>
        <v>0.53263193825934962</v>
      </c>
      <c r="L25">
        <f t="shared" si="1"/>
        <v>-2.3119317408013167</v>
      </c>
      <c r="M25" s="13">
        <f t="shared" si="6"/>
        <v>2.7610546036745673</v>
      </c>
      <c r="N25" s="13">
        <f t="shared" si="7"/>
        <v>1.4734816537474877</v>
      </c>
      <c r="O25" s="13">
        <v>1</v>
      </c>
      <c r="Q25" s="17" t="s">
        <v>65</v>
      </c>
      <c r="R25" s="19">
        <f>O15/(O15-O4)*-B4/SQRT(B15)</f>
        <v>2.4268196877549428</v>
      </c>
      <c r="V25" s="2" t="s">
        <v>113</v>
      </c>
      <c r="W25" s="1">
        <f>(-B4/(12*PI()*B6*W26))^(1/2)</f>
        <v>0.57712295830329097</v>
      </c>
      <c r="X25" t="s">
        <v>111</v>
      </c>
    </row>
    <row r="26" spans="1:25" x14ac:dyDescent="0.4">
      <c r="D26" s="6">
        <v>-0.86</v>
      </c>
      <c r="E26" s="7">
        <f t="shared" si="2"/>
        <v>-0.29141611754193719</v>
      </c>
      <c r="G26">
        <f t="shared" si="3"/>
        <v>2.7818740316067734</v>
      </c>
      <c r="H26" s="10">
        <f t="shared" si="8"/>
        <v>-1.3362886069885529</v>
      </c>
      <c r="I26">
        <f t="shared" si="4"/>
        <v>2.7368859217279198</v>
      </c>
      <c r="J26" s="10">
        <f t="shared" si="5"/>
        <v>-1.2996576010135317</v>
      </c>
      <c r="K26">
        <f t="shared" si="0"/>
        <v>0.23605908634045392</v>
      </c>
      <c r="L26">
        <f t="shared" si="1"/>
        <v>-2.4625886285976755</v>
      </c>
      <c r="M26" s="13">
        <f t="shared" si="6"/>
        <v>2.4722772687170487</v>
      </c>
      <c r="N26" s="13">
        <f t="shared" si="7"/>
        <v>1.3524085749179127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2"/>
        <v>-0.33460702540351778</v>
      </c>
      <c r="G27">
        <f t="shared" si="3"/>
        <v>2.7995943743055713</v>
      </c>
      <c r="H27" s="10">
        <f t="shared" si="8"/>
        <v>-1.5343405149878306</v>
      </c>
      <c r="I27">
        <f t="shared" si="4"/>
        <v>2.7538239205309636</v>
      </c>
      <c r="J27" s="10">
        <f t="shared" si="5"/>
        <v>-1.4922804118946087</v>
      </c>
      <c r="K27">
        <f t="shared" si="0"/>
        <v>-4.7375189766562187E-2</v>
      </c>
      <c r="L27">
        <f t="shared" si="1"/>
        <v>-2.6056348020299058</v>
      </c>
      <c r="M27" s="13">
        <f t="shared" si="6"/>
        <v>2.2110658784103925</v>
      </c>
      <c r="N27" s="13">
        <f t="shared" si="7"/>
        <v>1.2395579980335394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4.3209999999999997</v>
      </c>
    </row>
    <row r="28" spans="1:25" x14ac:dyDescent="0.4">
      <c r="D28" s="6">
        <v>-0.82</v>
      </c>
      <c r="E28" s="7">
        <f t="shared" si="2"/>
        <v>-0.37585313332138165</v>
      </c>
      <c r="G28">
        <f t="shared" si="3"/>
        <v>2.8173147170043698</v>
      </c>
      <c r="H28" s="10">
        <f t="shared" si="8"/>
        <v>-1.7234745428451954</v>
      </c>
      <c r="I28">
        <f t="shared" si="4"/>
        <v>2.770761919334007</v>
      </c>
      <c r="J28" s="10">
        <f t="shared" si="5"/>
        <v>-1.6762298039866983</v>
      </c>
      <c r="K28">
        <f t="shared" si="0"/>
        <v>-0.31813333931757448</v>
      </c>
      <c r="L28">
        <f t="shared" si="1"/>
        <v>-2.7413426931675904</v>
      </c>
      <c r="M28" s="13">
        <f t="shared" si="6"/>
        <v>1.9749838983324621</v>
      </c>
      <c r="N28" s="13">
        <f t="shared" si="7"/>
        <v>1.1344654666992673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4.0779262649472958</v>
      </c>
      <c r="X28" t="s">
        <v>119</v>
      </c>
    </row>
    <row r="29" spans="1:25" x14ac:dyDescent="0.4">
      <c r="D29" s="6">
        <v>-0.8</v>
      </c>
      <c r="E29" s="7">
        <f t="shared" si="2"/>
        <v>-0.41521970515866247</v>
      </c>
      <c r="G29">
        <f t="shared" si="3"/>
        <v>2.8350350597031677</v>
      </c>
      <c r="H29" s="10">
        <f t="shared" si="8"/>
        <v>-1.9039899580050466</v>
      </c>
      <c r="I29">
        <f t="shared" si="4"/>
        <v>2.7876999181370503</v>
      </c>
      <c r="J29" s="10">
        <f t="shared" si="5"/>
        <v>-1.851796841066603</v>
      </c>
      <c r="K29">
        <f t="shared" si="0"/>
        <v>-0.57666271733024033</v>
      </c>
      <c r="L29">
        <f t="shared" si="1"/>
        <v>-2.8699759112122667</v>
      </c>
      <c r="M29" s="13">
        <f t="shared" si="6"/>
        <v>1.761797603837395</v>
      </c>
      <c r="N29" s="13">
        <f t="shared" si="7"/>
        <v>1.0366886188826883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14.560805101217598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2"/>
        <v>-0.45277002465354649</v>
      </c>
      <c r="G30">
        <f t="shared" si="3"/>
        <v>2.8527554024019657</v>
      </c>
      <c r="H30" s="10">
        <f t="shared" si="8"/>
        <v>-2.076176948048837</v>
      </c>
      <c r="I30">
        <f t="shared" si="4"/>
        <v>2.8046379169400941</v>
      </c>
      <c r="J30" s="10">
        <f t="shared" si="5"/>
        <v>-2.0192637559498867</v>
      </c>
      <c r="K30">
        <f t="shared" si="0"/>
        <v>-0.82339606253038866</v>
      </c>
      <c r="L30">
        <f t="shared" si="1"/>
        <v>-2.9917895173582671</v>
      </c>
      <c r="M30" s="13">
        <f t="shared" si="6"/>
        <v>1.5694599471203876</v>
      </c>
      <c r="N30" s="13">
        <f t="shared" si="7"/>
        <v>0.94580635660295009</v>
      </c>
      <c r="O30" s="13">
        <v>1</v>
      </c>
      <c r="V30" s="22" t="s">
        <v>23</v>
      </c>
      <c r="W30" s="1">
        <f>1/(O4*W25^2)</f>
        <v>1.0517360647746461</v>
      </c>
    </row>
    <row r="31" spans="1:25" x14ac:dyDescent="0.4">
      <c r="D31" s="6">
        <v>-0.76</v>
      </c>
      <c r="E31" s="7">
        <f t="shared" si="2"/>
        <v>-0.48856545247614847</v>
      </c>
      <c r="G31">
        <f t="shared" si="3"/>
        <v>2.8704757451007636</v>
      </c>
      <c r="H31" s="10">
        <f t="shared" si="8"/>
        <v>-2.2403168823293784</v>
      </c>
      <c r="I31">
        <f t="shared" si="4"/>
        <v>2.8215759157431375</v>
      </c>
      <c r="J31" s="10">
        <f t="shared" si="5"/>
        <v>-2.1789042049531275</v>
      </c>
      <c r="K31">
        <f t="shared" si="0"/>
        <v>-1.058751960362228</v>
      </c>
      <c r="L31">
        <f t="shared" si="1"/>
        <v>-3.1070302912314212</v>
      </c>
      <c r="M31" s="13">
        <f t="shared" si="6"/>
        <v>1.3960956648232383</v>
      </c>
      <c r="N31" s="13">
        <f t="shared" si="7"/>
        <v>0.86141803203026257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2"/>
        <v>-0.5226654816966998</v>
      </c>
      <c r="G32">
        <f t="shared" si="3"/>
        <v>2.8881960877995616</v>
      </c>
      <c r="H32" s="10">
        <f t="shared" si="8"/>
        <v>-2.3966825663202167</v>
      </c>
      <c r="I32">
        <f t="shared" si="4"/>
        <v>2.8385139145461813</v>
      </c>
      <c r="J32" s="10">
        <f t="shared" si="5"/>
        <v>-2.3309835152709417</v>
      </c>
      <c r="K32">
        <f t="shared" si="0"/>
        <v>-1.2831352915265111</v>
      </c>
      <c r="L32">
        <f t="shared" si="1"/>
        <v>-3.2159369891617562</v>
      </c>
      <c r="M32" s="13">
        <f t="shared" si="6"/>
        <v>1.2399875332004886</v>
      </c>
      <c r="N32" s="13">
        <f t="shared" si="7"/>
        <v>0.78314265095142044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-0.55512779170811044</v>
      </c>
      <c r="G33">
        <f t="shared" si="3"/>
        <v>2.9059164304983596</v>
      </c>
      <c r="H33" s="10">
        <f t="shared" si="8"/>
        <v>-2.5455384888775403</v>
      </c>
      <c r="I33">
        <f t="shared" si="4"/>
        <v>2.8554519133492251</v>
      </c>
      <c r="J33" s="10">
        <f t="shared" si="5"/>
        <v>-2.4757589254598313</v>
      </c>
      <c r="K33">
        <f t="shared" si="0"/>
        <v>-1.4969376664963487</v>
      </c>
      <c r="L33">
        <f t="shared" si="1"/>
        <v>-3.3187405945386672</v>
      </c>
      <c r="M33" s="13">
        <f t="shared" si="6"/>
        <v>1.0995636846985113</v>
      </c>
      <c r="N33" s="13">
        <f t="shared" si="7"/>
        <v>0.71061809440293999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2"/>
        <v>-0.58600830064482912</v>
      </c>
      <c r="G34">
        <f t="shared" si="3"/>
        <v>2.9236367731971575</v>
      </c>
      <c r="H34" s="10">
        <f t="shared" si="8"/>
        <v>-2.6871410626068637</v>
      </c>
      <c r="I34">
        <f t="shared" si="4"/>
        <v>2.8723899121522685</v>
      </c>
      <c r="J34" s="10">
        <f t="shared" si="5"/>
        <v>-2.6134798192158089</v>
      </c>
      <c r="K34">
        <f t="shared" si="0"/>
        <v>-1.700537846446263</v>
      </c>
      <c r="L34">
        <f t="shared" si="1"/>
        <v>-3.4156645604893008</v>
      </c>
      <c r="M34" s="13">
        <f t="shared" si="6"/>
        <v>0.97338590613844089</v>
      </c>
      <c r="N34" s="13">
        <f t="shared" si="7"/>
        <v>0.6435003591320192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2"/>
        <v>-0.61536121633881224</v>
      </c>
      <c r="G35">
        <f t="shared" si="3"/>
        <v>2.9413571158959555</v>
      </c>
      <c r="H35" s="10">
        <f t="shared" si="8"/>
        <v>-2.8217388575216233</v>
      </c>
      <c r="I35">
        <f t="shared" si="4"/>
        <v>2.8893279109553118</v>
      </c>
      <c r="J35" s="10">
        <f t="shared" si="5"/>
        <v>-2.744387952627835</v>
      </c>
      <c r="K35">
        <f t="shared" si="0"/>
        <v>-1.894302151016781</v>
      </c>
      <c r="L35">
        <f t="shared" si="1"/>
        <v>-3.50692504511394</v>
      </c>
      <c r="M35" s="13">
        <f t="shared" si="6"/>
        <v>0.86013884457254908</v>
      </c>
      <c r="N35" s="13">
        <f t="shared" si="7"/>
        <v>0.58146281741716266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2"/>
        <v>-0.64323908585233491</v>
      </c>
      <c r="G36">
        <f t="shared" si="3"/>
        <v>2.9590774585947535</v>
      </c>
      <c r="H36" s="10">
        <f t="shared" si="8"/>
        <v>-2.9495728281758815</v>
      </c>
      <c r="I36">
        <f t="shared" si="4"/>
        <v>2.9062659097583552</v>
      </c>
      <c r="J36" s="10">
        <f t="shared" si="5"/>
        <v>-2.8687176750842434</v>
      </c>
      <c r="K36">
        <f t="shared" si="0"/>
        <v>-2.0785848533237061</v>
      </c>
      <c r="L36">
        <f t="shared" si="1"/>
        <v>-3.5927311395046386</v>
      </c>
      <c r="M36" s="13">
        <f t="shared" si="6"/>
        <v>0.75862005233709373</v>
      </c>
      <c r="N36" s="13">
        <f t="shared" si="7"/>
        <v>0.52419549666202292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2"/>
        <v>-0.66969284362631143</v>
      </c>
      <c r="G37">
        <f t="shared" si="3"/>
        <v>2.9767978012935514</v>
      </c>
      <c r="H37" s="10">
        <f t="shared" si="8"/>
        <v>-3.070876534448451</v>
      </c>
      <c r="I37">
        <f t="shared" si="4"/>
        <v>2.923203908561399</v>
      </c>
      <c r="J37" s="10">
        <f t="shared" si="5"/>
        <v>-2.9866961440046236</v>
      </c>
      <c r="K37">
        <f t="shared" si="0"/>
        <v>-2.2537285626084476</v>
      </c>
      <c r="L37">
        <f t="shared" si="1"/>
        <v>-3.6732850887669555</v>
      </c>
      <c r="M37" s="13">
        <f t="shared" si="6"/>
        <v>0.66773080788223105</v>
      </c>
      <c r="N37" s="13">
        <f t="shared" si="7"/>
        <v>0.47140437906985244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2"/>
        <v>-0.69477185828178178</v>
      </c>
      <c r="G38">
        <f t="shared" si="3"/>
        <v>2.9945181439923494</v>
      </c>
      <c r="H38" s="10">
        <f t="shared" si="8"/>
        <v>-3.1858763561511103</v>
      </c>
      <c r="I38">
        <f t="shared" si="4"/>
        <v>2.9401419073644424</v>
      </c>
      <c r="J38" s="10">
        <f t="shared" si="5"/>
        <v>-3.0985435335650906</v>
      </c>
      <c r="K38">
        <f t="shared" si="0"/>
        <v>-2.420064594913617</v>
      </c>
      <c r="L38">
        <f t="shared" si="1"/>
        <v>-3.7487825062575899</v>
      </c>
      <c r="M38" s="13">
        <f t="shared" si="6"/>
        <v>0.58646765364967146</v>
      </c>
      <c r="N38" s="13">
        <f t="shared" si="7"/>
        <v>0.42281072160819688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2"/>
        <v>-0.71852397811120705</v>
      </c>
      <c r="G39">
        <f t="shared" si="3"/>
        <v>3.0122384866911474</v>
      </c>
      <c r="H39" s="10">
        <f t="shared" si="8"/>
        <v>-3.2947917016289399</v>
      </c>
      <c r="I39">
        <f t="shared" si="4"/>
        <v>2.9570799061674862</v>
      </c>
      <c r="J39" s="10">
        <f t="shared" si="5"/>
        <v>-3.2044732375803617</v>
      </c>
      <c r="K39">
        <f t="shared" si="0"/>
        <v>-2.5779133321561876</v>
      </c>
      <c r="L39">
        <f t="shared" si="1"/>
        <v>-3.8194125812445288</v>
      </c>
      <c r="M39" s="13">
        <f t="shared" si="6"/>
        <v>0.51391459661791195</v>
      </c>
      <c r="N39" s="13">
        <f t="shared" si="7"/>
        <v>0.37815039638611653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2"/>
        <v>-0.74099557529524862</v>
      </c>
      <c r="G40">
        <f t="shared" si="3"/>
        <v>3.0299588293899458</v>
      </c>
      <c r="H40" s="10">
        <f t="shared" si="8"/>
        <v>-3.3978352105163623</v>
      </c>
      <c r="I40">
        <f t="shared" si="4"/>
        <v>2.97401790497053</v>
      </c>
      <c r="J40" s="10">
        <f t="shared" si="5"/>
        <v>-3.3046920667017501</v>
      </c>
      <c r="K40">
        <f t="shared" si="0"/>
        <v>-2.7275845699588537</v>
      </c>
      <c r="L40">
        <f t="shared" si="1"/>
        <v>-3.8853582801899069</v>
      </c>
      <c r="M40" s="13">
        <f t="shared" si="6"/>
        <v>0.44923592116775057</v>
      </c>
      <c r="N40" s="13">
        <f t="shared" si="7"/>
        <v>0.33717325148667371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2"/>
        <v>-0.76223158887975573</v>
      </c>
      <c r="G41">
        <f t="shared" si="3"/>
        <v>3.0476791720887437</v>
      </c>
      <c r="H41" s="10">
        <f t="shared" si="8"/>
        <v>-3.4952129508081198</v>
      </c>
      <c r="I41">
        <f t="shared" si="4"/>
        <v>2.9909559037735733</v>
      </c>
      <c r="J41" s="10">
        <f t="shared" si="5"/>
        <v>-3.3994004400859348</v>
      </c>
      <c r="K41">
        <f t="shared" si="0"/>
        <v>-2.8693778545891533</v>
      </c>
      <c r="L41">
        <f t="shared" si="1"/>
        <v>-3.9467965418497437</v>
      </c>
      <c r="M41" s="13">
        <f t="shared" si="6"/>
        <v>0.39166956765940303</v>
      </c>
      <c r="N41" s="13">
        <f t="shared" si="7"/>
        <v>0.29964249222621425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2"/>
        <v>-0.78227556654676511</v>
      </c>
      <c r="G42">
        <f t="shared" si="3"/>
        <v>3.0653995147875417</v>
      </c>
      <c r="H42" s="10">
        <f t="shared" si="8"/>
        <v>-3.587124610400191</v>
      </c>
      <c r="I42">
        <f t="shared" si="4"/>
        <v>3.0078939025766167</v>
      </c>
      <c r="J42" s="10">
        <f t="shared" si="5"/>
        <v>-3.4887925716852632</v>
      </c>
      <c r="K42">
        <f t="shared" si="0"/>
        <v>-3.0035828093451666</v>
      </c>
      <c r="L42">
        <f t="shared" si="1"/>
        <v>-4.0038984663788861</v>
      </c>
      <c r="M42" s="13">
        <f t="shared" si="6"/>
        <v>0.34052103357854169</v>
      </c>
      <c r="N42" s="13">
        <f t="shared" si="7"/>
        <v>0.26533408274811771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2"/>
        <v>-0.80116970521240827</v>
      </c>
      <c r="G43">
        <f t="shared" si="3"/>
        <v>3.0831198574863397</v>
      </c>
      <c r="H43" s="10">
        <f t="shared" si="8"/>
        <v>-3.6737636832514982</v>
      </c>
      <c r="I43">
        <f t="shared" si="4"/>
        <v>3.0248319013796601</v>
      </c>
      <c r="J43" s="10">
        <f t="shared" si="5"/>
        <v>-3.5730566513062985</v>
      </c>
      <c r="K43">
        <f t="shared" si="0"/>
        <v>-3.1304794507158054</v>
      </c>
      <c r="L43">
        <f t="shared" si="1"/>
        <v>-4.0568294986236779</v>
      </c>
      <c r="M43" s="13">
        <f t="shared" si="6"/>
        <v>0.29515775732189675</v>
      </c>
      <c r="N43" s="13">
        <f t="shared" si="7"/>
        <v>0.23403616780156455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2"/>
        <v>-0.81895489048375603</v>
      </c>
      <c r="G44">
        <f t="shared" si="3"/>
        <v>3.1008402001851376</v>
      </c>
      <c r="H44" s="10">
        <f t="shared" si="8"/>
        <v>-3.755317650313263</v>
      </c>
      <c r="I44">
        <f t="shared" si="4"/>
        <v>3.0417699001827039</v>
      </c>
      <c r="J44" s="10">
        <f t="shared" si="5"/>
        <v>-3.6523750205794552</v>
      </c>
      <c r="K44">
        <f t="shared" si="0"/>
        <v>-3.2503384946338763</v>
      </c>
      <c r="L44">
        <f t="shared" si="1"/>
        <v>-4.1057496057794198</v>
      </c>
      <c r="M44" s="13">
        <f t="shared" si="6"/>
        <v>0.25500394767066636</v>
      </c>
      <c r="N44" s="13">
        <f t="shared" si="7"/>
        <v>0.20554851450524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2"/>
        <v>-0.83567073500576827</v>
      </c>
      <c r="G45">
        <f t="shared" si="3"/>
        <v>3.1185605428839356</v>
      </c>
      <c r="H45" s="10">
        <f t="shared" si="8"/>
        <v>-3.83196815536895</v>
      </c>
      <c r="I45">
        <f t="shared" si="4"/>
        <v>3.0587078989857472</v>
      </c>
      <c r="J45" s="10">
        <f t="shared" si="5"/>
        <v>-3.7269243439787259</v>
      </c>
      <c r="K45">
        <f t="shared" si="0"/>
        <v>-3.3634216531300627</v>
      </c>
      <c r="L45">
        <f t="shared" si="1"/>
        <v>-4.1508134495842732</v>
      </c>
      <c r="M45" s="13">
        <f t="shared" si="6"/>
        <v>0.21953582476029559</v>
      </c>
      <c r="N45" s="13">
        <f t="shared" si="7"/>
        <v>0.1796819738510709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2"/>
        <v>-0.85135561572868845</v>
      </c>
      <c r="G46">
        <f t="shared" si="3"/>
        <v>3.1362808855827335</v>
      </c>
      <c r="H46" s="10">
        <f t="shared" si="8"/>
        <v>-3.9038911759239006</v>
      </c>
      <c r="I46">
        <f t="shared" si="4"/>
        <v>3.075645897788791</v>
      </c>
      <c r="J46" s="10">
        <f t="shared" si="5"/>
        <v>-3.796875775026805</v>
      </c>
      <c r="K46">
        <f t="shared" si="0"/>
        <v>-3.4699819216863741</v>
      </c>
      <c r="L46">
        <f t="shared" si="1"/>
        <v>-4.1921705532160916</v>
      </c>
      <c r="M46" s="13">
        <f t="shared" si="6"/>
        <v>0.18827724091296638</v>
      </c>
      <c r="N46" s="13">
        <f t="shared" si="7"/>
        <v>0.1562579616637173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2"/>
        <v>-0.86604671012541345</v>
      </c>
      <c r="G47">
        <f t="shared" si="3"/>
        <v>3.1540012282815315</v>
      </c>
      <c r="H47" s="10">
        <f t="shared" si="8"/>
        <v>-3.9712571892800828</v>
      </c>
      <c r="I47">
        <f t="shared" si="4"/>
        <v>3.0925838965918344</v>
      </c>
      <c r="J47" s="10">
        <f t="shared" si="5"/>
        <v>-3.8623951178173193</v>
      </c>
      <c r="K47">
        <f t="shared" si="0"/>
        <v>-3.5702638575785155</v>
      </c>
      <c r="L47">
        <f t="shared" si="1"/>
        <v>-4.2299654630535111</v>
      </c>
      <c r="M47" s="13">
        <f t="shared" si="6"/>
        <v>0.16079565206912314</v>
      </c>
      <c r="N47" s="13">
        <f t="shared" si="7"/>
        <v>0.13510795869705322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2"/>
        <v>-0.87978003138758021</v>
      </c>
      <c r="G48">
        <f t="shared" si="3"/>
        <v>3.1717215709803304</v>
      </c>
      <c r="H48" s="10">
        <f t="shared" si="8"/>
        <v>-4.0342313339277496</v>
      </c>
      <c r="I48">
        <f t="shared" si="4"/>
        <v>3.1095218953948791</v>
      </c>
      <c r="J48" s="10">
        <f t="shared" si="5"/>
        <v>-3.9236429839823308</v>
      </c>
      <c r="K48">
        <f t="shared" si="0"/>
        <v>-3.6645038494875166</v>
      </c>
      <c r="L48">
        <f t="shared" si="1"/>
        <v>-4.2643379054579267</v>
      </c>
      <c r="M48" s="13">
        <f t="shared" si="6"/>
        <v>0.13669841275050271</v>
      </c>
      <c r="N48" s="13">
        <f t="shared" si="7"/>
        <v>0.11607302951926245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2"/>
        <v>-0.8925904626283383</v>
      </c>
      <c r="G49">
        <f t="shared" si="3"/>
        <v>3.1894419136791283</v>
      </c>
      <c r="H49" s="10">
        <f t="shared" si="8"/>
        <v>-4.0929735663822449</v>
      </c>
      <c r="I49">
        <f t="shared" si="4"/>
        <v>3.1264598941979225</v>
      </c>
      <c r="J49" s="10">
        <f t="shared" si="5"/>
        <v>-3.980774945229864</v>
      </c>
      <c r="K49">
        <f t="shared" si="0"/>
        <v>-3.7529303786522838</v>
      </c>
      <c r="L49">
        <f t="shared" si="1"/>
        <v>-4.2954229387279819</v>
      </c>
      <c r="M49" s="13">
        <f t="shared" si="6"/>
        <v>0.1156293695215535</v>
      </c>
      <c r="N49" s="13">
        <f t="shared" si="7"/>
        <v>9.9003359812391639E-2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2"/>
        <v>-0.90451179011904448</v>
      </c>
      <c r="G50">
        <f t="shared" si="3"/>
        <v>3.2071622563779263</v>
      </c>
      <c r="H50" s="10">
        <f t="shared" si="8"/>
        <v>-4.1476388135908779</v>
      </c>
      <c r="I50">
        <f t="shared" si="4"/>
        <v>3.1433978930009663</v>
      </c>
      <c r="J50" s="10">
        <f t="shared" si="5"/>
        <v>-4.033941681572915</v>
      </c>
      <c r="K50">
        <f t="shared" si="0"/>
        <v>-3.8357642718264611</v>
      </c>
      <c r="L50">
        <f t="shared" si="1"/>
        <v>-4.3233511003738538</v>
      </c>
      <c r="M50" s="13">
        <f t="shared" si="6"/>
        <v>9.7265729800765005E-2</v>
      </c>
      <c r="N50" s="13">
        <f t="shared" si="7"/>
        <v>8.3757811690697209E-2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2"/>
        <v>-0.91557673558636121</v>
      </c>
      <c r="G51">
        <f t="shared" si="3"/>
        <v>3.2248825990767243</v>
      </c>
      <c r="H51" s="10">
        <f t="shared" si="8"/>
        <v>-4.1983771210312595</v>
      </c>
      <c r="I51">
        <f t="shared" si="4"/>
        <v>3.1603358918040096</v>
      </c>
      <c r="J51" s="10">
        <f t="shared" si="5"/>
        <v>-4.0832891253680543</v>
      </c>
      <c r="K51">
        <f t="shared" si="0"/>
        <v>-3.9132189462945579</v>
      </c>
      <c r="L51">
        <f t="shared" si="1"/>
        <v>-4.3482485498539107</v>
      </c>
      <c r="M51" s="13">
        <f t="shared" si="6"/>
        <v>8.131518461916723E-2</v>
      </c>
      <c r="N51" s="13">
        <f t="shared" si="7"/>
        <v>7.0203496623876246E-2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2"/>
        <v>-0.92581698759556219</v>
      </c>
      <c r="G52">
        <f t="shared" si="3"/>
        <v>3.2426029417755222</v>
      </c>
      <c r="H52" s="10">
        <f t="shared" si="8"/>
        <v>-4.24533379661945</v>
      </c>
      <c r="I52">
        <f t="shared" si="4"/>
        <v>3.177273890607053</v>
      </c>
      <c r="J52" s="10">
        <f t="shared" si="5"/>
        <v>-4.128958601278689</v>
      </c>
      <c r="K52">
        <f t="shared" si="0"/>
        <v>-3.9855006471946544</v>
      </c>
      <c r="L52">
        <f t="shared" si="1"/>
        <v>-4.3702372069121953</v>
      </c>
      <c r="M52" s="13">
        <f t="shared" si="6"/>
        <v>6.7513265540008166E-2</v>
      </c>
      <c r="N52" s="13">
        <f t="shared" si="7"/>
        <v>5.8215365536449078E-2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2"/>
        <v>-0.93526323204513173</v>
      </c>
      <c r="G53">
        <f t="shared" si="3"/>
        <v>3.2603232844743202</v>
      </c>
      <c r="H53" s="10">
        <f t="shared" si="8"/>
        <v>-4.288649550542952</v>
      </c>
      <c r="I53">
        <f t="shared" si="4"/>
        <v>3.1942118894100968</v>
      </c>
      <c r="J53" s="10">
        <f t="shared" si="5"/>
        <v>-4.1710869622748792</v>
      </c>
      <c r="K53">
        <f t="shared" si="0"/>
        <v>-4.0528086773871479</v>
      </c>
      <c r="L53">
        <f t="shared" si="1"/>
        <v>-4.3894348856508216</v>
      </c>
      <c r="M53" s="13">
        <f t="shared" si="6"/>
        <v>5.5620917450892107E-2</v>
      </c>
      <c r="N53" s="13">
        <f t="shared" si="7"/>
        <v>4.7675815642586432E-2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2"/>
        <v>-0.94394518179708931</v>
      </c>
      <c r="G54">
        <f t="shared" si="3"/>
        <v>3.2780436271731181</v>
      </c>
      <c r="H54" s="10">
        <f t="shared" si="8"/>
        <v>-4.3284606311305529</v>
      </c>
      <c r="I54">
        <f t="shared" si="4"/>
        <v>3.2111498882131402</v>
      </c>
      <c r="J54" s="10">
        <f t="shared" si="5"/>
        <v>-4.2098067217786594</v>
      </c>
      <c r="K54">
        <f t="shared" si="0"/>
        <v>-4.1153356201016855</v>
      </c>
      <c r="L54">
        <f t="shared" si="1"/>
        <v>-4.4059554244674226</v>
      </c>
      <c r="M54" s="13">
        <f t="shared" si="6"/>
        <v>4.5422270326054844E-2</v>
      </c>
      <c r="N54" s="13">
        <f t="shared" si="7"/>
        <v>3.8474313566484807E-2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2"/>
        <v>-0.9518916054668064</v>
      </c>
      <c r="G55">
        <f t="shared" si="3"/>
        <v>3.2957639698719166</v>
      </c>
      <c r="H55" s="10">
        <f t="shared" si="8"/>
        <v>-4.3648989568680401</v>
      </c>
      <c r="I55">
        <f t="shared" si="4"/>
        <v>3.228087887016184</v>
      </c>
      <c r="J55" s="10">
        <f t="shared" si="5"/>
        <v>-4.2452461820608631</v>
      </c>
      <c r="K55">
        <f t="shared" si="0"/>
        <v>-4.1732675545871309</v>
      </c>
      <c r="L55">
        <f t="shared" si="1"/>
        <v>-4.4199088119837677</v>
      </c>
      <c r="M55" s="13">
        <f t="shared" si="6"/>
        <v>3.672259434014763E-2</v>
      </c>
      <c r="N55" s="13">
        <f t="shared" si="7"/>
        <v>3.0507034291585529E-2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2"/>
        <v>-0.95913035539545044</v>
      </c>
      <c r="G56">
        <f t="shared" si="3"/>
        <v>3.3134843125707145</v>
      </c>
      <c r="H56" s="10">
        <f t="shared" si="8"/>
        <v>-4.3980922446658379</v>
      </c>
      <c r="I56">
        <f t="shared" si="4"/>
        <v>3.2450258858192274</v>
      </c>
      <c r="J56" s="10">
        <f t="shared" si="5"/>
        <v>-4.2775295589926303</v>
      </c>
      <c r="K56">
        <f t="shared" si="0"/>
        <v>-4.2267842649825385</v>
      </c>
      <c r="L56">
        <f t="shared" si="1"/>
        <v>-4.4314013090878461</v>
      </c>
      <c r="M56" s="13">
        <f t="shared" si="6"/>
        <v>2.9346423903173744E-2</v>
      </c>
      <c r="N56" s="13">
        <f t="shared" si="7"/>
        <v>2.3676515477364546E-2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2"/>
        <v>-0.96568839482756441</v>
      </c>
      <c r="G57">
        <f t="shared" si="3"/>
        <v>3.3312046552695125</v>
      </c>
      <c r="H57" s="10">
        <f t="shared" si="8"/>
        <v>-4.4281641344817961</v>
      </c>
      <c r="I57">
        <f t="shared" si="4"/>
        <v>3.2619638846222712</v>
      </c>
      <c r="J57" s="10">
        <f t="shared" si="5"/>
        <v>-4.3067771032519717</v>
      </c>
      <c r="K57">
        <f t="shared" si="0"/>
        <v>-4.2760594426202916</v>
      </c>
      <c r="L57">
        <f t="shared" si="1"/>
        <v>-4.4405355672080535</v>
      </c>
      <c r="M57" s="13">
        <f t="shared" si="6"/>
        <v>2.3135837286283246E-2</v>
      </c>
      <c r="N57" s="13">
        <f t="shared" si="7"/>
        <v>1.7891326679890438E-2</v>
      </c>
      <c r="O57" s="13">
        <v>1</v>
      </c>
    </row>
    <row r="58" spans="4:21" x14ac:dyDescent="0.4">
      <c r="D58" s="6">
        <v>-0.219999999999999</v>
      </c>
      <c r="E58" s="7">
        <f t="shared" si="2"/>
        <v>-0.97159182431569158</v>
      </c>
      <c r="G58">
        <f t="shared" si="3"/>
        <v>3.3489249979683104</v>
      </c>
      <c r="H58" s="10">
        <f t="shared" si="8"/>
        <v>-4.4552343103996028</v>
      </c>
      <c r="I58">
        <f t="shared" si="4"/>
        <v>3.2789018834253145</v>
      </c>
      <c r="J58" s="10">
        <f t="shared" si="5"/>
        <v>-4.3331052180831211</v>
      </c>
      <c r="K58">
        <f t="shared" si="0"/>
        <v>-4.3212608819659755</v>
      </c>
      <c r="L58">
        <f t="shared" si="1"/>
        <v>-4.447410742934446</v>
      </c>
      <c r="M58" s="13">
        <f t="shared" si="6"/>
        <v>1.7948879526260272E-2</v>
      </c>
      <c r="N58" s="13">
        <f t="shared" si="7"/>
        <v>1.3065753011536865E-2</v>
      </c>
      <c r="O58" s="13">
        <v>1</v>
      </c>
    </row>
    <row r="59" spans="4:21" x14ac:dyDescent="0.4">
      <c r="D59" s="6">
        <v>-0.19999999999999901</v>
      </c>
      <c r="E59" s="7">
        <f t="shared" si="2"/>
        <v>-0.97686590737336365</v>
      </c>
      <c r="G59">
        <f t="shared" si="3"/>
        <v>3.366645340667108</v>
      </c>
      <c r="H59" s="10">
        <f t="shared" si="8"/>
        <v>-4.4794186182605591</v>
      </c>
      <c r="I59">
        <f t="shared" si="4"/>
        <v>3.2958398822283579</v>
      </c>
      <c r="J59" s="10">
        <f t="shared" si="5"/>
        <v>-4.3566265737037275</v>
      </c>
      <c r="K59">
        <f t="shared" si="0"/>
        <v>-4.3625506703933237</v>
      </c>
      <c r="L59">
        <f t="shared" si="1"/>
        <v>-4.4521226090985602</v>
      </c>
      <c r="M59" s="13">
        <f t="shared" si="6"/>
        <v>1.3658117238698857E-2</v>
      </c>
      <c r="N59" s="13">
        <f t="shared" si="7"/>
        <v>9.1194927761311297E-3</v>
      </c>
      <c r="O59" s="13">
        <v>1</v>
      </c>
    </row>
    <row r="60" spans="4:21" x14ac:dyDescent="0.4">
      <c r="D60" s="6">
        <v>-0.17999999999999899</v>
      </c>
      <c r="E60" s="7">
        <f t="shared" si="2"/>
        <v>-0.98153509539719752</v>
      </c>
      <c r="G60">
        <f t="shared" si="3"/>
        <v>3.3843656833659064</v>
      </c>
      <c r="H60" s="10">
        <f t="shared" si="8"/>
        <v>-4.5008291799438487</v>
      </c>
      <c r="I60">
        <f t="shared" si="4"/>
        <v>3.3127778810314017</v>
      </c>
      <c r="J60" s="10">
        <f t="shared" si="5"/>
        <v>-4.377450218452422</v>
      </c>
      <c r="K60">
        <f t="shared" si="0"/>
        <v>-4.4000853719862683</v>
      </c>
      <c r="L60">
        <f t="shared" si="1"/>
        <v>-4.4547636624199587</v>
      </c>
      <c r="M60" s="13">
        <f t="shared" si="6"/>
        <v>1.0149314841793844E-2</v>
      </c>
      <c r="N60" s="13">
        <f t="shared" si="7"/>
        <v>5.9773686181214371E-3</v>
      </c>
      <c r="O60" s="13">
        <v>1</v>
      </c>
    </row>
    <row r="61" spans="4:21" x14ac:dyDescent="0.4">
      <c r="D61" s="6">
        <v>-0.159999999999999</v>
      </c>
      <c r="E61" s="7">
        <f t="shared" si="2"/>
        <v>-0.98562305187828236</v>
      </c>
      <c r="G61">
        <f t="shared" si="3"/>
        <v>3.4020860260647039</v>
      </c>
      <c r="H61" s="10">
        <f t="shared" si="8"/>
        <v>-4.5195745043878635</v>
      </c>
      <c r="I61">
        <f t="shared" si="4"/>
        <v>3.3297158798344451</v>
      </c>
      <c r="J61" s="10">
        <f t="shared" si="5"/>
        <v>-4.3956816867667641</v>
      </c>
      <c r="K61">
        <f t="shared" si="0"/>
        <v>-4.434016205554328</v>
      </c>
      <c r="L61">
        <f t="shared" si="1"/>
        <v>-4.4554232278242925</v>
      </c>
      <c r="M61" s="13">
        <f t="shared" si="6"/>
        <v>7.3202224992885614E-3</v>
      </c>
      <c r="N61" s="13">
        <f t="shared" si="7"/>
        <v>3.5690517279283493E-3</v>
      </c>
      <c r="O61" s="13">
        <v>1</v>
      </c>
    </row>
    <row r="62" spans="4:21" x14ac:dyDescent="0.4">
      <c r="D62" s="6">
        <v>-0.13999999999999899</v>
      </c>
      <c r="E62" s="7">
        <f t="shared" si="2"/>
        <v>-0.98915267592250988</v>
      </c>
      <c r="G62">
        <f t="shared" si="3"/>
        <v>3.4198063687635023</v>
      </c>
      <c r="H62" s="10">
        <f t="shared" si="8"/>
        <v>-4.535759595442669</v>
      </c>
      <c r="I62">
        <f t="shared" si="4"/>
        <v>3.3466538786374889</v>
      </c>
      <c r="J62" s="10">
        <f t="shared" si="5"/>
        <v>-4.4114231040792102</v>
      </c>
      <c r="K62">
        <f t="shared" si="0"/>
        <v>-4.4644892170416739</v>
      </c>
      <c r="L62">
        <f t="shared" si="1"/>
        <v>-4.454187559534561</v>
      </c>
      <c r="M62" s="13">
        <f t="shared" si="6"/>
        <v>5.0794668374210357E-3</v>
      </c>
      <c r="N62" s="13">
        <f t="shared" si="7"/>
        <v>1.8287986503926822E-3</v>
      </c>
      <c r="O62" s="13">
        <v>1</v>
      </c>
    </row>
    <row r="63" spans="4:21" x14ac:dyDescent="0.4">
      <c r="D63" s="6">
        <v>-0.119999999999999</v>
      </c>
      <c r="E63" s="7">
        <f t="shared" si="2"/>
        <v>-0.99214612509895428</v>
      </c>
      <c r="G63">
        <f t="shared" si="3"/>
        <v>3.4375267114622998</v>
      </c>
      <c r="H63" s="10">
        <f t="shared" si="8"/>
        <v>-4.5494860566412552</v>
      </c>
      <c r="I63">
        <f t="shared" si="4"/>
        <v>3.3635918774405322</v>
      </c>
      <c r="J63" s="10">
        <f t="shared" si="5"/>
        <v>-4.4247732887163167</v>
      </c>
      <c r="K63">
        <f t="shared" si="0"/>
        <v>-4.4916454465046112</v>
      </c>
      <c r="L63">
        <f t="shared" si="1"/>
        <v>-4.4511399390341193</v>
      </c>
      <c r="M63" s="13">
        <f t="shared" si="6"/>
        <v>3.3455361809792434E-3</v>
      </c>
      <c r="N63" s="13">
        <f t="shared" si="7"/>
        <v>6.9520024898128046E-4</v>
      </c>
      <c r="O63" s="13">
        <v>1</v>
      </c>
    </row>
    <row r="64" spans="4:21" x14ac:dyDescent="0.4">
      <c r="D64" s="6">
        <v>-9.9999999999999006E-2</v>
      </c>
      <c r="E64" s="7">
        <f t="shared" si="2"/>
        <v>-0.99462483763490195</v>
      </c>
      <c r="G64">
        <f t="shared" si="3"/>
        <v>3.4552470541610978</v>
      </c>
      <c r="H64" s="10">
        <f t="shared" si="8"/>
        <v>-4.560852192974842</v>
      </c>
      <c r="I64">
        <f t="shared" si="4"/>
        <v>3.380529876243576</v>
      </c>
      <c r="J64" s="10">
        <f t="shared" si="5"/>
        <v>-4.4358278508841362</v>
      </c>
      <c r="K64">
        <f t="shared" si="0"/>
        <v>-4.5156210898269462</v>
      </c>
      <c r="L64">
        <f t="shared" si="1"/>
        <v>-4.4463607699970193</v>
      </c>
      <c r="M64" s="13">
        <f t="shared" si="6"/>
        <v>2.0458526919755896E-3</v>
      </c>
      <c r="N64" s="13">
        <f t="shared" si="7"/>
        <v>1.1094238503853855E-4</v>
      </c>
      <c r="O64" s="13">
        <v>1</v>
      </c>
    </row>
    <row r="65" spans="3:16" x14ac:dyDescent="0.4">
      <c r="D65" s="6">
        <v>-7.9999999999999002E-2</v>
      </c>
      <c r="E65" s="7">
        <f t="shared" si="2"/>
        <v>-0.99660955397563211</v>
      </c>
      <c r="G65">
        <f t="shared" si="3"/>
        <v>3.4729673968598958</v>
      </c>
      <c r="H65" s="10">
        <f t="shared" si="8"/>
        <v>-4.5699531097552608</v>
      </c>
      <c r="I65">
        <f t="shared" si="4"/>
        <v>3.3974678750466194</v>
      </c>
      <c r="J65" s="10">
        <f t="shared" si="5"/>
        <v>-4.4446792888205247</v>
      </c>
      <c r="K65">
        <f t="shared" si="0"/>
        <v>-4.5365476553372011</v>
      </c>
      <c r="L65">
        <f t="shared" si="1"/>
        <v>-4.4399276702783315</v>
      </c>
      <c r="M65" s="13">
        <f t="shared" si="6"/>
        <v>1.1159243848770681E-3</v>
      </c>
      <c r="N65" s="13">
        <f t="shared" si="7"/>
        <v>2.2577878770514158E-5</v>
      </c>
      <c r="O65" s="13">
        <v>1</v>
      </c>
    </row>
    <row r="66" spans="3:16" x14ac:dyDescent="0.4">
      <c r="D66" s="6">
        <v>-5.9999999999999103E-2</v>
      </c>
      <c r="E66" s="7">
        <f t="shared" si="2"/>
        <v>-0.99812033772655318</v>
      </c>
      <c r="G66">
        <f t="shared" si="3"/>
        <v>3.4906877395586942</v>
      </c>
      <c r="H66" s="10">
        <f t="shared" si="8"/>
        <v>-4.5768808086451092</v>
      </c>
      <c r="I66">
        <f t="shared" si="4"/>
        <v>3.4144058738496628</v>
      </c>
      <c r="J66" s="10">
        <f t="shared" si="5"/>
        <v>-4.4514170821928829</v>
      </c>
      <c r="K66">
        <f t="shared" si="0"/>
        <v>-4.5545521154868043</v>
      </c>
      <c r="L66">
        <f t="shared" si="1"/>
        <v>-4.4319155610543195</v>
      </c>
      <c r="M66" s="13">
        <f t="shared" si="6"/>
        <v>4.985705381577311E-4</v>
      </c>
      <c r="N66" s="13">
        <f t="shared" si="7"/>
        <v>3.803093267178353E-4</v>
      </c>
      <c r="O66" s="13">
        <v>1</v>
      </c>
    </row>
    <row r="67" spans="3:16" x14ac:dyDescent="0.4">
      <c r="D67" s="6">
        <v>-3.9999999999999002E-2</v>
      </c>
      <c r="E67" s="7">
        <f t="shared" si="2"/>
        <v>-0.99917659599482977</v>
      </c>
      <c r="G67">
        <f t="shared" si="3"/>
        <v>3.5084080822574921</v>
      </c>
      <c r="H67" s="10">
        <f t="shared" si="8"/>
        <v>-4.5817242809342913</v>
      </c>
      <c r="I67">
        <f t="shared" si="4"/>
        <v>3.4313438726527066</v>
      </c>
      <c r="J67" s="10">
        <f t="shared" si="5"/>
        <v>-4.4561277828177426</v>
      </c>
      <c r="K67">
        <f t="shared" si="0"/>
        <v>-4.5697570537432259</v>
      </c>
      <c r="L67">
        <f t="shared" si="1"/>
        <v>-4.4223967531995765</v>
      </c>
      <c r="M67" s="13">
        <f t="shared" si="6"/>
        <v>1.4321452664257399E-4</v>
      </c>
      <c r="N67" s="13">
        <f t="shared" si="7"/>
        <v>1.1377823591015984E-3</v>
      </c>
      <c r="O67" s="13">
        <v>1</v>
      </c>
    </row>
    <row r="68" spans="3:16" x14ac:dyDescent="0.4">
      <c r="D68" s="6">
        <v>-1.9999999999999001E-2</v>
      </c>
      <c r="E68" s="7">
        <f t="shared" si="2"/>
        <v>-0.99979709914717152</v>
      </c>
      <c r="G68">
        <f t="shared" si="3"/>
        <v>3.5261284249562901</v>
      </c>
      <c r="H68" s="10">
        <f t="shared" si="8"/>
        <v>-4.5845695981393551</v>
      </c>
      <c r="I68">
        <f t="shared" si="4"/>
        <v>3.4482818714557499</v>
      </c>
      <c r="J68" s="10">
        <f t="shared" si="5"/>
        <v>-4.4588951027765562</v>
      </c>
      <c r="K68">
        <f t="shared" si="0"/>
        <v>-4.582280806847443</v>
      </c>
      <c r="L68">
        <f t="shared" si="1"/>
        <v>-4.4114410309856105</v>
      </c>
      <c r="M68" s="13">
        <f t="shared" si="6"/>
        <v>5.2385655779324879E-2</v>
      </c>
      <c r="N68" s="13">
        <f t="shared" si="7"/>
        <v>22.518889295402321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2"/>
        <v>-1</v>
      </c>
      <c r="F69" s="61"/>
      <c r="G69" s="61">
        <f t="shared" si="3"/>
        <v>3.5438487676550872</v>
      </c>
      <c r="H69" s="62">
        <f t="shared" si="8"/>
        <v>-4.5854999999999997</v>
      </c>
      <c r="I69" s="61">
        <f t="shared" si="4"/>
        <v>3.4652198702587929</v>
      </c>
      <c r="J69" s="62">
        <f t="shared" si="5"/>
        <v>-4.4598000000000004</v>
      </c>
      <c r="K69" s="61">
        <f t="shared" si="0"/>
        <v>-4.5922376025803011</v>
      </c>
      <c r="L69" s="61">
        <f t="shared" si="1"/>
        <v>-4.3991157331827786</v>
      </c>
      <c r="M69" s="63">
        <f t="shared" si="6"/>
        <v>0.45395288530084449</v>
      </c>
      <c r="N69" s="63">
        <f t="shared" si="7"/>
        <v>36.825802391437705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2"/>
        <v>-0.99980285245778</v>
      </c>
      <c r="G70">
        <f t="shared" si="3"/>
        <v>3.5615691103538847</v>
      </c>
      <c r="H70" s="10">
        <f t="shared" si="8"/>
        <v>-4.5845959799451501</v>
      </c>
      <c r="I70">
        <f t="shared" si="4"/>
        <v>3.4821578690618362</v>
      </c>
      <c r="J70" s="10">
        <f t="shared" si="5"/>
        <v>-4.4589207613912079</v>
      </c>
      <c r="K70">
        <f t="shared" si="0"/>
        <v>-4.5997376931779916</v>
      </c>
      <c r="L70">
        <f t="shared" si="1"/>
        <v>-4.3854858316449912</v>
      </c>
      <c r="M70" s="13">
        <f t="shared" si="6"/>
        <v>2.2927147962560812</v>
      </c>
      <c r="N70" s="13">
        <f t="shared" si="7"/>
        <v>53.926889068317791</v>
      </c>
      <c r="O70" s="13">
        <v>10000</v>
      </c>
    </row>
    <row r="71" spans="3:16" x14ac:dyDescent="0.4">
      <c r="D71" s="6">
        <v>0.04</v>
      </c>
      <c r="E71" s="7">
        <f t="shared" si="2"/>
        <v>-0.9992226296148633</v>
      </c>
      <c r="G71">
        <f t="shared" si="3"/>
        <v>3.5792894530526831</v>
      </c>
      <c r="H71" s="10">
        <f t="shared" si="8"/>
        <v>-4.5819353680989554</v>
      </c>
      <c r="I71">
        <f t="shared" si="4"/>
        <v>3.49909586786488</v>
      </c>
      <c r="J71" s="10">
        <f t="shared" si="5"/>
        <v>-4.4563330835563679</v>
      </c>
      <c r="K71">
        <f t="shared" si="0"/>
        <v>-4.6048874845324397</v>
      </c>
      <c r="L71">
        <f t="shared" si="1"/>
        <v>-4.370614007454197</v>
      </c>
      <c r="M71" s="13">
        <f t="shared" si="6"/>
        <v>5.2679964877621872E-4</v>
      </c>
      <c r="N71" s="13">
        <f t="shared" si="7"/>
        <v>7.3477600078097642E-3</v>
      </c>
      <c r="O71" s="13">
        <v>1</v>
      </c>
    </row>
    <row r="72" spans="3:16" x14ac:dyDescent="0.4">
      <c r="D72" s="6">
        <v>6.0000000000000102E-2</v>
      </c>
      <c r="E72" s="7">
        <f t="shared" si="2"/>
        <v>-0.99827574133578623</v>
      </c>
      <c r="G72">
        <f t="shared" si="3"/>
        <v>3.5970097957514815</v>
      </c>
      <c r="H72" s="10">
        <f t="shared" si="8"/>
        <v>-4.577593411895247</v>
      </c>
      <c r="I72">
        <f t="shared" si="4"/>
        <v>3.5160338666679234</v>
      </c>
      <c r="J72" s="10">
        <f t="shared" si="5"/>
        <v>-4.4521101512093395</v>
      </c>
      <c r="K72">
        <f t="shared" si="0"/>
        <v>-4.6077896613081872</v>
      </c>
      <c r="L72">
        <f t="shared" si="1"/>
        <v>-4.354560724699315</v>
      </c>
      <c r="M72" s="13">
        <f t="shared" si="6"/>
        <v>9.1181347860849076E-4</v>
      </c>
      <c r="N72" s="13">
        <f t="shared" si="7"/>
        <v>9.5158906124346732E-3</v>
      </c>
      <c r="O72" s="13">
        <v>1</v>
      </c>
    </row>
    <row r="73" spans="3:16" x14ac:dyDescent="0.4">
      <c r="D73" s="6">
        <v>8.0000000000000099E-2</v>
      </c>
      <c r="E73" s="7">
        <f t="shared" si="2"/>
        <v>-0.99697805132855066</v>
      </c>
      <c r="G73">
        <f t="shared" si="3"/>
        <v>3.614730138450279</v>
      </c>
      <c r="H73" s="10">
        <f t="shared" si="8"/>
        <v>-4.5716428543670684</v>
      </c>
      <c r="I73">
        <f t="shared" si="4"/>
        <v>3.5329718654709672</v>
      </c>
      <c r="J73" s="10">
        <f t="shared" si="5"/>
        <v>-4.4463227133150705</v>
      </c>
      <c r="K73">
        <f t="shared" si="0"/>
        <v>-4.6085433081032861</v>
      </c>
      <c r="L73">
        <f t="shared" si="1"/>
        <v>-4.3373843019619915</v>
      </c>
      <c r="M73" s="13">
        <f t="shared" si="6"/>
        <v>1.3616434859387385E-3</v>
      </c>
      <c r="N73" s="13">
        <f t="shared" si="7"/>
        <v>1.1867577468132632E-2</v>
      </c>
      <c r="O73" s="13">
        <v>1</v>
      </c>
    </row>
    <row r="74" spans="3:16" x14ac:dyDescent="0.4">
      <c r="D74" s="6">
        <v>0.1</v>
      </c>
      <c r="E74" s="7">
        <f t="shared" si="2"/>
        <v>-0.99534489372503065</v>
      </c>
      <c r="G74">
        <f t="shared" si="3"/>
        <v>3.632450481149077</v>
      </c>
      <c r="H74" s="10">
        <f t="shared" si="8"/>
        <v>-4.5641540101761278</v>
      </c>
      <c r="I74">
        <f t="shared" si="4"/>
        <v>3.5499098642740106</v>
      </c>
      <c r="J74" s="10">
        <f t="shared" si="5"/>
        <v>-4.4390391570348919</v>
      </c>
      <c r="K74">
        <f t="shared" si="0"/>
        <v>-4.6072440267777655</v>
      </c>
      <c r="L74">
        <f t="shared" si="1"/>
        <v>-4.319140981579408</v>
      </c>
      <c r="M74" s="13">
        <f t="shared" si="6"/>
        <v>1.856749530729412E-3</v>
      </c>
      <c r="N74" s="13">
        <f t="shared" si="7"/>
        <v>1.437557247755402E-2</v>
      </c>
      <c r="O74" s="13">
        <v>1</v>
      </c>
    </row>
    <row r="75" spans="3:16" x14ac:dyDescent="0.4">
      <c r="D75" s="6">
        <v>0.12</v>
      </c>
      <c r="E75" s="7">
        <f t="shared" si="2"/>
        <v>-0.9933910891822556</v>
      </c>
      <c r="G75">
        <f t="shared" si="3"/>
        <v>3.6501708238478749</v>
      </c>
      <c r="H75" s="10">
        <f t="shared" si="8"/>
        <v>-4.5551948394452326</v>
      </c>
      <c r="I75">
        <f t="shared" si="4"/>
        <v>3.5668478630770544</v>
      </c>
      <c r="J75" s="10">
        <f t="shared" si="5"/>
        <v>-4.4303255795350243</v>
      </c>
      <c r="K75">
        <f t="shared" si="0"/>
        <v>-4.6039840500693376</v>
      </c>
      <c r="L75">
        <f t="shared" si="1"/>
        <v>-4.2998849967521666</v>
      </c>
      <c r="M75" s="13">
        <f t="shared" si="6"/>
        <v>2.3803870733232818E-3</v>
      </c>
      <c r="N75" s="13">
        <f t="shared" si="7"/>
        <v>1.7014745636731537E-2</v>
      </c>
      <c r="O75" s="13">
        <v>1</v>
      </c>
    </row>
    <row r="76" spans="3:16" x14ac:dyDescent="0.4">
      <c r="D76" s="6">
        <v>0.14000000000000001</v>
      </c>
      <c r="E76" s="7">
        <f t="shared" si="2"/>
        <v>-0.99113096051795457</v>
      </c>
      <c r="G76">
        <f t="shared" si="3"/>
        <v>3.6678911665466729</v>
      </c>
      <c r="H76" s="10">
        <f t="shared" si="8"/>
        <v>-4.5448310194550805</v>
      </c>
      <c r="I76">
        <f t="shared" si="4"/>
        <v>3.5837858618800977</v>
      </c>
      <c r="J76" s="10">
        <f t="shared" si="5"/>
        <v>-4.4202458577179744</v>
      </c>
      <c r="K76">
        <f t="shared" si="0"/>
        <v>-4.598852351612396</v>
      </c>
      <c r="L76">
        <f t="shared" si="1"/>
        <v>-4.279668636563283</v>
      </c>
      <c r="M76" s="13">
        <f t="shared" si="6"/>
        <v>2.9183043280510126E-3</v>
      </c>
      <c r="N76" s="13">
        <f t="shared" si="7"/>
        <v>1.9761955107575016E-2</v>
      </c>
      <c r="O76" s="13">
        <v>1</v>
      </c>
    </row>
    <row r="77" spans="3:16" x14ac:dyDescent="0.4">
      <c r="D77" s="6">
        <v>0.16</v>
      </c>
      <c r="E77" s="7">
        <f t="shared" si="2"/>
        <v>-0.98857834789337551</v>
      </c>
      <c r="G77">
        <f t="shared" si="3"/>
        <v>3.6856115092454713</v>
      </c>
      <c r="H77" s="10">
        <f t="shared" si="8"/>
        <v>-4.5331260142650729</v>
      </c>
      <c r="I77">
        <f t="shared" si="4"/>
        <v>3.6007238606831415</v>
      </c>
      <c r="J77" s="10">
        <f t="shared" si="5"/>
        <v>-4.4088617159348757</v>
      </c>
      <c r="K77">
        <f t="shared" si="0"/>
        <v>-4.5919347524726302</v>
      </c>
      <c r="L77">
        <f t="shared" si="1"/>
        <v>-4.2585423089722187</v>
      </c>
      <c r="M77" s="13">
        <f t="shared" si="6"/>
        <v>3.4584676895650069E-3</v>
      </c>
      <c r="N77" s="13">
        <f t="shared" si="7"/>
        <v>2.2595924109604894E-2</v>
      </c>
      <c r="O77" s="13">
        <v>1</v>
      </c>
    </row>
    <row r="78" spans="3:16" x14ac:dyDescent="0.4">
      <c r="D78" s="6">
        <v>0.18</v>
      </c>
      <c r="E78" s="7">
        <f t="shared" si="2"/>
        <v>-0.98574662355604847</v>
      </c>
      <c r="G78">
        <f t="shared" si="3"/>
        <v>3.7033318519442688</v>
      </c>
      <c r="H78" s="10">
        <f t="shared" si="8"/>
        <v>-4.5201411423162599</v>
      </c>
      <c r="I78">
        <f t="shared" si="4"/>
        <v>3.6176618594861849</v>
      </c>
      <c r="J78" s="10">
        <f t="shared" si="5"/>
        <v>-4.3962327917352653</v>
      </c>
      <c r="K78">
        <f t="shared" si="0"/>
        <v>-4.583314024306226</v>
      </c>
      <c r="L78">
        <f t="shared" si="1"/>
        <v>-4.2365546018460574</v>
      </c>
      <c r="M78" s="13">
        <f t="shared" si="6"/>
        <v>3.9908130189181936E-3</v>
      </c>
      <c r="N78" s="13">
        <f t="shared" si="7"/>
        <v>2.5497124326293936E-2</v>
      </c>
      <c r="O78" s="13">
        <v>1</v>
      </c>
    </row>
    <row r="79" spans="3:16" x14ac:dyDescent="0.4">
      <c r="D79" s="6">
        <v>0.2</v>
      </c>
      <c r="E79" s="7">
        <f t="shared" si="2"/>
        <v>-0.98264870615480393</v>
      </c>
      <c r="G79">
        <f t="shared" si="3"/>
        <v>3.7210521946430672</v>
      </c>
      <c r="H79" s="10">
        <f t="shared" si="8"/>
        <v>-4.5059356420728536</v>
      </c>
      <c r="I79">
        <f t="shared" si="4"/>
        <v>3.6345998582892283</v>
      </c>
      <c r="J79" s="10">
        <f t="shared" si="5"/>
        <v>-4.3824166997091947</v>
      </c>
      <c r="K79">
        <f t="shared" si="0"/>
        <v>-4.5730699892490811</v>
      </c>
      <c r="L79">
        <f t="shared" si="1"/>
        <v>-4.2137523420879095</v>
      </c>
      <c r="M79" s="13">
        <f t="shared" si="6"/>
        <v>4.507020570778255E-3</v>
      </c>
      <c r="N79" s="13">
        <f t="shared" si="7"/>
        <v>2.8447665531800777E-2</v>
      </c>
      <c r="O79" s="13">
        <v>1</v>
      </c>
    </row>
    <row r="80" spans="3:16" x14ac:dyDescent="0.4">
      <c r="D80" s="6">
        <v>0.22</v>
      </c>
      <c r="E80" s="7">
        <f t="shared" si="2"/>
        <v>-0.97929707463903903</v>
      </c>
      <c r="G80">
        <f t="shared" si="3"/>
        <v>3.7387725373418648</v>
      </c>
      <c r="H80" s="10">
        <f t="shared" si="8"/>
        <v>-4.490566735757314</v>
      </c>
      <c r="I80">
        <f t="shared" si="4"/>
        <v>3.6515378570922721</v>
      </c>
      <c r="J80" s="10">
        <f t="shared" si="5"/>
        <v>-4.3674690934751865</v>
      </c>
      <c r="K80">
        <f t="shared" si="0"/>
        <v>-4.5612796166383589</v>
      </c>
      <c r="L80">
        <f t="shared" si="1"/>
        <v>-4.1901806529209216</v>
      </c>
      <c r="M80" s="13">
        <f t="shared" si="6"/>
        <v>5.000311522496843E-3</v>
      </c>
      <c r="N80" s="13">
        <f t="shared" si="7"/>
        <v>3.1431191154163138E-2</v>
      </c>
      <c r="O80" s="13">
        <v>1</v>
      </c>
    </row>
    <row r="81" spans="4:15" x14ac:dyDescent="0.4">
      <c r="D81" s="6">
        <v>0.24</v>
      </c>
      <c r="E81" s="7">
        <f t="shared" si="2"/>
        <v>-0.97570378175387906</v>
      </c>
      <c r="G81">
        <f t="shared" si="3"/>
        <v>3.7564928800406632</v>
      </c>
      <c r="H81" s="10">
        <f t="shared" si="8"/>
        <v>-4.4740896912324128</v>
      </c>
      <c r="I81">
        <f t="shared" si="4"/>
        <v>3.6684758558953154</v>
      </c>
      <c r="J81" s="10">
        <f t="shared" si="5"/>
        <v>-4.3514437258659502</v>
      </c>
      <c r="K81">
        <f t="shared" si="0"/>
        <v>-4.5480171166653678</v>
      </c>
      <c r="L81">
        <f t="shared" si="1"/>
        <v>-4.1658830093844106</v>
      </c>
      <c r="M81" s="13">
        <f t="shared" si="6"/>
        <v>5.4652642311451127E-3</v>
      </c>
      <c r="N81" s="13">
        <f t="shared" si="7"/>
        <v>3.4432779501142326E-2</v>
      </c>
      <c r="O81" s="13">
        <v>1</v>
      </c>
    </row>
    <row r="82" spans="4:15" x14ac:dyDescent="0.4">
      <c r="D82" s="6">
        <v>0.26</v>
      </c>
      <c r="E82" s="7">
        <f t="shared" si="2"/>
        <v>-0.97188046714258225</v>
      </c>
      <c r="G82">
        <f t="shared" si="3"/>
        <v>3.7742132227394607</v>
      </c>
      <c r="H82" s="10">
        <f t="shared" si="8"/>
        <v>-4.4565578820823104</v>
      </c>
      <c r="I82">
        <f t="shared" si="4"/>
        <v>3.6854138546983592</v>
      </c>
      <c r="J82" s="10">
        <f t="shared" si="5"/>
        <v>-4.3343925073624883</v>
      </c>
      <c r="K82">
        <f t="shared" si="0"/>
        <v>-4.5333540310557883</v>
      </c>
      <c r="L82">
        <f t="shared" si="1"/>
        <v>-4.1409012920969452</v>
      </c>
      <c r="M82" s="13">
        <f t="shared" si="6"/>
        <v>5.8976484971566051E-3</v>
      </c>
      <c r="N82" s="13">
        <f t="shared" si="7"/>
        <v>3.743885038493671E-2</v>
      </c>
      <c r="O82" s="13">
        <v>1</v>
      </c>
    </row>
    <row r="83" spans="4:15" x14ac:dyDescent="0.4">
      <c r="D83" s="6">
        <v>0.28000000000000003</v>
      </c>
      <c r="E83" s="7">
        <f t="shared" ref="E83:E146" si="9">-(1+D83+$E$5*D83^3)*EXP(-D83)</f>
        <v>-0.9678383700672113</v>
      </c>
      <c r="G83">
        <f t="shared" si="3"/>
        <v>3.7919335654382591</v>
      </c>
      <c r="H83" s="10">
        <f t="shared" si="8"/>
        <v>-4.4380228459431965</v>
      </c>
      <c r="I83">
        <f t="shared" si="4"/>
        <v>3.7023518535014026</v>
      </c>
      <c r="J83" s="10">
        <f t="shared" si="5"/>
        <v>-4.3163655628257498</v>
      </c>
      <c r="K83">
        <f t="shared" ref="K83:K146" si="10">$E$6*$O$6*EXP(-$O$15*(G83/$E$4-1))-SQRT($E$6)*$O$5*EXP(-$O$4*(G83/$E$4-1))</f>
        <v>-4.5173593208702387</v>
      </c>
      <c r="L83">
        <f t="shared" ref="L83:L146" si="11">$K$6*$O$6*EXP(-$O$15*(I83/$K$4-1))-SQRT($K$6)*$O$5*EXP(-$O$4*(I83/$K$4-1))</f>
        <v>-4.1152758393395636</v>
      </c>
      <c r="M83" s="13">
        <f t="shared" si="6"/>
        <v>6.2942762538491974E-3</v>
      </c>
      <c r="N83" s="13">
        <f t="shared" si="7"/>
        <v>4.0437076891750801E-2</v>
      </c>
      <c r="O83" s="13">
        <v>1</v>
      </c>
    </row>
    <row r="84" spans="4:15" x14ac:dyDescent="0.4">
      <c r="D84" s="6">
        <v>0.3</v>
      </c>
      <c r="E84" s="7">
        <f t="shared" si="9"/>
        <v>-0.96358834175830221</v>
      </c>
      <c r="G84">
        <f t="shared" ref="G84:G147" si="12">$E$11*(D84/$E$12+1)</f>
        <v>3.8096539081370566</v>
      </c>
      <c r="H84" s="10">
        <f t="shared" si="8"/>
        <v>-4.4185343411326947</v>
      </c>
      <c r="I84">
        <f t="shared" ref="I84:I147" si="13">$K$11*(D84/$K$12+1)</f>
        <v>3.7192898523044464</v>
      </c>
      <c r="J84" s="10">
        <f t="shared" ref="J84:J147" si="14">-(-$H$4)*(1+D84+$K$5*D84^3)*EXP(-D84)</f>
        <v>-4.2974112865736771</v>
      </c>
      <c r="K84">
        <f t="shared" si="10"/>
        <v>-4.5000994515152648</v>
      </c>
      <c r="L84">
        <f t="shared" si="11"/>
        <v>-4.0890454975106243</v>
      </c>
      <c r="M84" s="13">
        <f t="shared" ref="M84:M147" si="15">(K84-H84)^2*O84</f>
        <v>6.652867231720842E-3</v>
      </c>
      <c r="N84" s="13">
        <f t="shared" ref="N84:N147" si="16">(L84-J84)^2*O84</f>
        <v>4.3416302051868617E-2</v>
      </c>
      <c r="O84" s="13">
        <v>1</v>
      </c>
    </row>
    <row r="85" spans="4:15" x14ac:dyDescent="0.4">
      <c r="D85" s="6">
        <v>0.32</v>
      </c>
      <c r="E85" s="7">
        <f t="shared" si="9"/>
        <v>-0.95914085740396837</v>
      </c>
      <c r="G85">
        <f t="shared" si="12"/>
        <v>3.827374250835855</v>
      </c>
      <c r="H85" s="10">
        <f t="shared" ref="H85:H148" si="17">-(-$B$4)*(1+D85+$E$5*D85^3)*EXP(-D85)</f>
        <v>-4.3981404016258967</v>
      </c>
      <c r="I85">
        <f t="shared" si="13"/>
        <v>3.7362278511074898</v>
      </c>
      <c r="J85" s="10">
        <f t="shared" si="14"/>
        <v>-4.2775763958502191</v>
      </c>
      <c r="K85">
        <f t="shared" si="10"/>
        <v>-4.4816384750520868</v>
      </c>
      <c r="L85">
        <f t="shared" si="11"/>
        <v>-4.0622476700023116</v>
      </c>
      <c r="M85" s="13">
        <f t="shared" si="15"/>
        <v>6.9719282658854314E-3</v>
      </c>
      <c r="N85" s="13">
        <f t="shared" si="16"/>
        <v>4.6366460175283314E-2</v>
      </c>
      <c r="O85" s="13">
        <v>1</v>
      </c>
    </row>
    <row r="86" spans="4:15" x14ac:dyDescent="0.4">
      <c r="D86" s="6">
        <v>0.34</v>
      </c>
      <c r="E86" s="7">
        <f t="shared" si="9"/>
        <v>-0.95450602778858551</v>
      </c>
      <c r="G86">
        <f t="shared" si="12"/>
        <v>3.8450945935346525</v>
      </c>
      <c r="H86" s="10">
        <f t="shared" si="17"/>
        <v>-4.3768873904245584</v>
      </c>
      <c r="I86">
        <f t="shared" si="13"/>
        <v>3.7531658499105331</v>
      </c>
      <c r="J86" s="10">
        <f t="shared" si="14"/>
        <v>-4.2569059827315341</v>
      </c>
      <c r="K86">
        <f t="shared" si="10"/>
        <v>-4.4620381098876809</v>
      </c>
      <c r="L86">
        <f t="shared" si="11"/>
        <v>-4.0349183645472113</v>
      </c>
      <c r="M86" s="13">
        <f t="shared" si="15"/>
        <v>7.2506450250873836E-3</v>
      </c>
      <c r="N86" s="13">
        <f t="shared" si="16"/>
        <v>4.9278502627148675E-2</v>
      </c>
      <c r="O86" s="13">
        <v>1</v>
      </c>
    </row>
    <row r="87" spans="4:15" x14ac:dyDescent="0.4">
      <c r="D87" s="6">
        <v>0.36</v>
      </c>
      <c r="E87" s="7">
        <f t="shared" si="9"/>
        <v>-0.94969361059093449</v>
      </c>
      <c r="G87">
        <f t="shared" si="12"/>
        <v>3.862814936233451</v>
      </c>
      <c r="H87" s="10">
        <f t="shared" si="17"/>
        <v>-4.3548200513647295</v>
      </c>
      <c r="I87">
        <f t="shared" si="13"/>
        <v>3.770103848713577</v>
      </c>
      <c r="J87" s="10">
        <f t="shared" si="14"/>
        <v>-4.2354435645134494</v>
      </c>
      <c r="K87">
        <f t="shared" si="10"/>
        <v>-4.4413578179301547</v>
      </c>
      <c r="L87">
        <f t="shared" si="11"/>
        <v>-4.0070922390819401</v>
      </c>
      <c r="M87" s="13">
        <f t="shared" si="15"/>
        <v>7.4887850421320274E-3</v>
      </c>
      <c r="N87" s="13">
        <f t="shared" si="16"/>
        <v>5.2144327826327053E-2</v>
      </c>
      <c r="O87" s="13">
        <v>1</v>
      </c>
    </row>
    <row r="88" spans="4:15" x14ac:dyDescent="0.4">
      <c r="D88" s="6">
        <v>0.38</v>
      </c>
      <c r="E88" s="7">
        <f t="shared" si="9"/>
        <v>-0.94471302135140145</v>
      </c>
      <c r="G88">
        <f t="shared" si="12"/>
        <v>3.8805352789322489</v>
      </c>
      <c r="H88" s="10">
        <f t="shared" si="17"/>
        <v>-4.3319815594068505</v>
      </c>
      <c r="I88">
        <f t="shared" si="13"/>
        <v>3.7870418475166203</v>
      </c>
      <c r="J88" s="10">
        <f t="shared" si="14"/>
        <v>-4.2132311326229805</v>
      </c>
      <c r="K88">
        <f t="shared" si="10"/>
        <v>-4.4196548792878447</v>
      </c>
      <c r="L88">
        <f t="shared" si="11"/>
        <v>-3.9788026461733983</v>
      </c>
      <c r="M88" s="13">
        <f t="shared" si="15"/>
        <v>7.6866110189551416E-3</v>
      </c>
      <c r="N88" s="13">
        <f t="shared" si="16"/>
        <v>5.4956715259041972E-2</v>
      </c>
      <c r="O88" s="13">
        <v>1</v>
      </c>
    </row>
    <row r="89" spans="4:15" x14ac:dyDescent="0.4">
      <c r="D89" s="6">
        <v>0.4</v>
      </c>
      <c r="E89" s="7">
        <f t="shared" si="9"/>
        <v>-0.93957334411757587</v>
      </c>
      <c r="G89">
        <f t="shared" si="12"/>
        <v>3.8982556216310473</v>
      </c>
      <c r="H89" s="10">
        <f t="shared" si="17"/>
        <v>-4.3084135694511438</v>
      </c>
      <c r="I89">
        <f t="shared" si="13"/>
        <v>3.8039798463196641</v>
      </c>
      <c r="J89" s="10">
        <f t="shared" si="14"/>
        <v>-4.1903092000955651</v>
      </c>
      <c r="K89">
        <f t="shared" si="10"/>
        <v>-4.396984464589055</v>
      </c>
      <c r="L89">
        <f t="shared" si="11"/>
        <v>-3.9500816760517647</v>
      </c>
      <c r="M89" s="13">
        <f t="shared" si="15"/>
        <v>7.8448034655308561E-3</v>
      </c>
      <c r="N89" s="13">
        <f t="shared" si="16"/>
        <v>5.7709263308214659E-2</v>
      </c>
      <c r="O89" s="13">
        <v>1</v>
      </c>
    </row>
    <row r="90" spans="4:15" x14ac:dyDescent="0.4">
      <c r="D90" s="6">
        <v>0.42</v>
      </c>
      <c r="E90" s="7">
        <f t="shared" si="9"/>
        <v>-0.93428334177732941</v>
      </c>
      <c r="G90">
        <f t="shared" si="12"/>
        <v>3.9159759643298448</v>
      </c>
      <c r="H90" s="10">
        <f t="shared" si="17"/>
        <v>-4.2841562637199431</v>
      </c>
      <c r="I90">
        <f t="shared" si="13"/>
        <v>3.8209178451227075</v>
      </c>
      <c r="J90" s="10">
        <f t="shared" si="14"/>
        <v>-4.1667168476585346</v>
      </c>
      <c r="K90">
        <f t="shared" si="10"/>
        <v>-4.3733997049970093</v>
      </c>
      <c r="L90">
        <f t="shared" si="11"/>
        <v>-3.9209601982930957</v>
      </c>
      <c r="M90" s="13">
        <f t="shared" si="15"/>
        <v>7.9643918109731596E-3</v>
      </c>
      <c r="N90" s="13">
        <f t="shared" si="16"/>
        <v>6.039633070732725E-2</v>
      </c>
      <c r="O90" s="13">
        <v>1</v>
      </c>
    </row>
    <row r="91" spans="4:15" x14ac:dyDescent="0.4">
      <c r="D91" s="6">
        <v>0.44</v>
      </c>
      <c r="E91" s="7">
        <f t="shared" si="9"/>
        <v>-0.92885146608820923</v>
      </c>
      <c r="G91">
        <f t="shared" si="12"/>
        <v>3.9336963070286433</v>
      </c>
      <c r="H91" s="10">
        <f t="shared" si="17"/>
        <v>-4.2592483977474833</v>
      </c>
      <c r="I91">
        <f t="shared" si="13"/>
        <v>3.8378558439257513</v>
      </c>
      <c r="J91" s="10">
        <f t="shared" si="14"/>
        <v>-4.1424917684601956</v>
      </c>
      <c r="K91">
        <f t="shared" si="10"/>
        <v>-4.348951759992234</v>
      </c>
      <c r="L91">
        <f t="shared" si="11"/>
        <v>-3.891467902192983</v>
      </c>
      <c r="M91" s="13">
        <f t="shared" si="15"/>
        <v>8.0466931980129712E-3</v>
      </c>
      <c r="N91" s="13">
        <f t="shared" si="16"/>
        <v>6.3012981435739454E-2</v>
      </c>
      <c r="O91" s="13">
        <v>1</v>
      </c>
    </row>
    <row r="92" spans="4:15" x14ac:dyDescent="0.4">
      <c r="D92" s="6">
        <v>0.46</v>
      </c>
      <c r="E92" s="7">
        <f t="shared" si="9"/>
        <v>-0.9232858674117389</v>
      </c>
      <c r="G92">
        <f t="shared" si="12"/>
        <v>3.9514166497274408</v>
      </c>
      <c r="H92" s="10">
        <f t="shared" si="17"/>
        <v>-4.2337273450165283</v>
      </c>
      <c r="I92">
        <f t="shared" si="13"/>
        <v>3.8547938427287947</v>
      </c>
      <c r="J92" s="10">
        <f t="shared" si="14"/>
        <v>-4.1176703114828737</v>
      </c>
      <c r="K92">
        <f t="shared" si="10"/>
        <v>-4.3236898829923813</v>
      </c>
      <c r="L92">
        <f t="shared" si="11"/>
        <v>-3.8616333358715904</v>
      </c>
      <c r="M92" s="13">
        <f t="shared" si="15"/>
        <v>8.0932582390568063E-3</v>
      </c>
      <c r="N92" s="13">
        <f t="shared" si="16"/>
        <v>6.5554932880172848E-2</v>
      </c>
      <c r="O92" s="13">
        <v>1</v>
      </c>
    </row>
    <row r="93" spans="4:15" x14ac:dyDescent="0.4">
      <c r="D93" s="6">
        <v>0.48</v>
      </c>
      <c r="E93" s="7">
        <f t="shared" si="9"/>
        <v>-0.91759440416098004</v>
      </c>
      <c r="G93">
        <f t="shared" si="12"/>
        <v>3.9691369924262392</v>
      </c>
      <c r="H93" s="10">
        <f t="shared" si="17"/>
        <v>-4.2076291402801731</v>
      </c>
      <c r="I93">
        <f t="shared" si="13"/>
        <v>3.871731841531838</v>
      </c>
      <c r="J93" s="10">
        <f t="shared" si="14"/>
        <v>-4.0922875236771397</v>
      </c>
      <c r="K93">
        <f t="shared" si="10"/>
        <v>-4.2976614848772456</v>
      </c>
      <c r="L93">
        <f t="shared" si="11"/>
        <v>-3.8314839441490038</v>
      </c>
      <c r="M93" s="13">
        <f t="shared" si="15"/>
        <v>8.105823073646018E-3</v>
      </c>
      <c r="N93" s="13">
        <f t="shared" si="16"/>
        <v>6.8018507094688666E-2</v>
      </c>
      <c r="O93" s="13">
        <v>1</v>
      </c>
    </row>
    <row r="94" spans="4:15" x14ac:dyDescent="0.4">
      <c r="D94" s="6">
        <v>0.5</v>
      </c>
      <c r="E94" s="7">
        <f t="shared" si="9"/>
        <v>-0.91178465196948288</v>
      </c>
      <c r="G94">
        <f t="shared" si="12"/>
        <v>3.9868573351250367</v>
      </c>
      <c r="H94" s="10">
        <f t="shared" si="17"/>
        <v>-4.1809885216060643</v>
      </c>
      <c r="I94">
        <f t="shared" si="13"/>
        <v>3.8886698403348818</v>
      </c>
      <c r="J94" s="10">
        <f t="shared" si="14"/>
        <v>-4.0663771908535002</v>
      </c>
      <c r="K94">
        <f t="shared" si="10"/>
        <v>-4.2709121954847467</v>
      </c>
      <c r="L94">
        <f t="shared" si="11"/>
        <v>-3.8010461052287998</v>
      </c>
      <c r="M94" s="13">
        <f t="shared" si="15"/>
        <v>8.0862671238396255E-3</v>
      </c>
      <c r="N94" s="13">
        <f t="shared" si="16"/>
        <v>7.0400584998782115E-2</v>
      </c>
      <c r="O94" s="13">
        <v>1</v>
      </c>
    </row>
    <row r="95" spans="4:15" x14ac:dyDescent="0.4">
      <c r="D95" s="6">
        <v>0.52</v>
      </c>
      <c r="E95" s="7">
        <f t="shared" si="9"/>
        <v>-0.90586391258952736</v>
      </c>
      <c r="G95">
        <f t="shared" si="12"/>
        <v>4.0045776778238356</v>
      </c>
      <c r="H95" s="10">
        <f t="shared" si="17"/>
        <v>-4.1538389711792769</v>
      </c>
      <c r="I95">
        <f t="shared" si="13"/>
        <v>3.9056078391379252</v>
      </c>
      <c r="J95" s="10">
        <f t="shared" si="14"/>
        <v>-4.0399718773667743</v>
      </c>
      <c r="K95">
        <f t="shared" si="10"/>
        <v>-4.2434859231414581</v>
      </c>
      <c r="L95">
        <f t="shared" si="11"/>
        <v>-3.7703451662264733</v>
      </c>
      <c r="M95" s="13">
        <f t="shared" si="15"/>
        <v>8.0365759961096243E-3</v>
      </c>
      <c r="N95" s="13">
        <f t="shared" si="16"/>
        <v>7.2698563360335325E-2</v>
      </c>
      <c r="O95" s="13">
        <v>1</v>
      </c>
    </row>
    <row r="96" spans="4:15" x14ac:dyDescent="0.4">
      <c r="D96" s="6">
        <v>0.54</v>
      </c>
      <c r="E96" s="7">
        <f t="shared" si="9"/>
        <v>-0.89983922252733806</v>
      </c>
      <c r="G96">
        <f t="shared" si="12"/>
        <v>4.0222980205226326</v>
      </c>
      <c r="H96" s="10">
        <f t="shared" si="17"/>
        <v>-4.1262127548991083</v>
      </c>
      <c r="I96">
        <f t="shared" si="13"/>
        <v>3.922545837940969</v>
      </c>
      <c r="J96" s="10">
        <f t="shared" si="14"/>
        <v>-4.0131029646274223</v>
      </c>
      <c r="K96">
        <f t="shared" si="10"/>
        <v>-4.2154249122894196</v>
      </c>
      <c r="L96">
        <f t="shared" si="11"/>
        <v>-3.7394054775782855</v>
      </c>
      <c r="M96" s="13">
        <f t="shared" si="15"/>
        <v>7.9588090262336739E-3</v>
      </c>
      <c r="N96" s="13">
        <f t="shared" si="16"/>
        <v>7.4910314417012444E-2</v>
      </c>
      <c r="O96" s="13">
        <v>1</v>
      </c>
    </row>
    <row r="97" spans="4:15" x14ac:dyDescent="0.4">
      <c r="D97" s="6">
        <v>0.56000000000000005</v>
      </c>
      <c r="E97" s="7">
        <f t="shared" si="9"/>
        <v>-0.89371736142275005</v>
      </c>
      <c r="G97">
        <f t="shared" si="12"/>
        <v>4.0400183632214315</v>
      </c>
      <c r="H97" s="10">
        <f t="shared" si="17"/>
        <v>-4.0981409608040202</v>
      </c>
      <c r="I97">
        <f t="shared" si="13"/>
        <v>3.9394838367440124</v>
      </c>
      <c r="J97" s="10">
        <f t="shared" si="14"/>
        <v>-3.9858006884731809</v>
      </c>
      <c r="K97">
        <f t="shared" si="10"/>
        <v>-4.1867697992689159</v>
      </c>
      <c r="L97">
        <f t="shared" si="11"/>
        <v>-3.7082504263650296</v>
      </c>
      <c r="M97" s="13">
        <f t="shared" si="15"/>
        <v>7.8550710076365701E-3</v>
      </c>
      <c r="N97" s="13">
        <f t="shared" si="16"/>
        <v>7.7034147996303523E-2</v>
      </c>
      <c r="O97" s="13">
        <v>1</v>
      </c>
    </row>
    <row r="98" spans="4:15" x14ac:dyDescent="0.4">
      <c r="D98" s="6">
        <v>0.57999999999999996</v>
      </c>
      <c r="E98" s="7">
        <f t="shared" si="9"/>
        <v>-0.88750486018058761</v>
      </c>
      <c r="G98">
        <f t="shared" si="12"/>
        <v>4.0577387059202286</v>
      </c>
      <c r="H98" s="10">
        <f t="shared" si="17"/>
        <v>-4.0696535363580848</v>
      </c>
      <c r="I98">
        <f t="shared" si="13"/>
        <v>3.9564218355470562</v>
      </c>
      <c r="J98" s="10">
        <f t="shared" si="14"/>
        <v>-3.9580941754333847</v>
      </c>
      <c r="K98">
        <f t="shared" si="10"/>
        <v>-4.1575596663152004</v>
      </c>
      <c r="L98">
        <f t="shared" si="11"/>
        <v>-3.676902468584109</v>
      </c>
      <c r="M98" s="13">
        <f t="shared" si="15"/>
        <v>7.7274876840372885E-3</v>
      </c>
      <c r="N98" s="13">
        <f t="shared" si="16"/>
        <v>7.9068776000809027E-2</v>
      </c>
      <c r="O98" s="13">
        <v>1</v>
      </c>
    </row>
    <row r="99" spans="4:15" x14ac:dyDescent="0.4">
      <c r="D99" s="6">
        <v>0.6</v>
      </c>
      <c r="E99" s="7">
        <f t="shared" si="9"/>
        <v>-0.8812080088608274</v>
      </c>
      <c r="G99">
        <f t="shared" si="12"/>
        <v>4.0754590486190265</v>
      </c>
      <c r="H99" s="10">
        <f t="shared" si="17"/>
        <v>-4.0407793246313242</v>
      </c>
      <c r="I99">
        <f t="shared" si="13"/>
        <v>3.9733598343500995</v>
      </c>
      <c r="J99" s="10">
        <f t="shared" si="14"/>
        <v>-3.9300114779175188</v>
      </c>
      <c r="K99">
        <f t="shared" si="10"/>
        <v>-4.1278320938251571</v>
      </c>
      <c r="L99">
        <f t="shared" si="11"/>
        <v>-3.6453831604023783</v>
      </c>
      <c r="M99" s="13">
        <f t="shared" si="15"/>
        <v>7.5781846243147561E-3</v>
      </c>
      <c r="N99" s="13">
        <f t="shared" si="16"/>
        <v>8.1013279131499638E-2</v>
      </c>
      <c r="O99" s="13">
        <v>1</v>
      </c>
    </row>
    <row r="100" spans="4:15" x14ac:dyDescent="0.4">
      <c r="D100" s="6">
        <v>0.62</v>
      </c>
      <c r="E100" s="7">
        <f t="shared" si="9"/>
        <v>-0.87483286433441465</v>
      </c>
      <c r="G100">
        <f t="shared" si="12"/>
        <v>4.0931793913178245</v>
      </c>
      <c r="H100" s="10">
        <f t="shared" si="17"/>
        <v>-4.0115460994054581</v>
      </c>
      <c r="I100">
        <f t="shared" si="13"/>
        <v>3.9902978331531429</v>
      </c>
      <c r="J100" s="10">
        <f t="shared" si="14"/>
        <v>-3.9015796083586229</v>
      </c>
      <c r="K100">
        <f t="shared" si="10"/>
        <v>-4.0976232109483366</v>
      </c>
      <c r="L100">
        <f t="shared" si="11"/>
        <v>-3.6137131884211113</v>
      </c>
      <c r="M100" s="13">
        <f t="shared" si="15"/>
        <v>7.4092691315651386E-3</v>
      </c>
      <c r="N100" s="13">
        <f t="shared" si="16"/>
        <v>8.286707572763978E-2</v>
      </c>
      <c r="O100" s="13">
        <v>1</v>
      </c>
    </row>
    <row r="101" spans="4:15" x14ac:dyDescent="0.4">
      <c r="D101" s="6">
        <v>0.64</v>
      </c>
      <c r="E101" s="7">
        <f t="shared" si="9"/>
        <v>-0.8683852577114145</v>
      </c>
      <c r="G101">
        <f t="shared" si="12"/>
        <v>4.1108997340166233</v>
      </c>
      <c r="H101" s="10">
        <f t="shared" si="17"/>
        <v>-3.9819805992356909</v>
      </c>
      <c r="I101">
        <f t="shared" si="13"/>
        <v>4.0072358319561872</v>
      </c>
      <c r="J101" s="10">
        <f t="shared" si="14"/>
        <v>-3.8728245723413668</v>
      </c>
      <c r="K101">
        <f t="shared" si="10"/>
        <v>-4.0669677445549564</v>
      </c>
      <c r="L101">
        <f t="shared" si="11"/>
        <v>-3.5819123989836053</v>
      </c>
      <c r="M101" s="13">
        <f t="shared" si="15"/>
        <v>7.2228148695179404E-3</v>
      </c>
      <c r="N101" s="13">
        <f t="shared" si="16"/>
        <v>8.4629892607736304E-2</v>
      </c>
      <c r="O101" s="13">
        <v>1</v>
      </c>
    </row>
    <row r="102" spans="4:15" x14ac:dyDescent="0.4">
      <c r="D102" s="6">
        <v>0.66</v>
      </c>
      <c r="E102" s="7">
        <f t="shared" si="9"/>
        <v>-0.86187080154799733</v>
      </c>
      <c r="G102">
        <f t="shared" si="12"/>
        <v>4.1286200767154204</v>
      </c>
      <c r="H102" s="10">
        <f t="shared" si="17"/>
        <v>-3.9521085604983415</v>
      </c>
      <c r="I102">
        <f t="shared" si="13"/>
        <v>4.0241738307592296</v>
      </c>
      <c r="J102" s="10">
        <f t="shared" si="14"/>
        <v>-3.8437714007437589</v>
      </c>
      <c r="K102">
        <f t="shared" si="10"/>
        <v>-4.0358990666318917</v>
      </c>
      <c r="L102">
        <f t="shared" si="11"/>
        <v>-3.5499998265549291</v>
      </c>
      <c r="M102" s="13">
        <f t="shared" si="15"/>
        <v>7.0208489181165156E-3</v>
      </c>
      <c r="N102" s="13">
        <f t="shared" si="16"/>
        <v>8.6301737801383144E-2</v>
      </c>
      <c r="O102" s="13">
        <v>1</v>
      </c>
    </row>
    <row r="103" spans="4:15" x14ac:dyDescent="0.4">
      <c r="D103" s="6">
        <v>0.68</v>
      </c>
      <c r="E103" s="7">
        <f t="shared" si="9"/>
        <v>-0.8552948968385744</v>
      </c>
      <c r="G103">
        <f t="shared" si="12"/>
        <v>4.1463404194142184</v>
      </c>
      <c r="H103" s="10">
        <f t="shared" si="17"/>
        <v>-3.9219547494532829</v>
      </c>
      <c r="I103">
        <f t="shared" si="13"/>
        <v>4.0411118295622739</v>
      </c>
      <c r="J103" s="10">
        <f t="shared" si="14"/>
        <v>-3.8144441809206748</v>
      </c>
      <c r="K103">
        <f t="shared" si="10"/>
        <v>-4.0044492401561023</v>
      </c>
      <c r="L103">
        <f t="shared" si="11"/>
        <v>-3.5179937212024379</v>
      </c>
      <c r="M103" s="13">
        <f t="shared" si="15"/>
        <v>6.8053409963175458E-3</v>
      </c>
      <c r="N103" s="13">
        <f t="shared" si="16"/>
        <v>8.7882875067154004E-2</v>
      </c>
      <c r="O103" s="13">
        <v>1</v>
      </c>
    </row>
    <row r="104" spans="4:15" x14ac:dyDescent="0.4">
      <c r="D104" s="6">
        <v>0.7</v>
      </c>
      <c r="E104" s="7">
        <f t="shared" si="9"/>
        <v>-0.84866273979922402</v>
      </c>
      <c r="G104">
        <f t="shared" si="12"/>
        <v>4.1640607621130163</v>
      </c>
      <c r="H104" s="10">
        <f t="shared" si="17"/>
        <v>-3.8915429933493413</v>
      </c>
      <c r="I104">
        <f t="shared" si="13"/>
        <v>4.0580498283653172</v>
      </c>
      <c r="J104" s="10">
        <f t="shared" si="14"/>
        <v>-3.7848660869565793</v>
      </c>
      <c r="K104">
        <f t="shared" si="10"/>
        <v>-3.9726490634933445</v>
      </c>
      <c r="L104">
        <f t="shared" si="11"/>
        <v>-3.485911575204836</v>
      </c>
      <c r="M104" s="13">
        <f t="shared" si="15"/>
        <v>6.5781946142039627E-3</v>
      </c>
      <c r="N104" s="13">
        <f t="shared" si="16"/>
        <v>8.9373800096723258E-2</v>
      </c>
      <c r="O104" s="13">
        <v>1</v>
      </c>
    </row>
    <row r="105" spans="4:15" x14ac:dyDescent="0.4">
      <c r="D105" s="6">
        <v>0.72</v>
      </c>
      <c r="E105" s="7">
        <f t="shared" si="9"/>
        <v>-0.84197932844838497</v>
      </c>
      <c r="G105">
        <f t="shared" si="12"/>
        <v>4.1817811048118152</v>
      </c>
      <c r="H105" s="10">
        <f t="shared" si="17"/>
        <v>-3.8608962106000688</v>
      </c>
      <c r="I105">
        <f t="shared" si="13"/>
        <v>4.0749878271683615</v>
      </c>
      <c r="J105" s="10">
        <f t="shared" si="14"/>
        <v>-3.7550594090141076</v>
      </c>
      <c r="K105">
        <f t="shared" si="10"/>
        <v>-3.9405281133685888</v>
      </c>
      <c r="L105">
        <f t="shared" si="11"/>
        <v>-3.4537701488166674</v>
      </c>
      <c r="M105" s="13">
        <f t="shared" si="15"/>
        <v>6.3412399385350147E-3</v>
      </c>
      <c r="N105" s="13">
        <f t="shared" si="16"/>
        <v>9.0775218310320815E-2</v>
      </c>
      <c r="O105" s="13">
        <v>1</v>
      </c>
    </row>
    <row r="106" spans="4:15" x14ac:dyDescent="0.4">
      <c r="D106" s="6">
        <v>0.74</v>
      </c>
      <c r="E106" s="7">
        <f t="shared" si="9"/>
        <v>-0.83524946899061991</v>
      </c>
      <c r="G106">
        <f t="shared" si="12"/>
        <v>4.1995014475106132</v>
      </c>
      <c r="H106" s="10">
        <f t="shared" si="17"/>
        <v>-3.8300364400564875</v>
      </c>
      <c r="I106">
        <f t="shared" si="13"/>
        <v>4.0919258259714049</v>
      </c>
      <c r="J106" s="10">
        <f t="shared" si="14"/>
        <v>-3.7250455818043671</v>
      </c>
      <c r="K106">
        <f t="shared" si="10"/>
        <v>-3.9081147864530883</v>
      </c>
      <c r="L106">
        <f t="shared" si="11"/>
        <v>-3.4215854952143587</v>
      </c>
      <c r="M106" s="13">
        <f t="shared" si="15"/>
        <v>6.0962281760275896E-3</v>
      </c>
      <c r="N106" s="13">
        <f t="shared" si="16"/>
        <v>9.2088024153215362E-2</v>
      </c>
      <c r="O106" s="13">
        <v>1</v>
      </c>
    </row>
    <row r="107" spans="4:15" x14ac:dyDescent="0.4">
      <c r="D107" s="6">
        <v>0.76</v>
      </c>
      <c r="E107" s="7">
        <f t="shared" si="9"/>
        <v>-0.82847778200909739</v>
      </c>
      <c r="G107">
        <f t="shared" si="12"/>
        <v>4.2172217902094102</v>
      </c>
      <c r="H107" s="10">
        <f t="shared" si="17"/>
        <v>-3.798984869402716</v>
      </c>
      <c r="I107">
        <f t="shared" si="13"/>
        <v>4.1088638247744473</v>
      </c>
      <c r="J107" s="10">
        <f t="shared" si="14"/>
        <v>-3.6948452122041733</v>
      </c>
      <c r="K107">
        <f t="shared" si="10"/>
        <v>-3.8754363396116007</v>
      </c>
      <c r="L107">
        <f t="shared" si="11"/>
        <v>-3.3893729846490697</v>
      </c>
      <c r="M107" s="13">
        <f t="shared" si="15"/>
        <v>5.8448272970999943E-3</v>
      </c>
      <c r="N107" s="13">
        <f t="shared" si="16"/>
        <v>9.3313281807477E-2</v>
      </c>
      <c r="O107" s="13">
        <v>1</v>
      </c>
    </row>
    <row r="108" spans="4:15" x14ac:dyDescent="0.4">
      <c r="D108" s="6">
        <v>0.78</v>
      </c>
      <c r="E108" s="7">
        <f t="shared" si="9"/>
        <v>-0.82166870847227746</v>
      </c>
      <c r="G108">
        <f t="shared" si="12"/>
        <v>4.2349421329082091</v>
      </c>
      <c r="H108" s="10">
        <f t="shared" si="17"/>
        <v>-3.7677618626996279</v>
      </c>
      <c r="I108">
        <f t="shared" si="13"/>
        <v>4.1258018235774916</v>
      </c>
      <c r="J108" s="10">
        <f t="shared" si="14"/>
        <v>-3.6644781060446632</v>
      </c>
      <c r="K108">
        <f t="shared" si="10"/>
        <v>-3.8425189288520052</v>
      </c>
      <c r="L108">
        <f t="shared" si="11"/>
        <v>-3.3571473278308819</v>
      </c>
      <c r="M108" s="13">
        <f t="shared" si="15"/>
        <v>5.5886189397109185E-3</v>
      </c>
      <c r="N108" s="13">
        <f t="shared" si="16"/>
        <v>9.4452207237488428E-2</v>
      </c>
      <c r="O108" s="13">
        <v>1</v>
      </c>
    </row>
    <row r="109" spans="4:15" x14ac:dyDescent="0.4">
      <c r="D109" s="6">
        <v>0.8</v>
      </c>
      <c r="E109" s="7">
        <f t="shared" si="9"/>
        <v>-0.81482651556014174</v>
      </c>
      <c r="G109">
        <f t="shared" si="12"/>
        <v>4.2526624756070071</v>
      </c>
      <c r="H109" s="10">
        <f t="shared" si="17"/>
        <v>-3.7363869871010293</v>
      </c>
      <c r="I109">
        <f t="shared" si="13"/>
        <v>4.1427398223805358</v>
      </c>
      <c r="J109" s="10">
        <f t="shared" si="14"/>
        <v>-3.6339632940951203</v>
      </c>
      <c r="K109">
        <f t="shared" si="10"/>
        <v>-3.8093876470181822</v>
      </c>
      <c r="L109">
        <f t="shared" si="11"/>
        <v>-3.3249225985681274</v>
      </c>
      <c r="M109" s="13">
        <f t="shared" si="15"/>
        <v>5.3290963483398103E-3</v>
      </c>
      <c r="N109" s="13">
        <f t="shared" si="16"/>
        <v>9.5506151491807509E-2</v>
      </c>
      <c r="O109" s="13">
        <v>1</v>
      </c>
    </row>
    <row r="110" spans="4:15" x14ac:dyDescent="0.4">
      <c r="D110" s="6">
        <v>0.82</v>
      </c>
      <c r="E110" s="7">
        <f t="shared" si="9"/>
        <v>-0.80795530231515278</v>
      </c>
      <c r="G110">
        <f t="shared" si="12"/>
        <v>4.270382818305805</v>
      </c>
      <c r="H110" s="10">
        <f t="shared" si="17"/>
        <v>-3.7048790387661326</v>
      </c>
      <c r="I110">
        <f t="shared" si="13"/>
        <v>4.1596778211835792</v>
      </c>
      <c r="J110" s="10">
        <f t="shared" si="14"/>
        <v>-3.6033190572651184</v>
      </c>
      <c r="K110">
        <f t="shared" si="10"/>
        <v>-3.7760665602656998</v>
      </c>
      <c r="L110">
        <f t="shared" si="11"/>
        <v>-3.2927122556848545</v>
      </c>
      <c r="M110" s="13">
        <f t="shared" si="15"/>
        <v>5.0676632172513419E-3</v>
      </c>
      <c r="N110" s="13">
        <f t="shared" si="16"/>
        <v>9.6476585187921418E-2</v>
      </c>
      <c r="O110" s="13">
        <v>1</v>
      </c>
    </row>
    <row r="111" spans="4:15" x14ac:dyDescent="0.4">
      <c r="D111" s="6">
        <v>0.84</v>
      </c>
      <c r="E111" s="7">
        <f t="shared" si="9"/>
        <v>-0.80105900512298589</v>
      </c>
      <c r="G111">
        <f t="shared" si="12"/>
        <v>4.2881031610046021</v>
      </c>
      <c r="H111" s="10">
        <f t="shared" si="17"/>
        <v>-3.6732560679914514</v>
      </c>
      <c r="I111">
        <f t="shared" si="13"/>
        <v>4.1766158199866217</v>
      </c>
      <c r="J111" s="10">
        <f t="shared" si="14"/>
        <v>-3.5725629510474932</v>
      </c>
      <c r="K111">
        <f t="shared" si="10"/>
        <v>-3.7425787433587447</v>
      </c>
      <c r="L111">
        <f t="shared" si="11"/>
        <v>-3.2605291642387941</v>
      </c>
      <c r="M111" s="13">
        <f t="shared" si="15"/>
        <v>4.8056333200791343E-3</v>
      </c>
      <c r="N111" s="13">
        <f t="shared" si="16"/>
        <v>9.7365084110176678E-2</v>
      </c>
      <c r="O111" s="13">
        <v>1</v>
      </c>
    </row>
    <row r="112" spans="4:15" x14ac:dyDescent="0.4">
      <c r="D112" s="6">
        <v>0.86</v>
      </c>
      <c r="E112" s="7">
        <f t="shared" si="9"/>
        <v>-0.79414140302794001</v>
      </c>
      <c r="G112">
        <f t="shared" si="12"/>
        <v>4.3058235037034009</v>
      </c>
      <c r="H112" s="10">
        <f t="shared" si="17"/>
        <v>-3.6415354035846184</v>
      </c>
      <c r="I112">
        <f t="shared" si="13"/>
        <v>4.1935538187896659</v>
      </c>
      <c r="J112" s="10">
        <f t="shared" si="14"/>
        <v>-3.5417118292240075</v>
      </c>
      <c r="K112">
        <f t="shared" si="10"/>
        <v>-3.7089463138254031</v>
      </c>
      <c r="L112">
        <f t="shared" si="11"/>
        <v>-3.228385616061491</v>
      </c>
      <c r="M112" s="13">
        <f t="shared" si="15"/>
        <v>4.5442308194911334</v>
      </c>
      <c r="N112" s="13">
        <f t="shared" si="16"/>
        <v>98.173315854762748</v>
      </c>
      <c r="O112" s="13">
        <v>1000</v>
      </c>
    </row>
    <row r="113" spans="4:15" x14ac:dyDescent="0.4">
      <c r="D113" s="6">
        <v>0.88</v>
      </c>
      <c r="E113" s="7">
        <f t="shared" si="9"/>
        <v>-0.7872061228877888</v>
      </c>
      <c r="G113">
        <f t="shared" si="12"/>
        <v>4.323543846402198</v>
      </c>
      <c r="H113" s="10">
        <f t="shared" si="17"/>
        <v>-3.6097336765019552</v>
      </c>
      <c r="I113">
        <f t="shared" si="13"/>
        <v>4.2104918175927093</v>
      </c>
      <c r="J113" s="10">
        <f t="shared" si="14"/>
        <v>-3.5107818668549609</v>
      </c>
      <c r="K113">
        <f t="shared" si="10"/>
        <v>-3.6751904650073546</v>
      </c>
      <c r="L113">
        <f t="shared" si="11"/>
        <v>-3.1962933496416026</v>
      </c>
      <c r="M113" s="13">
        <f t="shared" si="15"/>
        <v>4.2845911614405843</v>
      </c>
      <c r="N113" s="13">
        <f t="shared" si="16"/>
        <v>98.90302745905673</v>
      </c>
      <c r="O113" s="13">
        <v>1000</v>
      </c>
    </row>
    <row r="114" spans="4:15" x14ac:dyDescent="0.4">
      <c r="D114" s="6">
        <v>0.9</v>
      </c>
      <c r="E114" s="7">
        <f t="shared" si="9"/>
        <v>-0.78025664437271036</v>
      </c>
      <c r="G114">
        <f t="shared" si="12"/>
        <v>4.3412641891009969</v>
      </c>
      <c r="H114" s="10">
        <f t="shared" si="17"/>
        <v>-3.5778668427710629</v>
      </c>
      <c r="I114">
        <f t="shared" si="13"/>
        <v>4.2274298163957535</v>
      </c>
      <c r="J114" s="10">
        <f t="shared" si="14"/>
        <v>-3.4797885825734136</v>
      </c>
      <c r="K114">
        <f t="shared" si="10"/>
        <v>-3.6413314980388063</v>
      </c>
      <c r="L114">
        <f t="shared" si="11"/>
        <v>-3.1642635693716725</v>
      </c>
      <c r="M114" s="13">
        <f t="shared" si="15"/>
        <v>4.0277624682535054</v>
      </c>
      <c r="N114" s="13">
        <f t="shared" si="16"/>
        <v>99.556033955958881</v>
      </c>
      <c r="O114" s="13">
        <v>1000</v>
      </c>
    </row>
    <row r="115" spans="4:15" x14ac:dyDescent="0.4">
      <c r="D115" s="6">
        <v>0.92</v>
      </c>
      <c r="E115" s="7">
        <f t="shared" si="9"/>
        <v>-0.77329630481279632</v>
      </c>
      <c r="G115">
        <f t="shared" si="12"/>
        <v>4.3589845317997939</v>
      </c>
      <c r="H115" s="10">
        <f t="shared" si="17"/>
        <v>-3.5459502057190777</v>
      </c>
      <c r="I115">
        <f t="shared" si="13"/>
        <v>4.2443678151987969</v>
      </c>
      <c r="J115" s="10">
        <f t="shared" si="14"/>
        <v>-3.4487468602041096</v>
      </c>
      <c r="K115">
        <f t="shared" si="10"/>
        <v>-3.6073888527885192</v>
      </c>
      <c r="L115">
        <f t="shared" si="11"/>
        <v>-3.1323069641781847</v>
      </c>
      <c r="M115" s="13">
        <f t="shared" si="15"/>
        <v>3.7747073537233882E-3</v>
      </c>
      <c r="N115" s="13">
        <f t="shared" si="16"/>
        <v>0.10013420779689818</v>
      </c>
      <c r="O115" s="13">
        <v>1</v>
      </c>
    </row>
    <row r="116" spans="4:15" x14ac:dyDescent="0.4">
      <c r="D116" s="6">
        <v>0.94</v>
      </c>
      <c r="E116" s="7">
        <f t="shared" si="9"/>
        <v>-0.76632830389852069</v>
      </c>
      <c r="G116">
        <f t="shared" si="12"/>
        <v>4.3767048744985928</v>
      </c>
      <c r="H116" s="10">
        <f t="shared" si="17"/>
        <v>-3.5139984375266669</v>
      </c>
      <c r="I116">
        <f t="shared" si="13"/>
        <v>4.2613058140018394</v>
      </c>
      <c r="J116" s="10">
        <f t="shared" si="14"/>
        <v>-3.4176709697266232</v>
      </c>
      <c r="K116">
        <f t="shared" si="10"/>
        <v>-3.5733811377976163</v>
      </c>
      <c r="L116">
        <f t="shared" si="11"/>
        <v>-3.1004337255539651</v>
      </c>
      <c r="M116" s="13">
        <f t="shared" si="15"/>
        <v>3.5263050914694253E-3</v>
      </c>
      <c r="N116" s="13">
        <f t="shared" si="16"/>
        <v>0.10063946909026268</v>
      </c>
      <c r="O116" s="13">
        <v>1</v>
      </c>
    </row>
    <row r="117" spans="4:15" x14ac:dyDescent="0.4">
      <c r="D117" s="6">
        <v>0.96</v>
      </c>
      <c r="E117" s="7">
        <f t="shared" si="9"/>
        <v>-0.7593557082384218</v>
      </c>
      <c r="G117">
        <f t="shared" si="12"/>
        <v>4.3944252171973908</v>
      </c>
      <c r="H117" s="10">
        <f t="shared" si="17"/>
        <v>-3.4820256001272831</v>
      </c>
      <c r="I117">
        <f t="shared" si="13"/>
        <v>4.2782438128048836</v>
      </c>
      <c r="J117" s="10">
        <f t="shared" si="14"/>
        <v>-3.3865745876017139</v>
      </c>
      <c r="K117">
        <f t="shared" si="10"/>
        <v>-3.5393261592449479</v>
      </c>
      <c r="L117">
        <f t="shared" si="11"/>
        <v>-3.0686535650114948</v>
      </c>
      <c r="M117" s="13">
        <f t="shared" si="15"/>
        <v>3.2833540751969919E-3</v>
      </c>
      <c r="N117" s="13">
        <f t="shared" si="16"/>
        <v>0.10107377660481064</v>
      </c>
      <c r="O117" s="13">
        <v>1</v>
      </c>
    </row>
    <row r="118" spans="4:15" x14ac:dyDescent="0.4">
      <c r="D118" s="6">
        <v>0.98</v>
      </c>
      <c r="E118" s="7">
        <f t="shared" si="9"/>
        <v>-0.75238145577813753</v>
      </c>
      <c r="G118">
        <f t="shared" si="12"/>
        <v>4.4121455598961887</v>
      </c>
      <c r="H118" s="10">
        <f t="shared" si="17"/>
        <v>-3.450045165470649</v>
      </c>
      <c r="I118">
        <f t="shared" si="13"/>
        <v>4.295181811607927</v>
      </c>
      <c r="J118" s="10">
        <f t="shared" si="14"/>
        <v>-3.3554708164793379</v>
      </c>
      <c r="K118">
        <f t="shared" si="10"/>
        <v>-3.5052409489706902</v>
      </c>
      <c r="L118">
        <f t="shared" si="11"/>
        <v>-3.0369757309751462</v>
      </c>
      <c r="M118" s="13">
        <f t="shared" si="15"/>
        <v>3.0465745161834174E-3</v>
      </c>
      <c r="N118" s="13">
        <f t="shared" si="16"/>
        <v>0.10143911949032239</v>
      </c>
      <c r="O118" s="13">
        <v>1</v>
      </c>
    </row>
    <row r="119" spans="4:15" x14ac:dyDescent="0.4">
      <c r="D119" s="6">
        <v>1</v>
      </c>
      <c r="E119" s="7">
        <f t="shared" si="9"/>
        <v>-0.74540836008481159</v>
      </c>
      <c r="G119">
        <f t="shared" si="12"/>
        <v>4.4298659025949867</v>
      </c>
      <c r="H119" s="10">
        <f t="shared" si="17"/>
        <v>-3.4180700351689031</v>
      </c>
      <c r="I119">
        <f t="shared" si="13"/>
        <v>4.3121198104109713</v>
      </c>
      <c r="J119" s="10">
        <f t="shared" si="14"/>
        <v>-3.3243722043062429</v>
      </c>
      <c r="K119">
        <f t="shared" si="10"/>
        <v>-3.4711417915879745</v>
      </c>
      <c r="L119">
        <f t="shared" si="11"/>
        <v>-3.0054090251296994</v>
      </c>
      <c r="M119" s="13">
        <f t="shared" si="15"/>
        <v>2.8166113294052536E-3</v>
      </c>
      <c r="N119" s="13">
        <f t="shared" si="16"/>
        <v>0.10173750967040779</v>
      </c>
      <c r="O119" s="13">
        <v>1</v>
      </c>
    </row>
    <row r="120" spans="4:15" x14ac:dyDescent="0.4">
      <c r="D120" s="6">
        <v>1.02</v>
      </c>
      <c r="E120" s="7">
        <f t="shared" si="9"/>
        <v>-0.73843911450078148</v>
      </c>
      <c r="G120">
        <f t="shared" si="12"/>
        <v>4.4475862452937847</v>
      </c>
      <c r="H120" s="10">
        <f t="shared" si="17"/>
        <v>-3.3861125595433332</v>
      </c>
      <c r="I120">
        <f t="shared" si="13"/>
        <v>4.3290578092140137</v>
      </c>
      <c r="J120" s="10">
        <f t="shared" si="14"/>
        <v>-3.2932907628505856</v>
      </c>
      <c r="K120">
        <f t="shared" si="10"/>
        <v>-3.4370442507113976</v>
      </c>
      <c r="L120">
        <f t="shared" si="11"/>
        <v>-2.9739618182421035</v>
      </c>
      <c r="M120" s="13">
        <f t="shared" si="15"/>
        <v>2.5940371652390889E-3</v>
      </c>
      <c r="N120" s="13">
        <f t="shared" si="16"/>
        <v>0.10197097486476707</v>
      </c>
      <c r="O120" s="13">
        <v>1</v>
      </c>
    </row>
    <row r="121" spans="4:15" x14ac:dyDescent="0.4">
      <c r="D121" s="6">
        <v>1.04</v>
      </c>
      <c r="E121" s="7">
        <f t="shared" si="9"/>
        <v>-0.73147629617034482</v>
      </c>
      <c r="G121">
        <f t="shared" si="12"/>
        <v>4.4653065879925826</v>
      </c>
      <c r="H121" s="10">
        <f t="shared" si="17"/>
        <v>-3.3541845560891157</v>
      </c>
      <c r="I121">
        <f t="shared" si="13"/>
        <v>4.345995808017058</v>
      </c>
      <c r="J121" s="10">
        <f t="shared" si="14"/>
        <v>-3.2622379856605037</v>
      </c>
      <c r="K121">
        <f t="shared" si="10"/>
        <v>-3.4029631943303276</v>
      </c>
      <c r="L121">
        <f t="shared" si="11"/>
        <v>-2.9426420654727945</v>
      </c>
      <c r="M121" s="13">
        <f t="shared" si="15"/>
        <v>2.3793555486670169E-3</v>
      </c>
      <c r="N121" s="13">
        <f t="shared" si="16"/>
        <v>0.10214155220062859</v>
      </c>
      <c r="O121" s="13">
        <v>1</v>
      </c>
    </row>
    <row r="122" spans="4:15" x14ac:dyDescent="0.4">
      <c r="D122" s="6">
        <v>1.06</v>
      </c>
      <c r="E122" s="7">
        <f t="shared" si="9"/>
        <v>-0.724522369943297</v>
      </c>
      <c r="G122">
        <f t="shared" si="12"/>
        <v>4.4830269306913806</v>
      </c>
      <c r="H122" s="10">
        <f t="shared" si="17"/>
        <v>-3.3222973273749883</v>
      </c>
      <c r="I122">
        <f t="shared" si="13"/>
        <v>4.3629338068201013</v>
      </c>
      <c r="J122" s="10">
        <f t="shared" si="14"/>
        <v>-3.2312248654731164</v>
      </c>
      <c r="K122">
        <f t="shared" si="10"/>
        <v>-3.3689128193540805</v>
      </c>
      <c r="L122">
        <f t="shared" si="11"/>
        <v>-2.9114573211925245</v>
      </c>
      <c r="M122" s="13">
        <f t="shared" si="15"/>
        <v>2.1730040924528098E-3</v>
      </c>
      <c r="N122" s="13">
        <f t="shared" si="16"/>
        <v>0.10225128237524027</v>
      </c>
      <c r="O122" s="13">
        <v>1</v>
      </c>
    </row>
    <row r="123" spans="4:15" x14ac:dyDescent="0.4">
      <c r="D123" s="6">
        <v>1.08</v>
      </c>
      <c r="E123" s="7">
        <f t="shared" si="9"/>
        <v>-0.71757969215882977</v>
      </c>
      <c r="G123">
        <f t="shared" si="12"/>
        <v>4.5007472733901785</v>
      </c>
      <c r="H123" s="10">
        <f t="shared" si="17"/>
        <v>-3.2904616783943141</v>
      </c>
      <c r="I123">
        <f t="shared" si="13"/>
        <v>4.3798718056231456</v>
      </c>
      <c r="J123" s="10">
        <f t="shared" si="14"/>
        <v>-3.2002619110899495</v>
      </c>
      <c r="K123">
        <f t="shared" si="10"/>
        <v>-3.3349066753552119</v>
      </c>
      <c r="L123">
        <f t="shared" si="11"/>
        <v>-2.8804147533199891</v>
      </c>
      <c r="M123" s="13">
        <f t="shared" si="15"/>
        <v>1.9753577548542113E-3</v>
      </c>
      <c r="N123" s="13">
        <f t="shared" si="16"/>
        <v>0.10230220433352195</v>
      </c>
      <c r="O123" s="13">
        <v>1</v>
      </c>
    </row>
    <row r="124" spans="4:15" x14ac:dyDescent="0.4">
      <c r="D124" s="6">
        <v>1.1000000000000001</v>
      </c>
      <c r="E124" s="7">
        <f t="shared" si="9"/>
        <v>-0.71065051431327531</v>
      </c>
      <c r="G124">
        <f t="shared" si="12"/>
        <v>4.5184676160889765</v>
      </c>
      <c r="H124" s="10">
        <f t="shared" si="17"/>
        <v>-3.2586879333835239</v>
      </c>
      <c r="I124">
        <f t="shared" si="13"/>
        <v>4.396809804426189</v>
      </c>
      <c r="J124" s="10">
        <f t="shared" si="14"/>
        <v>-3.1693591637343452</v>
      </c>
      <c r="K124">
        <f t="shared" si="10"/>
        <v>-3.3009576875362736</v>
      </c>
      <c r="L124">
        <f t="shared" si="11"/>
        <v>-2.8495211571952761</v>
      </c>
      <c r="M124" s="13">
        <f t="shared" si="15"/>
        <v>1.7867321161339001E-3</v>
      </c>
      <c r="N124" s="13">
        <f t="shared" si="16"/>
        <v>0.10229635042688563</v>
      </c>
      <c r="O124" s="13">
        <v>1</v>
      </c>
    </row>
    <row r="125" spans="4:15" x14ac:dyDescent="0.4">
      <c r="D125" s="6">
        <v>1.1200000000000001</v>
      </c>
      <c r="E125" s="7">
        <f t="shared" si="9"/>
        <v>-0.70373698661508677</v>
      </c>
      <c r="G125">
        <f t="shared" si="12"/>
        <v>4.5361879587877745</v>
      </c>
      <c r="H125" s="10">
        <f t="shared" si="17"/>
        <v>-3.2269859521234801</v>
      </c>
      <c r="I125">
        <f t="shared" si="13"/>
        <v>4.4137478032292314</v>
      </c>
      <c r="J125" s="10">
        <f t="shared" si="14"/>
        <v>-3.1385262129059646</v>
      </c>
      <c r="K125">
        <f t="shared" si="10"/>
        <v>-3.2670781789447139</v>
      </c>
      <c r="L125">
        <f t="shared" si="11"/>
        <v>-2.8187829690035104</v>
      </c>
      <c r="M125" s="13">
        <f t="shared" si="15"/>
        <v>1.6073866514852598E-3</v>
      </c>
      <c r="N125" s="13">
        <f t="shared" si="16"/>
        <v>0.10223574202126426</v>
      </c>
      <c r="O125" s="13">
        <v>1</v>
      </c>
    </row>
    <row r="126" spans="4:15" x14ac:dyDescent="0.4">
      <c r="D126" s="6">
        <v>1.1399999999999999</v>
      </c>
      <c r="E126" s="7">
        <f t="shared" si="9"/>
        <v>-0.6968411614303508</v>
      </c>
      <c r="G126">
        <f t="shared" si="12"/>
        <v>4.5539083014865724</v>
      </c>
      <c r="H126" s="10">
        <f t="shared" si="17"/>
        <v>-3.1953651457388732</v>
      </c>
      <c r="I126">
        <f t="shared" si="13"/>
        <v>4.4306858020322757</v>
      </c>
      <c r="J126" s="10">
        <f t="shared" si="14"/>
        <v>-3.1077722117470787</v>
      </c>
      <c r="K126">
        <f t="shared" si="10"/>
        <v>-3.2332798919596839</v>
      </c>
      <c r="L126">
        <f t="shared" si="11"/>
        <v>-2.7882062787627673</v>
      </c>
      <c r="M126" s="13">
        <f t="shared" si="15"/>
        <v>1.4375279809884793E-3</v>
      </c>
      <c r="N126" s="13">
        <f t="shared" si="16"/>
        <v>0.10212238552413344</v>
      </c>
      <c r="O126" s="13">
        <v>1</v>
      </c>
    </row>
    <row r="127" spans="4:15" x14ac:dyDescent="0.4">
      <c r="D127" s="6">
        <v>1.1599999999999999</v>
      </c>
      <c r="E127" s="7">
        <f t="shared" si="9"/>
        <v>-0.6899649966220287</v>
      </c>
      <c r="G127">
        <f t="shared" si="12"/>
        <v>4.5716286441853704</v>
      </c>
      <c r="H127" s="10">
        <f t="shared" si="17"/>
        <v>-3.1638344920103125</v>
      </c>
      <c r="I127">
        <f t="shared" si="13"/>
        <v>4.4476238008353191</v>
      </c>
      <c r="J127" s="10">
        <f t="shared" si="14"/>
        <v>-3.0771058919349237</v>
      </c>
      <c r="K127">
        <f t="shared" si="10"/>
        <v>-3.199574009073912</v>
      </c>
      <c r="L127">
        <f t="shared" si="11"/>
        <v>-2.7577968428898307</v>
      </c>
      <c r="M127" s="13">
        <f t="shared" si="15"/>
        <v>1.2773130799393169E-3</v>
      </c>
      <c r="N127" s="13">
        <f t="shared" si="16"/>
        <v>0.10195826880208157</v>
      </c>
      <c r="O127" s="13">
        <v>1</v>
      </c>
    </row>
    <row r="128" spans="4:15" x14ac:dyDescent="0.4">
      <c r="D128" s="6">
        <v>1.18</v>
      </c>
      <c r="E128" s="7">
        <f t="shared" si="9"/>
        <v>-0.68311035878604121</v>
      </c>
      <c r="G128">
        <f t="shared" si="12"/>
        <v>4.5893489868841684</v>
      </c>
      <c r="H128" s="10">
        <f t="shared" si="17"/>
        <v>-3.1324025502133916</v>
      </c>
      <c r="I128">
        <f t="shared" si="13"/>
        <v>4.4645617996383624</v>
      </c>
      <c r="J128" s="10">
        <f t="shared" si="14"/>
        <v>-3.0465355781139869</v>
      </c>
      <c r="K128">
        <f t="shared" si="10"/>
        <v>-3.165971172992958</v>
      </c>
      <c r="L128">
        <f t="shared" si="11"/>
        <v>-2.7275600963569384</v>
      </c>
      <c r="M128" s="13">
        <f t="shared" si="15"/>
        <v>1.1268524353168245E-3</v>
      </c>
      <c r="N128" s="13">
        <f t="shared" si="16"/>
        <v>0.10174535796214117</v>
      </c>
      <c r="O128" s="13">
        <v>1</v>
      </c>
    </row>
    <row r="129" spans="4:15" x14ac:dyDescent="0.4">
      <c r="D129" s="6">
        <v>1.2</v>
      </c>
      <c r="E129" s="7">
        <f t="shared" si="9"/>
        <v>-0.6762790263872186</v>
      </c>
      <c r="G129">
        <f t="shared" si="12"/>
        <v>4.6070693295829663</v>
      </c>
      <c r="H129" s="10">
        <f t="shared" si="17"/>
        <v>-3.1010774754985904</v>
      </c>
      <c r="I129">
        <f t="shared" si="13"/>
        <v>4.4814997984414067</v>
      </c>
      <c r="J129" s="10">
        <f t="shared" si="14"/>
        <v>-3.0160692018817179</v>
      </c>
      <c r="K129">
        <f t="shared" si="10"/>
        <v>-3.1324815060735731</v>
      </c>
      <c r="L129">
        <f t="shared" si="11"/>
        <v>-2.6975011644523224</v>
      </c>
      <c r="M129" s="13">
        <f t="shared" si="15"/>
        <v>9.8621313635445171E-4</v>
      </c>
      <c r="N129" s="13">
        <f t="shared" si="16"/>
        <v>0.10148559447161676</v>
      </c>
      <c r="O129" s="13">
        <v>1</v>
      </c>
    </row>
    <row r="130" spans="4:15" x14ac:dyDescent="0.4">
      <c r="D130" s="6">
        <v>1.22</v>
      </c>
      <c r="E130" s="7">
        <f t="shared" si="9"/>
        <v>-0.66947269279805033</v>
      </c>
      <c r="G130">
        <f t="shared" si="12"/>
        <v>4.6247896722817652</v>
      </c>
      <c r="H130" s="10">
        <f t="shared" si="17"/>
        <v>-3.0698670328254596</v>
      </c>
      <c r="I130">
        <f t="shared" si="13"/>
        <v>4.49843779724445</v>
      </c>
      <c r="J130" s="10">
        <f t="shared" si="14"/>
        <v>-2.9857143153407453</v>
      </c>
      <c r="K130">
        <f t="shared" si="10"/>
        <v>-3.0991146291221034</v>
      </c>
      <c r="L130">
        <f t="shared" si="11"/>
        <v>-2.6676248741569073</v>
      </c>
      <c r="M130" s="13">
        <f t="shared" si="15"/>
        <v>8.5542188913145583E-4</v>
      </c>
      <c r="N130" s="13">
        <f t="shared" si="16"/>
        <v>0.10118089259264632</v>
      </c>
      <c r="O130" s="13">
        <v>1</v>
      </c>
    </row>
    <row r="131" spans="4:15" x14ac:dyDescent="0.4">
      <c r="D131" s="6">
        <v>1.24</v>
      </c>
      <c r="E131" s="7">
        <f t="shared" si="9"/>
        <v>-0.66269296924309595</v>
      </c>
      <c r="G131">
        <f t="shared" si="12"/>
        <v>4.6425100149805623</v>
      </c>
      <c r="H131" s="10">
        <f t="shared" si="17"/>
        <v>-3.0387786104642163</v>
      </c>
      <c r="I131">
        <f t="shared" si="13"/>
        <v>4.5153757960474934</v>
      </c>
      <c r="J131" s="10">
        <f t="shared" si="14"/>
        <v>-2.9554781042303597</v>
      </c>
      <c r="K131">
        <f t="shared" si="10"/>
        <v>-3.0658796795733361</v>
      </c>
      <c r="L131">
        <f t="shared" si="11"/>
        <v>-2.6379357651491393</v>
      </c>
      <c r="M131" s="13">
        <f t="shared" si="15"/>
        <v>7.344679468572876E-4</v>
      </c>
      <c r="N131" s="13">
        <f t="shared" si="16"/>
        <v>0.10083313710917277</v>
      </c>
      <c r="O131" s="13">
        <v>1</v>
      </c>
    </row>
    <row r="132" spans="4:15" x14ac:dyDescent="0.4">
      <c r="D132" s="6">
        <v>1.26</v>
      </c>
      <c r="E132" s="7">
        <f t="shared" si="9"/>
        <v>-0.65594138765182231</v>
      </c>
      <c r="G132">
        <f t="shared" si="12"/>
        <v>4.6602303576793602</v>
      </c>
      <c r="H132" s="10">
        <f t="shared" si="17"/>
        <v>-3.0078192330774312</v>
      </c>
      <c r="I132">
        <f t="shared" si="13"/>
        <v>4.5323137948505368</v>
      </c>
      <c r="J132" s="10">
        <f t="shared" si="14"/>
        <v>-2.9253674006495975</v>
      </c>
      <c r="K132">
        <f t="shared" si="10"/>
        <v>-3.0327853290694087</v>
      </c>
      <c r="L132">
        <f t="shared" si="11"/>
        <v>-2.6084381004496096</v>
      </c>
      <c r="M132" s="13">
        <f t="shared" si="15"/>
        <v>6.2330594908063602E-4</v>
      </c>
      <c r="N132" s="13">
        <f t="shared" si="16"/>
        <v>0.10044418132525411</v>
      </c>
      <c r="O132" s="13">
        <v>1</v>
      </c>
    </row>
    <row r="133" spans="4:15" x14ac:dyDescent="0.4">
      <c r="D133" s="6">
        <v>1.28</v>
      </c>
      <c r="E133" s="7">
        <f t="shared" si="9"/>
        <v>-0.64921940342256879</v>
      </c>
      <c r="G133">
        <f t="shared" si="12"/>
        <v>4.6779507003781582</v>
      </c>
      <c r="H133" s="10">
        <f t="shared" si="17"/>
        <v>-2.9769955743941887</v>
      </c>
      <c r="I133">
        <f t="shared" si="13"/>
        <v>4.549251793653581</v>
      </c>
      <c r="J133" s="10">
        <f t="shared" si="14"/>
        <v>-2.8953886953839723</v>
      </c>
      <c r="K133">
        <f t="shared" si="10"/>
        <v>-2.999839800457949</v>
      </c>
      <c r="L133">
        <f t="shared" si="11"/>
        <v>-2.5791358767167285</v>
      </c>
      <c r="M133" s="13">
        <f t="shared" si="15"/>
        <v>5.2185866445218277E-4</v>
      </c>
      <c r="N133" s="13">
        <f t="shared" si="16"/>
        <v>0.10001584531497655</v>
      </c>
      <c r="O133" s="13">
        <v>1</v>
      </c>
    </row>
    <row r="134" spans="4:15" x14ac:dyDescent="0.4">
      <c r="D134" s="6">
        <v>1.3</v>
      </c>
      <c r="E134" s="7">
        <f t="shared" si="9"/>
        <v>-0.64252839810025575</v>
      </c>
      <c r="G134">
        <f t="shared" si="12"/>
        <v>4.695671043076957</v>
      </c>
      <c r="H134" s="10">
        <f t="shared" si="17"/>
        <v>-2.9463139694887226</v>
      </c>
      <c r="I134">
        <f t="shared" si="13"/>
        <v>4.5661897924566235</v>
      </c>
      <c r="J134" s="10">
        <f t="shared" si="14"/>
        <v>-2.865548149847521</v>
      </c>
      <c r="K134">
        <f t="shared" si="10"/>
        <v>-2.9670508842278749</v>
      </c>
      <c r="L134">
        <f t="shared" si="11"/>
        <v>-2.5500328342043721</v>
      </c>
      <c r="M134" s="13">
        <f t="shared" si="15"/>
        <v>4.3001963289887151E-4</v>
      </c>
      <c r="N134" s="13">
        <f t="shared" si="16"/>
        <v>9.9549914405395901E-2</v>
      </c>
      <c r="O134" s="13">
        <v>1</v>
      </c>
    </row>
    <row r="135" spans="4:15" x14ac:dyDescent="0.4">
      <c r="D135" s="6">
        <v>1.32</v>
      </c>
      <c r="E135" s="7">
        <f t="shared" si="9"/>
        <v>-0.63586968197038363</v>
      </c>
      <c r="G135">
        <f t="shared" si="12"/>
        <v>4.7133913857757541</v>
      </c>
      <c r="H135" s="10">
        <f t="shared" si="17"/>
        <v>-2.9157804266751941</v>
      </c>
      <c r="I135">
        <f t="shared" si="13"/>
        <v>4.5831277912596677</v>
      </c>
      <c r="J135" s="10">
        <f t="shared" si="14"/>
        <v>-2.835851607651517</v>
      </c>
      <c r="K135">
        <f t="shared" si="10"/>
        <v>-2.93442595440077</v>
      </c>
      <c r="L135">
        <f t="shared" si="11"/>
        <v>-2.5211324663920811</v>
      </c>
      <c r="M135" s="13">
        <f t="shared" si="15"/>
        <v>3.4765570416522064E-4</v>
      </c>
      <c r="N135" s="13">
        <f t="shared" si="16"/>
        <v>9.9048137875076769E-2</v>
      </c>
      <c r="O135" s="13">
        <v>1</v>
      </c>
    </row>
    <row r="136" spans="4:15" x14ac:dyDescent="0.4">
      <c r="D136" s="6">
        <v>1.34</v>
      </c>
      <c r="E136" s="7">
        <f t="shared" si="9"/>
        <v>-0.62924449657178883</v>
      </c>
      <c r="G136">
        <f t="shared" si="12"/>
        <v>4.7311117284745521</v>
      </c>
      <c r="H136" s="10">
        <f t="shared" si="17"/>
        <v>-2.8854006390299376</v>
      </c>
      <c r="I136">
        <f t="shared" si="13"/>
        <v>4.6000657900627111</v>
      </c>
      <c r="J136" s="10">
        <f t="shared" si="14"/>
        <v>-2.8063046058108641</v>
      </c>
      <c r="K136">
        <f t="shared" si="10"/>
        <v>-2.9019719838951934</v>
      </c>
      <c r="L136">
        <f t="shared" si="11"/>
        <v>-2.4924380292981279</v>
      </c>
      <c r="M136" s="13">
        <f t="shared" si="15"/>
        <v>2.7460947064323975E-4</v>
      </c>
      <c r="N136" s="13">
        <f t="shared" si="16"/>
        <v>9.8512227851825285E-2</v>
      </c>
      <c r="O136" s="13">
        <v>1</v>
      </c>
    </row>
    <row r="137" spans="4:15" x14ac:dyDescent="0.4">
      <c r="D137" s="6">
        <v>1.36</v>
      </c>
      <c r="E137" s="7">
        <f t="shared" si="9"/>
        <v>-0.62265401713056756</v>
      </c>
      <c r="G137">
        <f t="shared" si="12"/>
        <v>4.74883207117335</v>
      </c>
      <c r="H137" s="10">
        <f t="shared" si="17"/>
        <v>-2.8551799955522177</v>
      </c>
      <c r="I137">
        <f t="shared" si="13"/>
        <v>4.6170037888657554</v>
      </c>
      <c r="J137" s="10">
        <f t="shared" si="14"/>
        <v>-2.776912385598906</v>
      </c>
      <c r="K137">
        <f t="shared" si="10"/>
        <v>-2.8696955593807196</v>
      </c>
      <c r="L137">
        <f t="shared" si="11"/>
        <v>-2.4639525504853119</v>
      </c>
      <c r="M137" s="13">
        <f t="shared" si="15"/>
        <v>2.1070159325931398E-4</v>
      </c>
      <c r="N137" s="13">
        <f t="shared" si="16"/>
        <v>9.7943858394327968E-2</v>
      </c>
      <c r="O137" s="13">
        <v>1</v>
      </c>
    </row>
    <row r="138" spans="4:15" x14ac:dyDescent="0.4">
      <c r="D138" s="6">
        <v>1.38</v>
      </c>
      <c r="E138" s="7">
        <f t="shared" si="9"/>
        <v>-0.61609935491749113</v>
      </c>
      <c r="G138">
        <f t="shared" si="12"/>
        <v>4.766552413872148</v>
      </c>
      <c r="H138" s="10">
        <f t="shared" si="17"/>
        <v>-2.8251235919741555</v>
      </c>
      <c r="I138">
        <f t="shared" si="13"/>
        <v>4.6339417876687987</v>
      </c>
      <c r="J138" s="10">
        <f t="shared" si="14"/>
        <v>-2.7476799030610271</v>
      </c>
      <c r="K138">
        <f t="shared" si="10"/>
        <v>-2.8376028956379855</v>
      </c>
      <c r="L138">
        <f t="shared" si="11"/>
        <v>-2.4356788377692267</v>
      </c>
      <c r="M138" s="13">
        <f t="shared" si="15"/>
        <v>1.5573301993408056E-4</v>
      </c>
      <c r="N138" s="13">
        <f t="shared" si="16"/>
        <v>9.734466474321829E-2</v>
      </c>
      <c r="O138" s="13">
        <v>1</v>
      </c>
    </row>
    <row r="139" spans="4:15" x14ac:dyDescent="0.4">
      <c r="D139" s="6">
        <v>1.4</v>
      </c>
      <c r="E139" s="7">
        <f t="shared" si="9"/>
        <v>-0.60958155953118831</v>
      </c>
      <c r="G139">
        <f t="shared" si="12"/>
        <v>4.784272756570946</v>
      </c>
      <c r="H139" s="10">
        <f t="shared" si="17"/>
        <v>-2.7952362412302638</v>
      </c>
      <c r="I139">
        <f t="shared" si="13"/>
        <v>4.6508797864718412</v>
      </c>
      <c r="J139" s="10">
        <f t="shared" si="14"/>
        <v>-2.7186118391971936</v>
      </c>
      <c r="K139">
        <f t="shared" si="10"/>
        <v>-2.8056998494404941</v>
      </c>
      <c r="L139">
        <f t="shared" si="11"/>
        <v>-2.4076194876382608</v>
      </c>
      <c r="M139" s="13">
        <f t="shared" si="15"/>
        <v>1.0948709677719875E-4</v>
      </c>
      <c r="N139" s="13">
        <f t="shared" si="16"/>
        <v>9.671624272815485E-2</v>
      </c>
      <c r="O139" s="13">
        <v>1</v>
      </c>
    </row>
    <row r="140" spans="4:15" x14ac:dyDescent="0.4">
      <c r="D140" s="6">
        <v>1.42</v>
      </c>
      <c r="E140" s="7">
        <f t="shared" si="9"/>
        <v>-0.60310162110929133</v>
      </c>
      <c r="G140">
        <f t="shared" si="12"/>
        <v>4.8019930992697439</v>
      </c>
      <c r="H140" s="10">
        <f t="shared" si="17"/>
        <v>-2.7655224835966554</v>
      </c>
      <c r="I140">
        <f t="shared" si="13"/>
        <v>4.6678177852748854</v>
      </c>
      <c r="J140" s="10">
        <f t="shared" si="14"/>
        <v>-2.6897126098232182</v>
      </c>
      <c r="K140">
        <f t="shared" si="10"/>
        <v>-2.7739919329734728</v>
      </c>
      <c r="L140">
        <f t="shared" si="11"/>
        <v>-2.3797768933944514</v>
      </c>
      <c r="M140" s="13">
        <f t="shared" si="15"/>
        <v>7.1731572746472179E-5</v>
      </c>
      <c r="N140" s="13">
        <f t="shared" si="16"/>
        <v>9.6060148318212968E-2</v>
      </c>
      <c r="O140" s="13">
        <v>1</v>
      </c>
    </row>
    <row r="141" spans="4:15" x14ac:dyDescent="0.4">
      <c r="D141" s="6">
        <v>1.44</v>
      </c>
      <c r="E141" s="7">
        <f t="shared" si="9"/>
        <v>-0.59666047246968823</v>
      </c>
      <c r="G141">
        <f t="shared" si="12"/>
        <v>4.8197134419685428</v>
      </c>
      <c r="H141" s="10">
        <f t="shared" si="17"/>
        <v>-2.7359865965097554</v>
      </c>
      <c r="I141">
        <f t="shared" si="13"/>
        <v>4.6847557840779288</v>
      </c>
      <c r="J141" s="10">
        <f t="shared" si="14"/>
        <v>-2.660986375120316</v>
      </c>
      <c r="K141">
        <f t="shared" si="10"/>
        <v>-2.7424843268045542</v>
      </c>
      <c r="L141">
        <f t="shared" si="11"/>
        <v>-2.3521532530239426</v>
      </c>
      <c r="M141" s="13">
        <f t="shared" si="15"/>
        <v>4.2220498983946507E-5</v>
      </c>
      <c r="N141" s="13">
        <f t="shared" si="16"/>
        <v>9.5377897303793466E-2</v>
      </c>
      <c r="O141" s="13">
        <v>1</v>
      </c>
    </row>
    <row r="142" spans="4:15" x14ac:dyDescent="0.4">
      <c r="D142" s="6">
        <v>1.46</v>
      </c>
      <c r="E142" s="7">
        <f t="shared" si="9"/>
        <v>-0.59025899118395964</v>
      </c>
      <c r="G142">
        <f t="shared" si="12"/>
        <v>4.8374337846673408</v>
      </c>
      <c r="H142" s="10">
        <f t="shared" si="17"/>
        <v>-2.7066326040740463</v>
      </c>
      <c r="I142">
        <f t="shared" si="13"/>
        <v>4.7016937828809731</v>
      </c>
      <c r="J142" s="10">
        <f t="shared" si="14"/>
        <v>-2.6324370488822231</v>
      </c>
      <c r="K142">
        <f t="shared" si="10"/>
        <v>-2.7111818924206257</v>
      </c>
      <c r="L142">
        <f t="shared" si="11"/>
        <v>-2.3247505768055547</v>
      </c>
      <c r="M142" s="13">
        <f t="shared" si="15"/>
        <v>2.0696024460323283E-5</v>
      </c>
      <c r="N142" s="13">
        <f t="shared" si="16"/>
        <v>9.4670965098986398E-2</v>
      </c>
      <c r="O142" s="13">
        <v>1</v>
      </c>
    </row>
    <row r="143" spans="4:15" x14ac:dyDescent="0.4">
      <c r="D143" s="6">
        <v>1.48</v>
      </c>
      <c r="E143" s="7">
        <f t="shared" si="9"/>
        <v>-0.58389800158501837</v>
      </c>
      <c r="G143">
        <f t="shared" si="12"/>
        <v>4.8551541273661387</v>
      </c>
      <c r="H143" s="10">
        <f t="shared" si="17"/>
        <v>-2.6774642862681017</v>
      </c>
      <c r="I143">
        <f t="shared" si="13"/>
        <v>4.7186317816840164</v>
      </c>
      <c r="J143" s="10">
        <f t="shared" si="14"/>
        <v>-2.6040683074688658</v>
      </c>
      <c r="K143">
        <f t="shared" si="10"/>
        <v>-2.6800891843446966</v>
      </c>
      <c r="L143">
        <f t="shared" si="11"/>
        <v>-2.2975706946657439</v>
      </c>
      <c r="M143" s="13">
        <f t="shared" si="15"/>
        <v>6.8900899125112286E-6</v>
      </c>
      <c r="N143" s="13">
        <f t="shared" si="16"/>
        <v>9.3940786654012384E-2</v>
      </c>
      <c r="O143" s="13">
        <v>1</v>
      </c>
    </row>
    <row r="144" spans="4:15" x14ac:dyDescent="0.4">
      <c r="D144" s="6">
        <v>1.5</v>
      </c>
      <c r="E144" s="7">
        <f t="shared" si="9"/>
        <v>-0.57757827671091455</v>
      </c>
      <c r="G144">
        <f t="shared" si="12"/>
        <v>4.8728744700649358</v>
      </c>
      <c r="H144" s="10">
        <f t="shared" si="17"/>
        <v>-2.6484851878578981</v>
      </c>
      <c r="I144">
        <f t="shared" si="13"/>
        <v>4.7355697804870598</v>
      </c>
      <c r="J144" s="10">
        <f t="shared" si="14"/>
        <v>-2.5758835984753365</v>
      </c>
      <c r="K144">
        <f t="shared" si="10"/>
        <v>-2.6492104618462671</v>
      </c>
      <c r="L144">
        <f t="shared" si="11"/>
        <v>-2.2706152632879086</v>
      </c>
      <c r="M144" s="13">
        <f t="shared" si="15"/>
        <v>5.2602235820463069E-7</v>
      </c>
      <c r="N144" s="13">
        <f t="shared" si="16"/>
        <v>9.3188756468103831E-2</v>
      </c>
      <c r="O144" s="13">
        <v>1</v>
      </c>
    </row>
    <row r="145" spans="4:15" x14ac:dyDescent="0.4">
      <c r="D145" s="6">
        <v>1.52</v>
      </c>
      <c r="E145" s="7">
        <f t="shared" si="9"/>
        <v>-0.57130054018670973</v>
      </c>
      <c r="G145">
        <f t="shared" si="12"/>
        <v>4.8905948127637346</v>
      </c>
      <c r="H145" s="10">
        <f t="shared" si="17"/>
        <v>-2.6196986270261573</v>
      </c>
      <c r="I145">
        <f t="shared" si="13"/>
        <v>4.7525077792901032</v>
      </c>
      <c r="J145" s="10">
        <f t="shared" si="14"/>
        <v>-2.5478861491246882</v>
      </c>
      <c r="K145">
        <f t="shared" si="10"/>
        <v>-2.6185497002581855</v>
      </c>
      <c r="L145">
        <f t="shared" si="11"/>
        <v>-2.2438857729838158</v>
      </c>
      <c r="M145" s="13">
        <f t="shared" si="15"/>
        <v>1.3200327181622351E-6</v>
      </c>
      <c r="N145" s="13">
        <f t="shared" si="16"/>
        <v>9.2416228693791957E-2</v>
      </c>
      <c r="O145" s="13">
        <v>1</v>
      </c>
    </row>
    <row r="146" spans="4:15" x14ac:dyDescent="0.4">
      <c r="D146" s="6">
        <v>1.54</v>
      </c>
      <c r="E146" s="7">
        <f t="shared" si="9"/>
        <v>-0.56506546804627367</v>
      </c>
      <c r="G146">
        <f t="shared" si="12"/>
        <v>4.9083151554625326</v>
      </c>
      <c r="H146" s="10">
        <f t="shared" si="17"/>
        <v>-2.591107703726188</v>
      </c>
      <c r="I146">
        <f t="shared" si="13"/>
        <v>4.7694457780931465</v>
      </c>
      <c r="J146" s="10">
        <f t="shared" si="14"/>
        <v>-2.5200789743927721</v>
      </c>
      <c r="K146">
        <f t="shared" si="10"/>
        <v>-2.5881106019126165</v>
      </c>
      <c r="L146">
        <f t="shared" si="11"/>
        <v>-2.2173835543346585</v>
      </c>
      <c r="M146" s="13">
        <f t="shared" si="15"/>
        <v>8.9826192809135147E-6</v>
      </c>
      <c r="N146" s="13">
        <f t="shared" si="16"/>
        <v>9.1624517324157814E-2</v>
      </c>
      <c r="O146" s="13">
        <v>1</v>
      </c>
    </row>
    <row r="147" spans="4:15" x14ac:dyDescent="0.4">
      <c r="D147" s="6">
        <v>1.56</v>
      </c>
      <c r="E147" s="7">
        <f t="shared" ref="E147:E210" si="18">-(1+D147+$E$5*D147^3)*EXP(-D147)</f>
        <v>-0.55887369049579771</v>
      </c>
      <c r="G147">
        <f t="shared" si="12"/>
        <v>4.9260354981613306</v>
      </c>
      <c r="H147" s="10">
        <f t="shared" si="17"/>
        <v>-2.5627153077684808</v>
      </c>
      <c r="I147">
        <f t="shared" si="13"/>
        <v>4.7863837768961908</v>
      </c>
      <c r="J147" s="10">
        <f t="shared" si="14"/>
        <v>-2.4924648848731592</v>
      </c>
      <c r="K147">
        <f t="shared" ref="K147:K210" si="19">$E$6*$O$6*EXP(-$O$15*(G147/$E$4-1))-SQRT($E$6)*$O$5*EXP(-$O$4*(G147/$E$4-1))</f>
        <v>-2.5578966067083382</v>
      </c>
      <c r="L147">
        <f t="shared" ref="L147:L210" si="20">$K$6*$O$6*EXP(-$O$15*(I147/$K$4-1))-SQRT($K$6)*$O$5*EXP(-$O$4*(I147/$K$4-1))</f>
        <v>-2.1911097846090013</v>
      </c>
      <c r="M147" s="13">
        <f t="shared" si="15"/>
        <v>2.321987990701936E-5</v>
      </c>
      <c r="N147" s="13">
        <f t="shared" si="16"/>
        <v>9.0814896455220659E-2</v>
      </c>
      <c r="O147" s="13">
        <v>1</v>
      </c>
    </row>
    <row r="148" spans="4:15" x14ac:dyDescent="0.4">
      <c r="D148" s="6">
        <v>1.58</v>
      </c>
      <c r="E148" s="7">
        <f t="shared" si="18"/>
        <v>-0.55272579362077423</v>
      </c>
      <c r="G148">
        <f t="shared" ref="G148:G211" si="21">$E$11*(D148/$E$12+1)</f>
        <v>4.9437558408601276</v>
      </c>
      <c r="H148" s="10">
        <f t="shared" si="17"/>
        <v>-2.5345241266480598</v>
      </c>
      <c r="I148">
        <f t="shared" ref="I148:I211" si="22">$K$11*(D148/$K$12+1)</f>
        <v>4.8033217756992341</v>
      </c>
      <c r="J148" s="10">
        <f t="shared" ref="J148:J211" si="23">-(-$H$4)*(1+D148+$K$5*D148^3)*EXP(-D148)</f>
        <v>-2.4650464943899291</v>
      </c>
      <c r="K148">
        <f t="shared" si="19"/>
        <v>-2.5279109023211879</v>
      </c>
      <c r="L148">
        <f t="shared" si="20"/>
        <v>-2.1650654939646943</v>
      </c>
      <c r="M148" s="13">
        <f t="shared" ref="M148:M211" si="24">(K148-H148)^2*O148</f>
        <v>4.3734735997530918E-5</v>
      </c>
      <c r="N148" s="13">
        <f t="shared" ref="N148:N211" si="25">(L148-J148)^2*O148</f>
        <v>8.9988600616124709E-2</v>
      </c>
      <c r="O148" s="13">
        <v>1</v>
      </c>
    </row>
    <row r="149" spans="4:15" x14ac:dyDescent="0.4">
      <c r="D149" s="6">
        <v>1.6</v>
      </c>
      <c r="E149" s="7">
        <f t="shared" si="18"/>
        <v>-0.54662232103813524</v>
      </c>
      <c r="G149">
        <f t="shared" si="21"/>
        <v>4.9614761835589265</v>
      </c>
      <c r="H149" s="10">
        <f t="shared" ref="H149:H212" si="26">-(-$B$4)*(1+D149+$E$5*D149^3)*EXP(-D149)</f>
        <v>-2.506536653120369</v>
      </c>
      <c r="I149">
        <f t="shared" si="22"/>
        <v>4.8202597745022775</v>
      </c>
      <c r="J149" s="10">
        <f t="shared" si="23"/>
        <v>-2.4378262273658757</v>
      </c>
      <c r="K149">
        <f t="shared" si="19"/>
        <v>-2.498156434069136</v>
      </c>
      <c r="L149">
        <f t="shared" si="20"/>
        <v>-2.1392515714415743</v>
      </c>
      <c r="M149" s="13">
        <f t="shared" si="24"/>
        <v>7.0228071346648268E-5</v>
      </c>
      <c r="N149" s="13">
        <f t="shared" si="25"/>
        <v>8.9146825160314996E-2</v>
      </c>
      <c r="O149" s="13">
        <v>1</v>
      </c>
    </row>
    <row r="150" spans="4:15" x14ac:dyDescent="0.4">
      <c r="D150" s="6">
        <v>1.62</v>
      </c>
      <c r="E150" s="7">
        <f t="shared" si="18"/>
        <v>-0.54056377549520007</v>
      </c>
      <c r="G150">
        <f t="shared" si="21"/>
        <v>4.9791965262577245</v>
      </c>
      <c r="H150" s="10">
        <f t="shared" si="26"/>
        <v>-2.4787551925332396</v>
      </c>
      <c r="I150">
        <f t="shared" si="22"/>
        <v>4.8371977733053209</v>
      </c>
      <c r="J150" s="10">
        <f t="shared" si="23"/>
        <v>-2.4108063259534935</v>
      </c>
      <c r="K150">
        <f t="shared" si="19"/>
        <v>-2.4686359144430727</v>
      </c>
      <c r="L150">
        <f t="shared" si="20"/>
        <v>-2.1136687707515769</v>
      </c>
      <c r="M150" s="13">
        <f t="shared" si="24"/>
        <v>1.0239978906613152E-4</v>
      </c>
      <c r="N150" s="13">
        <f t="shared" si="25"/>
        <v>8.8290726711372058E-2</v>
      </c>
      <c r="O150" s="13">
        <v>1</v>
      </c>
    </row>
    <row r="151" spans="4:15" x14ac:dyDescent="0.4">
      <c r="D151" s="6">
        <v>1.64</v>
      </c>
      <c r="E151" s="7">
        <f t="shared" si="18"/>
        <v>-0.53455062041702872</v>
      </c>
      <c r="G151">
        <f t="shared" si="21"/>
        <v>4.9969168689565224</v>
      </c>
      <c r="H151" s="10">
        <f t="shared" si="26"/>
        <v>-2.4511818699222849</v>
      </c>
      <c r="I151">
        <f t="shared" si="22"/>
        <v>4.8541357721083651</v>
      </c>
      <c r="J151" s="10">
        <f t="shared" si="23"/>
        <v>-2.3839888569358649</v>
      </c>
      <c r="K151">
        <f t="shared" si="19"/>
        <v>-2.4393518323140504</v>
      </c>
      <c r="L151">
        <f t="shared" si="20"/>
        <v>-2.0883177158727024</v>
      </c>
      <c r="M151" s="13">
        <f t="shared" si="24"/>
        <v>1.3994978981224344E-4</v>
      </c>
      <c r="N151" s="13">
        <f t="shared" si="25"/>
        <v>8.7421423657592534E-2</v>
      </c>
      <c r="O151" s="13">
        <v>1</v>
      </c>
    </row>
    <row r="152" spans="4:15" x14ac:dyDescent="0.4">
      <c r="D152" s="6">
        <v>1.66</v>
      </c>
      <c r="E152" s="7">
        <f t="shared" si="18"/>
        <v>-0.528583281403737</v>
      </c>
      <c r="G152">
        <f t="shared" si="21"/>
        <v>5.0146372116553204</v>
      </c>
      <c r="H152" s="10">
        <f t="shared" si="26"/>
        <v>-2.4238186368768355</v>
      </c>
      <c r="I152">
        <f t="shared" si="22"/>
        <v>4.8710737709114085</v>
      </c>
      <c r="J152" s="10">
        <f t="shared" si="23"/>
        <v>-2.3573757184043864</v>
      </c>
      <c r="K152">
        <f t="shared" si="19"/>
        <v>-2.4103064618274055</v>
      </c>
      <c r="L152">
        <f t="shared" si="20"/>
        <v>-2.0631989064530352</v>
      </c>
      <c r="M152" s="13">
        <f t="shared" si="24"/>
        <v>1.8257887456643945E-4</v>
      </c>
      <c r="N152" s="13">
        <f t="shared" si="25"/>
        <v>8.6539996689860677E-2</v>
      </c>
      <c r="O152" s="13">
        <v>1</v>
      </c>
    </row>
    <row r="153" spans="4:15" x14ac:dyDescent="0.4">
      <c r="D153" s="6">
        <v>1.68</v>
      </c>
      <c r="E153" s="7">
        <f t="shared" si="18"/>
        <v>-0.52266214767928065</v>
      </c>
      <c r="G153">
        <f t="shared" si="21"/>
        <v>5.0323575543541184</v>
      </c>
      <c r="H153" s="10">
        <f t="shared" si="26"/>
        <v>-2.3966672781833416</v>
      </c>
      <c r="I153">
        <f t="shared" si="22"/>
        <v>4.8880117697144509</v>
      </c>
      <c r="J153" s="10">
        <f t="shared" si="23"/>
        <v>-2.3309686462200561</v>
      </c>
      <c r="K153">
        <f t="shared" si="19"/>
        <v>-2.3815018709938576</v>
      </c>
      <c r="L153">
        <f t="shared" si="20"/>
        <v>-2.0383127230308489</v>
      </c>
      <c r="M153" s="13">
        <f t="shared" si="24"/>
        <v>2.299895752228531E-4</v>
      </c>
      <c r="N153" s="13">
        <f t="shared" si="25"/>
        <v>8.5647489377727135E-2</v>
      </c>
      <c r="O153" s="13">
        <v>1</v>
      </c>
    </row>
    <row r="154" spans="4:15" x14ac:dyDescent="0.4">
      <c r="D154" s="6">
        <v>1.7</v>
      </c>
      <c r="E154" s="7">
        <f t="shared" si="18"/>
        <v>-0.51678757349317617</v>
      </c>
      <c r="G154">
        <f t="shared" si="21"/>
        <v>5.0500778970529163</v>
      </c>
      <c r="H154" s="10">
        <f t="shared" si="26"/>
        <v>-2.3697294182529589</v>
      </c>
      <c r="I154">
        <f t="shared" si="22"/>
        <v>4.9049497685174952</v>
      </c>
      <c r="J154" s="10">
        <f t="shared" si="23"/>
        <v>-2.3047692202648671</v>
      </c>
      <c r="K154">
        <f t="shared" si="19"/>
        <v>-2.3529399299873055</v>
      </c>
      <c r="L154">
        <f t="shared" si="20"/>
        <v>-2.0136594320766652</v>
      </c>
      <c r="M154" s="13">
        <f t="shared" si="24"/>
        <v>2.8188691622251346E-4</v>
      </c>
      <c r="N154" s="13">
        <f t="shared" si="25"/>
        <v>8.4744908778979763E-2</v>
      </c>
      <c r="O154" s="13">
        <v>1</v>
      </c>
    </row>
    <row r="155" spans="4:15" x14ac:dyDescent="0.4">
      <c r="D155" s="6">
        <v>1.72</v>
      </c>
      <c r="E155" s="7">
        <f t="shared" si="18"/>
        <v>-0.51095987947657584</v>
      </c>
      <c r="G155">
        <f t="shared" si="21"/>
        <v>5.0677982397517143</v>
      </c>
      <c r="H155" s="10">
        <f t="shared" si="26"/>
        <v>-2.3430065273398384</v>
      </c>
      <c r="I155">
        <f t="shared" si="22"/>
        <v>4.9218877673205395</v>
      </c>
      <c r="J155" s="10">
        <f t="shared" si="23"/>
        <v>-2.2787788704896332</v>
      </c>
      <c r="K155">
        <f t="shared" si="19"/>
        <v>-2.3246223191588387</v>
      </c>
      <c r="L155">
        <f t="shared" si="20"/>
        <v>-1.9892391908629008</v>
      </c>
      <c r="M155" s="13">
        <f t="shared" si="24"/>
        <v>3.3797911044233732E-4</v>
      </c>
      <c r="N155" s="13">
        <f t="shared" si="25"/>
        <v>8.3833226078350864E-2</v>
      </c>
      <c r="O155" s="13">
        <v>1</v>
      </c>
    </row>
    <row r="156" spans="4:15" x14ac:dyDescent="0.4">
      <c r="D156" s="6">
        <v>1.74</v>
      </c>
      <c r="E156" s="7">
        <f t="shared" si="18"/>
        <v>-0.50517935395408642</v>
      </c>
      <c r="G156">
        <f t="shared" si="21"/>
        <v>5.0855185824505122</v>
      </c>
      <c r="H156" s="10">
        <f t="shared" si="26"/>
        <v>-2.3164999275564631</v>
      </c>
      <c r="I156">
        <f t="shared" si="22"/>
        <v>4.9388257661235828</v>
      </c>
      <c r="J156" s="10">
        <f t="shared" si="23"/>
        <v>-2.2529988827644352</v>
      </c>
      <c r="K156">
        <f t="shared" si="19"/>
        <v>-2.296550536776079</v>
      </c>
      <c r="L156">
        <f t="shared" si="20"/>
        <v>-1.9650520521666068</v>
      </c>
      <c r="M156" s="13">
        <f t="shared" si="24"/>
        <v>3.97978192508472E-4</v>
      </c>
      <c r="N156" s="13">
        <f t="shared" si="25"/>
        <v>8.291337725133445E-2</v>
      </c>
      <c r="O156" s="13">
        <v>1</v>
      </c>
    </row>
    <row r="157" spans="4:15" x14ac:dyDescent="0.4">
      <c r="D157" s="6">
        <v>1.76</v>
      </c>
      <c r="E157" s="7">
        <f t="shared" si="18"/>
        <v>-0.49944625421266581</v>
      </c>
      <c r="G157">
        <f t="shared" si="21"/>
        <v>5.1032389251493102</v>
      </c>
      <c r="H157" s="10">
        <f t="shared" si="26"/>
        <v>-2.2902107986921787</v>
      </c>
      <c r="I157">
        <f t="shared" si="22"/>
        <v>4.9557637649266262</v>
      </c>
      <c r="J157" s="10">
        <f t="shared" si="23"/>
        <v>-2.227430404537647</v>
      </c>
      <c r="K157">
        <f t="shared" si="19"/>
        <v>-2.2687259064967402</v>
      </c>
      <c r="L157">
        <f t="shared" si="20"/>
        <v>-1.9410979688106156</v>
      </c>
      <c r="M157" s="13">
        <f t="shared" si="24"/>
        <v>4.6160059264961314E-4</v>
      </c>
      <c r="N157" s="13">
        <f t="shared" si="25"/>
        <v>8.1986263749374552E-2</v>
      </c>
      <c r="O157" s="13">
        <v>1</v>
      </c>
    </row>
    <row r="158" spans="4:15" x14ac:dyDescent="0.4">
      <c r="D158" s="6">
        <v>1.78</v>
      </c>
      <c r="E158" s="7">
        <f t="shared" si="18"/>
        <v>-0.49376080772890568</v>
      </c>
      <c r="G158">
        <f t="shared" si="21"/>
        <v>5.1209592678481082</v>
      </c>
      <c r="H158" s="10">
        <f t="shared" si="26"/>
        <v>-2.2641401838408965</v>
      </c>
      <c r="I158">
        <f t="shared" si="22"/>
        <v>4.9727017637296695</v>
      </c>
      <c r="J158" s="10">
        <f t="shared" si="23"/>
        <v>-2.2020744503093734</v>
      </c>
      <c r="K158">
        <f t="shared" si="19"/>
        <v>-2.2411495845850129</v>
      </c>
      <c r="L158">
        <f t="shared" si="20"/>
        <v>-1.9173767980482554</v>
      </c>
      <c r="M158" s="13">
        <f t="shared" si="24"/>
        <v>5.2856765414463773E-4</v>
      </c>
      <c r="N158" s="13">
        <f t="shared" si="25"/>
        <v>8.1052753202992461E-2</v>
      </c>
      <c r="O158" s="13">
        <v>1</v>
      </c>
    </row>
    <row r="159" spans="4:15" x14ac:dyDescent="0.4">
      <c r="D159" s="6">
        <v>1.8</v>
      </c>
      <c r="E159" s="7">
        <f t="shared" si="18"/>
        <v>-0.48812321335596276</v>
      </c>
      <c r="G159">
        <f t="shared" si="21"/>
        <v>5.1386796105469061</v>
      </c>
      <c r="H159" s="10">
        <f t="shared" si="26"/>
        <v>-2.2382889948437672</v>
      </c>
      <c r="I159">
        <f t="shared" si="22"/>
        <v>4.9896397625327129</v>
      </c>
      <c r="J159" s="10">
        <f t="shared" si="23"/>
        <v>-2.1769319069249229</v>
      </c>
      <c r="K159">
        <f t="shared" si="19"/>
        <v>-2.2138225668790659</v>
      </c>
      <c r="L159">
        <f t="shared" si="20"/>
        <v>-1.8938883057966123</v>
      </c>
      <c r="M159" s="13">
        <f t="shared" si="24"/>
        <v>5.9860609735191939E-4</v>
      </c>
      <c r="N159" s="13">
        <f t="shared" si="25"/>
        <v>8.0113680139682203E-2</v>
      </c>
      <c r="O159" s="13">
        <v>1</v>
      </c>
    </row>
    <row r="160" spans="4:15" x14ac:dyDescent="0.4">
      <c r="D160" s="6">
        <v>1.82</v>
      </c>
      <c r="E160" s="7">
        <f t="shared" si="18"/>
        <v>-0.48253364247136771</v>
      </c>
      <c r="G160">
        <f t="shared" si="21"/>
        <v>5.1563999532457041</v>
      </c>
      <c r="H160" s="10">
        <f t="shared" si="26"/>
        <v>-2.2126580175524566</v>
      </c>
      <c r="I160">
        <f t="shared" si="22"/>
        <v>5.0065777613357572</v>
      </c>
      <c r="J160" s="10">
        <f t="shared" si="23"/>
        <v>-2.1520035386938061</v>
      </c>
      <c r="K160">
        <f t="shared" si="19"/>
        <v>-2.1867456955177551</v>
      </c>
      <c r="L160">
        <f t="shared" si="20"/>
        <v>-1.8706321707232003</v>
      </c>
      <c r="M160" s="13">
        <f t="shared" si="24"/>
        <v>6.714484332300773E-4</v>
      </c>
      <c r="N160" s="13">
        <f t="shared" si="25"/>
        <v>7.9169846713650058E-2</v>
      </c>
      <c r="O160" s="13">
        <v>1</v>
      </c>
    </row>
    <row r="161" spans="4:15" x14ac:dyDescent="0.4">
      <c r="D161" s="6">
        <v>1.84</v>
      </c>
      <c r="E161" s="7">
        <f t="shared" si="18"/>
        <v>-0.47699224008690327</v>
      </c>
      <c r="G161">
        <f t="shared" si="21"/>
        <v>5.1741202959445021</v>
      </c>
      <c r="H161" s="10">
        <f t="shared" si="26"/>
        <v>-2.1872479169184946</v>
      </c>
      <c r="I161">
        <f t="shared" si="22"/>
        <v>5.0235157601388005</v>
      </c>
      <c r="J161" s="10">
        <f t="shared" si="23"/>
        <v>-2.1272899923395716</v>
      </c>
      <c r="K161">
        <f t="shared" si="19"/>
        <v>-2.1599196654343134</v>
      </c>
      <c r="L161">
        <f t="shared" si="20"/>
        <v>-1.8476079881907137</v>
      </c>
      <c r="M161" s="13">
        <f t="shared" si="24"/>
        <v>7.4683332918265609E-4</v>
      </c>
      <c r="N161" s="13">
        <f t="shared" si="25"/>
        <v>7.8222023444721775E-2</v>
      </c>
      <c r="O161" s="13">
        <v>1</v>
      </c>
    </row>
    <row r="162" spans="4:15" x14ac:dyDescent="0.4">
      <c r="D162" s="6">
        <v>1.86</v>
      </c>
      <c r="E162" s="7">
        <f t="shared" si="18"/>
        <v>-0.47149912592171256</v>
      </c>
      <c r="G162">
        <f t="shared" si="21"/>
        <v>5.1918406386433</v>
      </c>
      <c r="H162" s="10">
        <f t="shared" si="26"/>
        <v>-2.162059241914013</v>
      </c>
      <c r="I162">
        <f t="shared" si="22"/>
        <v>5.0404537589418439</v>
      </c>
      <c r="J162" s="10">
        <f t="shared" si="23"/>
        <v>-2.1027918017856537</v>
      </c>
      <c r="K162">
        <f t="shared" si="19"/>
        <v>-2.1333450306246147</v>
      </c>
      <c r="L162">
        <f t="shared" si="20"/>
        <v>-1.8248152740644064</v>
      </c>
      <c r="M162" s="13">
        <f t="shared" si="24"/>
        <v>8.2450592997221036E-4</v>
      </c>
      <c r="N162" s="13">
        <f t="shared" si="25"/>
        <v>7.7270949963961402E-2</v>
      </c>
      <c r="O162" s="13">
        <v>1</v>
      </c>
    </row>
    <row r="163" spans="4:15" x14ac:dyDescent="0.4">
      <c r="D163" s="6">
        <v>1.88</v>
      </c>
      <c r="E163" s="7">
        <f t="shared" si="18"/>
        <v>-0.46605439543975646</v>
      </c>
      <c r="G163">
        <f t="shared" si="21"/>
        <v>5.209560981342098</v>
      </c>
      <c r="H163" s="10">
        <f t="shared" si="26"/>
        <v>-2.1370924302890035</v>
      </c>
      <c r="I163">
        <f t="shared" si="22"/>
        <v>5.0573917577448873</v>
      </c>
      <c r="J163" s="10">
        <f t="shared" si="23"/>
        <v>-2.0785093927822262</v>
      </c>
      <c r="K163">
        <f t="shared" si="19"/>
        <v>-2.1070222101972913</v>
      </c>
      <c r="L163">
        <f t="shared" si="20"/>
        <v>-1.8022534683865223</v>
      </c>
      <c r="M163" s="13">
        <f t="shared" si="24"/>
        <v>9.0421813636401387E-4</v>
      </c>
      <c r="N163" s="13">
        <f t="shared" si="25"/>
        <v>7.6317335763724875E-2</v>
      </c>
      <c r="O163" s="13">
        <v>1</v>
      </c>
    </row>
    <row r="164" spans="4:15" x14ac:dyDescent="0.4">
      <c r="D164" s="6">
        <v>1.9</v>
      </c>
      <c r="E164" s="7">
        <f t="shared" si="18"/>
        <v>-0.46065812085271807</v>
      </c>
      <c r="G164">
        <f t="shared" si="21"/>
        <v>5.227281324040896</v>
      </c>
      <c r="H164" s="10">
        <f t="shared" si="26"/>
        <v>-2.1123478131701385</v>
      </c>
      <c r="I164">
        <f t="shared" si="22"/>
        <v>5.0743297565479306</v>
      </c>
      <c r="J164" s="10">
        <f t="shared" si="23"/>
        <v>-2.0544430873789525</v>
      </c>
      <c r="K164">
        <f t="shared" si="19"/>
        <v>-2.0809514942128393</v>
      </c>
      <c r="L164">
        <f t="shared" si="20"/>
        <v>-1.7799219389220073</v>
      </c>
      <c r="M164" s="13">
        <f t="shared" si="24"/>
        <v>9.8572884406846633E-4</v>
      </c>
      <c r="N164" s="13">
        <f t="shared" si="25"/>
        <v>7.5361860950120138E-2</v>
      </c>
      <c r="O164" s="13">
        <v>1</v>
      </c>
    </row>
    <row r="165" spans="4:15" x14ac:dyDescent="0.4">
      <c r="D165" s="6">
        <v>1.92</v>
      </c>
      <c r="E165" s="7">
        <f t="shared" si="18"/>
        <v>-0.45531035208940795</v>
      </c>
      <c r="G165">
        <f t="shared" si="21"/>
        <v>5.2450016667396939</v>
      </c>
      <c r="H165" s="10">
        <f t="shared" si="26"/>
        <v>-2.0878256195059799</v>
      </c>
      <c r="I165">
        <f t="shared" si="22"/>
        <v>5.0912677553509749</v>
      </c>
      <c r="J165" s="10">
        <f t="shared" si="23"/>
        <v>-2.0305931082483415</v>
      </c>
      <c r="K165">
        <f t="shared" si="19"/>
        <v>-2.055133049318524</v>
      </c>
      <c r="L165">
        <f t="shared" si="20"/>
        <v>-1.7578199845796787</v>
      </c>
      <c r="M165" s="13">
        <f t="shared" si="24"/>
        <v>1.0688041454617278E-3</v>
      </c>
      <c r="N165" s="13">
        <f t="shared" si="25"/>
        <v>7.440517699595961E-2</v>
      </c>
      <c r="O165" s="13">
        <v>1</v>
      </c>
    </row>
    <row r="166" spans="4:15" x14ac:dyDescent="0.4">
      <c r="D166" s="6">
        <v>1.94</v>
      </c>
      <c r="E166" s="7">
        <f t="shared" si="18"/>
        <v>-0.45001111773270147</v>
      </c>
      <c r="G166">
        <f t="shared" si="21"/>
        <v>5.2627220094384919</v>
      </c>
      <c r="H166" s="10">
        <f t="shared" si="26"/>
        <v>-2.0635259803633024</v>
      </c>
      <c r="I166">
        <f t="shared" si="22"/>
        <v>5.1082057541540182</v>
      </c>
      <c r="J166" s="10">
        <f t="shared" si="23"/>
        <v>-2.0069595828643023</v>
      </c>
      <c r="K166">
        <f t="shared" si="19"/>
        <v>-2.0295669241857839</v>
      </c>
      <c r="L166">
        <f t="shared" si="20"/>
        <v>-1.7359468387128318</v>
      </c>
      <c r="M166" s="13">
        <f t="shared" si="24"/>
        <v>1.1532174964678566E-3</v>
      </c>
      <c r="N166" s="13">
        <f t="shared" si="25"/>
        <v>7.34479074925104E-2</v>
      </c>
      <c r="O166" s="13">
        <v>1</v>
      </c>
    </row>
    <row r="167" spans="4:15" x14ac:dyDescent="0.4">
      <c r="D167" s="6">
        <v>1.96</v>
      </c>
      <c r="E167" s="7">
        <f t="shared" si="18"/>
        <v>-0.44476042592500786</v>
      </c>
      <c r="G167">
        <f t="shared" si="21"/>
        <v>5.2804423521372907</v>
      </c>
      <c r="H167" s="10">
        <f t="shared" si="26"/>
        <v>-2.0394489330791234</v>
      </c>
      <c r="I167">
        <f t="shared" si="22"/>
        <v>5.1251437529570607</v>
      </c>
      <c r="J167" s="10">
        <f t="shared" si="23"/>
        <v>-1.9835425475403503</v>
      </c>
      <c r="K167">
        <f t="shared" si="19"/>
        <v>-2.0042530547565351</v>
      </c>
      <c r="L167">
        <f t="shared" si="20"/>
        <v>-1.7143016723031717</v>
      </c>
      <c r="M167" s="13">
        <f t="shared" si="24"/>
        <v>1.2387498508984413E-3</v>
      </c>
      <c r="N167" s="13">
        <f t="shared" si="25"/>
        <v>7.2490648898482002E-2</v>
      </c>
      <c r="O167" s="13">
        <v>1</v>
      </c>
    </row>
    <row r="168" spans="4:15" x14ac:dyDescent="0.4">
      <c r="D168" s="6">
        <v>1.98</v>
      </c>
      <c r="E168" s="7">
        <f t="shared" si="18"/>
        <v>-0.43955826524323727</v>
      </c>
      <c r="G168">
        <f t="shared" si="21"/>
        <v>5.2981626948360878</v>
      </c>
      <c r="H168" s="10">
        <f t="shared" si="26"/>
        <v>-2.0155944252728641</v>
      </c>
      <c r="I168">
        <f t="shared" si="22"/>
        <v>5.142081751760105</v>
      </c>
      <c r="J168" s="10">
        <f t="shared" si="23"/>
        <v>-1.9603419513317897</v>
      </c>
      <c r="K168">
        <f t="shared" si="19"/>
        <v>-1.979191269304625</v>
      </c>
      <c r="L168">
        <f t="shared" si="20"/>
        <v>-1.692883597031825</v>
      </c>
      <c r="M168" s="13">
        <f t="shared" si="24"/>
        <v>1.3251897644479475E-3</v>
      </c>
      <c r="N168" s="13">
        <f t="shared" si="25"/>
        <v>7.1533971284845427E-2</v>
      </c>
      <c r="O168" s="13">
        <v>1</v>
      </c>
    </row>
    <row r="169" spans="4:15" x14ac:dyDescent="0.4">
      <c r="D169" s="6">
        <v>2</v>
      </c>
      <c r="E169" s="7">
        <f t="shared" si="18"/>
        <v>-0.4344046055442089</v>
      </c>
      <c r="G169">
        <f t="shared" si="21"/>
        <v>5.3158830375348858</v>
      </c>
      <c r="H169" s="10">
        <f t="shared" si="26"/>
        <v>-1.9919623187229698</v>
      </c>
      <c r="I169">
        <f t="shared" si="22"/>
        <v>5.1590197505631492</v>
      </c>
      <c r="J169" s="10">
        <f t="shared" si="23"/>
        <v>-1.9373576598060629</v>
      </c>
      <c r="K169">
        <f t="shared" si="19"/>
        <v>-1.9543812933184612</v>
      </c>
      <c r="L169">
        <f t="shared" si="20"/>
        <v>-1.6716916682411049</v>
      </c>
      <c r="M169" s="13">
        <f t="shared" si="24"/>
        <v>1.4123334704543196E-3</v>
      </c>
      <c r="N169" s="13">
        <f t="shared" si="25"/>
        <v>7.0578419074192308E-2</v>
      </c>
      <c r="O169" s="13">
        <v>1</v>
      </c>
    </row>
    <row r="170" spans="4:15" x14ac:dyDescent="0.4">
      <c r="D170" s="6">
        <v>2.02</v>
      </c>
      <c r="E170" s="7">
        <f t="shared" si="18"/>
        <v>-0.42929939878141321</v>
      </c>
      <c r="G170">
        <f t="shared" si="21"/>
        <v>5.3336033802336837</v>
      </c>
      <c r="H170" s="10">
        <f t="shared" si="26"/>
        <v>-1.9685523931121702</v>
      </c>
      <c r="I170">
        <f t="shared" si="22"/>
        <v>5.1759577493661926</v>
      </c>
      <c r="J170" s="10">
        <f t="shared" si="23"/>
        <v>-1.9145894586853469</v>
      </c>
      <c r="K170">
        <f t="shared" si="19"/>
        <v>-1.9298227542106745</v>
      </c>
      <c r="L170">
        <f t="shared" si="20"/>
        <v>-1.6507248877905194</v>
      </c>
      <c r="M170" s="13">
        <f t="shared" si="24"/>
        <v>1.4999849294402507E-3</v>
      </c>
      <c r="N170" s="13">
        <f t="shared" si="25"/>
        <v>6.9624511773511449E-2</v>
      </c>
      <c r="O170" s="13">
        <v>1</v>
      </c>
    </row>
    <row r="171" spans="4:15" x14ac:dyDescent="0.4">
      <c r="D171" s="6">
        <v>2.04</v>
      </c>
      <c r="E171" s="7">
        <f t="shared" si="18"/>
        <v>-0.42424257979401381</v>
      </c>
      <c r="G171">
        <f t="shared" si="21"/>
        <v>5.3513237229324826</v>
      </c>
      <c r="H171" s="10">
        <f t="shared" si="26"/>
        <v>-1.94536434964545</v>
      </c>
      <c r="I171">
        <f t="shared" si="22"/>
        <v>5.192895748169235</v>
      </c>
      <c r="J171" s="10">
        <f t="shared" si="23"/>
        <v>-1.8920370573653429</v>
      </c>
      <c r="K171">
        <f t="shared" si="19"/>
        <v>-1.9055151858604646</v>
      </c>
      <c r="L171">
        <f t="shared" si="20"/>
        <v>-1.629982206810469</v>
      </c>
      <c r="M171" s="13">
        <f t="shared" si="24"/>
        <v>1.5879558543625901E-3</v>
      </c>
      <c r="N171" s="13">
        <f t="shared" si="25"/>
        <v>6.8672744699337276E-2</v>
      </c>
      <c r="O171" s="13">
        <v>1</v>
      </c>
    </row>
    <row r="172" spans="4:15" x14ac:dyDescent="0.4">
      <c r="D172" s="6">
        <v>2.06</v>
      </c>
      <c r="E172" s="7">
        <f t="shared" si="18"/>
        <v>-0.41923406706894983</v>
      </c>
      <c r="G172">
        <f t="shared" si="21"/>
        <v>5.3690440656312797</v>
      </c>
      <c r="H172" s="10">
        <f t="shared" si="26"/>
        <v>-1.9223978145446692</v>
      </c>
      <c r="I172">
        <f t="shared" si="22"/>
        <v>5.2098337469722793</v>
      </c>
      <c r="J172" s="10">
        <f t="shared" si="23"/>
        <v>-1.8697000923141025</v>
      </c>
      <c r="K172">
        <f t="shared" si="19"/>
        <v>-1.881458032994116</v>
      </c>
      <c r="L172">
        <f t="shared" si="20"/>
        <v>-1.6094625283569419</v>
      </c>
      <c r="M172" s="13">
        <f t="shared" si="24"/>
        <v>1.6760657134070179E-3</v>
      </c>
      <c r="N172" s="13">
        <f t="shared" si="25"/>
        <v>6.7723589694357239E-2</v>
      </c>
      <c r="O172" s="13">
        <v>1</v>
      </c>
    </row>
    <row r="173" spans="4:15" x14ac:dyDescent="0.4">
      <c r="D173" s="6">
        <v>2.08</v>
      </c>
      <c r="E173" s="7">
        <f t="shared" si="18"/>
        <v>-0.41427376347697425</v>
      </c>
      <c r="G173">
        <f t="shared" si="21"/>
        <v>5.3867644083300776</v>
      </c>
      <c r="H173" s="10">
        <f t="shared" si="26"/>
        <v>-1.8996523424236653</v>
      </c>
      <c r="I173">
        <f t="shared" si="22"/>
        <v>5.2267717457753236</v>
      </c>
      <c r="J173" s="10">
        <f t="shared" si="23"/>
        <v>-1.8475781303546099</v>
      </c>
      <c r="K173">
        <f t="shared" si="19"/>
        <v>-1.857650655408974</v>
      </c>
      <c r="L173">
        <f t="shared" si="20"/>
        <v>-1.5891647099704316</v>
      </c>
      <c r="M173" s="13">
        <f t="shared" si="24"/>
        <v>1.764141712080089E-3</v>
      </c>
      <c r="N173" s="13">
        <f t="shared" si="25"/>
        <v>6.6777495834650091E-2</v>
      </c>
      <c r="O173" s="13">
        <v>1</v>
      </c>
    </row>
    <row r="174" spans="4:15" x14ac:dyDescent="0.4">
      <c r="D174" s="6">
        <v>2.1</v>
      </c>
      <c r="E174" s="7">
        <f t="shared" si="18"/>
        <v>-0.40936155698343812</v>
      </c>
      <c r="G174">
        <f t="shared" si="21"/>
        <v>5.4044847510288756</v>
      </c>
      <c r="H174" s="10">
        <f t="shared" si="26"/>
        <v>-1.8771274195475554</v>
      </c>
      <c r="I174">
        <f t="shared" si="22"/>
        <v>5.2437097445783669</v>
      </c>
      <c r="J174" s="10">
        <f t="shared" si="23"/>
        <v>-1.8256706718347375</v>
      </c>
      <c r="K174">
        <f t="shared" si="19"/>
        <v>-1.8340923320460492</v>
      </c>
      <c r="L174">
        <f t="shared" si="20"/>
        <v>-1.5690875661421546</v>
      </c>
      <c r="M174" s="13">
        <f t="shared" si="24"/>
        <v>1.852018756262295E-3</v>
      </c>
      <c r="N174" s="13">
        <f t="shared" si="25"/>
        <v>6.5834890126851175E-2</v>
      </c>
      <c r="O174" s="13">
        <v>1</v>
      </c>
    </row>
    <row r="175" spans="4:15" x14ac:dyDescent="0.4">
      <c r="D175" s="6">
        <v>2.12</v>
      </c>
      <c r="E175" s="7">
        <f t="shared" si="18"/>
        <v>-0.40449732133460714</v>
      </c>
      <c r="G175">
        <f t="shared" si="21"/>
        <v>5.4222050937276745</v>
      </c>
      <c r="H175" s="10">
        <f t="shared" si="26"/>
        <v>-1.854822466979841</v>
      </c>
      <c r="I175">
        <f t="shared" si="22"/>
        <v>5.2606477433814103</v>
      </c>
      <c r="J175" s="10">
        <f t="shared" si="23"/>
        <v>-1.8039771536880809</v>
      </c>
      <c r="K175">
        <f t="shared" si="19"/>
        <v>-1.8107822649161978</v>
      </c>
      <c r="L175">
        <f t="shared" si="20"/>
        <v>-1.5492298706906158</v>
      </c>
      <c r="M175" s="13">
        <f t="shared" si="24"/>
        <v>1.9395393978065255E-3</v>
      </c>
      <c r="N175" s="13">
        <f t="shared" si="25"/>
        <v>6.4896178194590565E-2</v>
      </c>
      <c r="O175" s="13">
        <v>1</v>
      </c>
    </row>
    <row r="176" spans="4:15" x14ac:dyDescent="0.4">
      <c r="D176" s="6">
        <v>2.14</v>
      </c>
      <c r="E176" s="7">
        <f t="shared" si="18"/>
        <v>-0.39968091672027428</v>
      </c>
      <c r="G176">
        <f t="shared" si="21"/>
        <v>5.4399254364264715</v>
      </c>
      <c r="H176" s="10">
        <f t="shared" si="26"/>
        <v>-1.8327368436208176</v>
      </c>
      <c r="I176">
        <f t="shared" si="22"/>
        <v>5.2775857421844536</v>
      </c>
      <c r="J176" s="10">
        <f t="shared" si="23"/>
        <v>-1.7824969523890795</v>
      </c>
      <c r="K176">
        <f t="shared" si="19"/>
        <v>-1.7877195828847097</v>
      </c>
      <c r="L176">
        <f t="shared" si="20"/>
        <v>-1.5295903590514259</v>
      </c>
      <c r="M176" s="13">
        <f t="shared" si="24"/>
        <v>2.0265537641827218E-3</v>
      </c>
      <c r="N176" s="13">
        <f t="shared" si="25"/>
        <v>6.3961744953657251E-2</v>
      </c>
      <c r="O176" s="13">
        <v>1</v>
      </c>
    </row>
    <row r="177" spans="4:15" x14ac:dyDescent="0.4">
      <c r="D177" s="6">
        <v>2.16</v>
      </c>
      <c r="E177" s="7">
        <f t="shared" si="18"/>
        <v>-0.39491219041340886</v>
      </c>
      <c r="G177">
        <f t="shared" si="21"/>
        <v>5.4576457791252695</v>
      </c>
      <c r="H177" s="10">
        <f t="shared" si="26"/>
        <v>-1.8108698491406863</v>
      </c>
      <c r="I177">
        <f t="shared" si="22"/>
        <v>5.294523740987497</v>
      </c>
      <c r="J177" s="10">
        <f t="shared" si="23"/>
        <v>-1.7612293868057209</v>
      </c>
      <c r="K177">
        <f t="shared" si="19"/>
        <v>-1.7649033453189502</v>
      </c>
      <c r="L177">
        <f t="shared" si="20"/>
        <v>-1.5101677304832093</v>
      </c>
      <c r="M177" s="13">
        <f t="shared" si="24"/>
        <v>2.112919473593676E-3</v>
      </c>
      <c r="N177" s="13">
        <f t="shared" si="25"/>
        <v>6.3031955275402951E-2</v>
      </c>
      <c r="O177" s="13">
        <v>1</v>
      </c>
    </row>
    <row r="178" spans="4:15" x14ac:dyDescent="0.4">
      <c r="D178" s="6">
        <v>2.1800000000000002</v>
      </c>
      <c r="E178" s="7">
        <f t="shared" si="18"/>
        <v>-0.39019097738756109</v>
      </c>
      <c r="G178">
        <f t="shared" si="21"/>
        <v>5.4753661218240683</v>
      </c>
      <c r="H178" s="10">
        <f t="shared" si="26"/>
        <v>-1.7892207268106612</v>
      </c>
      <c r="I178">
        <f t="shared" si="22"/>
        <v>5.3114617397905404</v>
      </c>
      <c r="J178" s="10">
        <f t="shared" si="23"/>
        <v>-1.7401737209530452</v>
      </c>
      <c r="K178">
        <f t="shared" si="19"/>
        <v>-1.7423325456036134</v>
      </c>
      <c r="L178">
        <f t="shared" si="20"/>
        <v>-1.4909606501923205</v>
      </c>
      <c r="M178" s="13">
        <f t="shared" si="24"/>
        <v>2.1985015369049552E-3</v>
      </c>
      <c r="N178" s="13">
        <f t="shared" si="25"/>
        <v>6.2107154637989999E-2</v>
      </c>
      <c r="O178" s="13">
        <v>1</v>
      </c>
    </row>
    <row r="179" spans="4:15" x14ac:dyDescent="0.4">
      <c r="D179" s="6">
        <v>2.2000000000000002</v>
      </c>
      <c r="E179" s="7">
        <f t="shared" si="18"/>
        <v>-0.38551710091271951</v>
      </c>
      <c r="G179">
        <f t="shared" si="21"/>
        <v>5.4930864645228663</v>
      </c>
      <c r="H179" s="10">
        <f t="shared" si="26"/>
        <v>-1.7677886662352753</v>
      </c>
      <c r="I179">
        <f t="shared" si="22"/>
        <v>5.3283997385935846</v>
      </c>
      <c r="J179" s="10">
        <f t="shared" si="23"/>
        <v>-1.7193291666505468</v>
      </c>
      <c r="K179">
        <f t="shared" si="19"/>
        <v>-1.7200061145279013</v>
      </c>
      <c r="L179">
        <f t="shared" si="20"/>
        <v>-1.4719677513790552</v>
      </c>
      <c r="M179" s="13">
        <f t="shared" si="24"/>
        <v>2.2831722476678697E-3</v>
      </c>
      <c r="N179" s="13">
        <f t="shared" si="25"/>
        <v>6.1187669765115311E-2</v>
      </c>
      <c r="O179" s="13">
        <v>1</v>
      </c>
    </row>
    <row r="180" spans="4:15" x14ac:dyDescent="0.4">
      <c r="D180" s="6">
        <v>2.2200000000000002</v>
      </c>
      <c r="E180" s="7">
        <f t="shared" si="18"/>
        <v>-0.38089037313029789</v>
      </c>
      <c r="G180">
        <f t="shared" si="21"/>
        <v>5.5108068072216643</v>
      </c>
      <c r="H180" s="10">
        <f t="shared" si="26"/>
        <v>-1.7465728059889809</v>
      </c>
      <c r="I180">
        <f t="shared" si="22"/>
        <v>5.345337737396628</v>
      </c>
      <c r="J180" s="10">
        <f t="shared" si="23"/>
        <v>-1.6986948860865028</v>
      </c>
      <c r="K180">
        <f t="shared" si="19"/>
        <v>-1.6979229235489088</v>
      </c>
      <c r="L180">
        <f t="shared" si="20"/>
        <v>-1.45318763720791</v>
      </c>
      <c r="M180" s="13">
        <f t="shared" si="24"/>
        <v>2.3668110614328327E-3</v>
      </c>
      <c r="N180" s="13">
        <f t="shared" si="25"/>
        <v>6.027380925193529E-2</v>
      </c>
      <c r="O180" s="13">
        <v>1</v>
      </c>
    </row>
    <row r="181" spans="4:15" x14ac:dyDescent="0.4">
      <c r="D181" s="6">
        <v>2.2400000000000002</v>
      </c>
      <c r="E181" s="7">
        <f t="shared" si="18"/>
        <v>-0.37631059560790897</v>
      </c>
      <c r="G181">
        <f t="shared" si="21"/>
        <v>5.5285271499204613</v>
      </c>
      <c r="H181" s="10">
        <f t="shared" si="26"/>
        <v>-1.7255722361600663</v>
      </c>
      <c r="I181">
        <f t="shared" si="22"/>
        <v>5.3622757361996713</v>
      </c>
      <c r="J181" s="10">
        <f t="shared" si="23"/>
        <v>-1.6782699942921524</v>
      </c>
      <c r="K181">
        <f t="shared" si="19"/>
        <v>-1.6760817879352867</v>
      </c>
      <c r="L181">
        <f t="shared" si="20"/>
        <v>-1.4346188827043749</v>
      </c>
      <c r="M181" s="13">
        <f t="shared" si="24"/>
        <v>2.449304465489585E-3</v>
      </c>
      <c r="N181" s="13">
        <f t="shared" si="25"/>
        <v>5.9365864177959617E-2</v>
      </c>
      <c r="O181" s="13">
        <v>1</v>
      </c>
    </row>
    <row r="182" spans="4:15" x14ac:dyDescent="0.4">
      <c r="D182" s="6">
        <v>2.2599999999999998</v>
      </c>
      <c r="E182" s="7">
        <f t="shared" si="18"/>
        <v>-0.37177755987456101</v>
      </c>
      <c r="G182">
        <f t="shared" si="21"/>
        <v>5.5462474926192593</v>
      </c>
      <c r="H182" s="10">
        <f t="shared" si="26"/>
        <v>-1.7047860008047993</v>
      </c>
      <c r="I182">
        <f t="shared" si="22"/>
        <v>5.3792137350027147</v>
      </c>
      <c r="J182" s="10">
        <f t="shared" si="23"/>
        <v>-1.6580535615285674</v>
      </c>
      <c r="K182">
        <f t="shared" si="19"/>
        <v>-1.6544814697951651</v>
      </c>
      <c r="L182">
        <f t="shared" si="20"/>
        <v>-1.4162600365806906</v>
      </c>
      <c r="M182" s="13">
        <f t="shared" si="24"/>
        <v>2.5305458400992457E-3</v>
      </c>
      <c r="N182" s="13">
        <f t="shared" si="25"/>
        <v>5.8464108706719552E-2</v>
      </c>
      <c r="O182" s="13">
        <v>1</v>
      </c>
    </row>
    <row r="183" spans="4:15" x14ac:dyDescent="0.4">
      <c r="D183" s="6">
        <v>2.2799999999999998</v>
      </c>
      <c r="E183" s="7">
        <f t="shared" si="18"/>
        <v>-0.36729104793689676</v>
      </c>
      <c r="G183">
        <f t="shared" si="21"/>
        <v>5.5639678353180573</v>
      </c>
      <c r="H183" s="10">
        <f t="shared" si="26"/>
        <v>-1.6842131003146399</v>
      </c>
      <c r="I183">
        <f t="shared" si="22"/>
        <v>5.396151733805759</v>
      </c>
      <c r="J183" s="10">
        <f t="shared" si="23"/>
        <v>-1.6380446155889723</v>
      </c>
      <c r="K183">
        <f t="shared" si="19"/>
        <v>-1.6331206809921692</v>
      </c>
      <c r="L183">
        <f t="shared" si="20"/>
        <v>-1.3981096229928958</v>
      </c>
      <c r="M183" s="13">
        <f t="shared" si="24"/>
        <v>2.6104353122231735E-3</v>
      </c>
      <c r="N183" s="13">
        <f t="shared" si="25"/>
        <v>5.7568800672079298E-2</v>
      </c>
      <c r="O183" s="13">
        <v>1</v>
      </c>
    </row>
    <row r="184" spans="4:15" x14ac:dyDescent="0.4">
      <c r="D184" s="6">
        <v>2.2999999999999998</v>
      </c>
      <c r="E184" s="7">
        <f t="shared" si="18"/>
        <v>-0.36285083277707386</v>
      </c>
      <c r="G184">
        <f t="shared" si="21"/>
        <v>5.5816881780168561</v>
      </c>
      <c r="H184" s="10">
        <f t="shared" si="26"/>
        <v>-1.663852493699272</v>
      </c>
      <c r="I184">
        <f t="shared" si="22"/>
        <v>5.4130897326088023</v>
      </c>
      <c r="J184" s="10">
        <f t="shared" si="23"/>
        <v>-1.6182421440191941</v>
      </c>
      <c r="K184">
        <f t="shared" si="19"/>
        <v>-1.6119980859532543</v>
      </c>
      <c r="L184">
        <f t="shared" si="20"/>
        <v>-1.3801661432314336</v>
      </c>
      <c r="M184" s="13">
        <f t="shared" si="24"/>
        <v>2.6888796026902587E-3</v>
      </c>
      <c r="N184" s="13">
        <f t="shared" si="25"/>
        <v>5.668018215109373E-2</v>
      </c>
      <c r="O184" s="13">
        <v>1</v>
      </c>
    </row>
    <row r="185" spans="4:15" x14ac:dyDescent="0.4">
      <c r="D185" s="6">
        <v>2.3199999999999998</v>
      </c>
      <c r="E185" s="7">
        <f t="shared" si="18"/>
        <v>-0.35845667883286836</v>
      </c>
      <c r="G185">
        <f t="shared" si="21"/>
        <v>5.5994085207156532</v>
      </c>
      <c r="H185" s="10">
        <f t="shared" si="26"/>
        <v>-1.643703100788118</v>
      </c>
      <c r="I185">
        <f t="shared" si="22"/>
        <v>5.4300277314118448</v>
      </c>
      <c r="J185" s="10">
        <f t="shared" si="23"/>
        <v>-1.5986450962588266</v>
      </c>
      <c r="K185">
        <f t="shared" si="19"/>
        <v>-1.5911123043719482</v>
      </c>
      <c r="L185">
        <f t="shared" si="20"/>
        <v>-1.3624280773475064</v>
      </c>
      <c r="M185" s="13">
        <f t="shared" si="24"/>
        <v>2.76579186768702E-3</v>
      </c>
      <c r="N185" s="13">
        <f t="shared" si="25"/>
        <v>5.5798480023350999E-2</v>
      </c>
      <c r="O185" s="13">
        <v>1</v>
      </c>
    </row>
    <row r="186" spans="4:15" x14ac:dyDescent="0.4">
      <c r="D186" s="6">
        <v>2.34</v>
      </c>
      <c r="E186" s="7">
        <f t="shared" si="18"/>
        <v>-0.35410834246056633</v>
      </c>
      <c r="G186">
        <f t="shared" si="21"/>
        <v>5.6171288634144512</v>
      </c>
      <c r="H186" s="10">
        <f t="shared" si="26"/>
        <v>-1.6237638043529268</v>
      </c>
      <c r="I186">
        <f t="shared" si="22"/>
        <v>5.4469657302148891</v>
      </c>
      <c r="J186" s="10">
        <f t="shared" si="23"/>
        <v>-1.5792523857056338</v>
      </c>
      <c r="K186">
        <f t="shared" si="19"/>
        <v>-1.5704619138104969</v>
      </c>
      <c r="L186">
        <f t="shared" si="20"/>
        <v>-1.3448938857173034</v>
      </c>
      <c r="M186" s="13">
        <f t="shared" si="24"/>
        <v>2.8410915353971719E-3</v>
      </c>
      <c r="N186" s="13">
        <f t="shared" si="25"/>
        <v>5.4923906516780238E-2</v>
      </c>
      <c r="O186" s="13">
        <v>1</v>
      </c>
    </row>
    <row r="187" spans="4:15" x14ac:dyDescent="0.4">
      <c r="D187" s="6">
        <v>2.36</v>
      </c>
      <c r="E187" s="7">
        <f t="shared" si="18"/>
        <v>-0.34980557238119053</v>
      </c>
      <c r="G187">
        <f t="shared" si="21"/>
        <v>5.6348492061132491</v>
      </c>
      <c r="H187" s="10">
        <f t="shared" si="26"/>
        <v>-1.6040334521539492</v>
      </c>
      <c r="I187">
        <f t="shared" si="22"/>
        <v>5.4639037290179324</v>
      </c>
      <c r="J187" s="10">
        <f t="shared" si="23"/>
        <v>-1.5600628917056338</v>
      </c>
      <c r="K187">
        <f t="shared" si="19"/>
        <v>-1.5500454522042881</v>
      </c>
      <c r="L187">
        <f t="shared" si="20"/>
        <v>-1.3275620105461763</v>
      </c>
      <c r="M187" s="13">
        <f t="shared" si="24"/>
        <v>2.9147041385646048E-3</v>
      </c>
      <c r="N187" s="13">
        <f t="shared" si="25"/>
        <v>5.4056659739924205E-2</v>
      </c>
      <c r="O187" s="13">
        <v>1</v>
      </c>
    </row>
    <row r="188" spans="4:15" x14ac:dyDescent="0.4">
      <c r="D188" s="6">
        <v>2.38</v>
      </c>
      <c r="E188" s="7">
        <f t="shared" si="18"/>
        <v>-0.34554811011059489</v>
      </c>
      <c r="G188">
        <f t="shared" si="21"/>
        <v>5.652569548812048</v>
      </c>
      <c r="H188" s="10">
        <f t="shared" si="26"/>
        <v>-1.5845108589121326</v>
      </c>
      <c r="I188">
        <f t="shared" si="22"/>
        <v>5.4808417278209758</v>
      </c>
      <c r="J188" s="10">
        <f t="shared" si="23"/>
        <v>-1.5410754614712312</v>
      </c>
      <c r="K188">
        <f t="shared" si="19"/>
        <v>-1.5298614202718104</v>
      </c>
      <c r="L188">
        <f t="shared" si="20"/>
        <v>-1.3104308773147169</v>
      </c>
      <c r="M188" s="13">
        <f t="shared" si="24"/>
        <v>2.9865611437023447E-3</v>
      </c>
      <c r="N188" s="13">
        <f t="shared" si="25"/>
        <v>5.3196924200731424E-2</v>
      </c>
      <c r="O188" s="13">
        <v>1</v>
      </c>
    </row>
    <row r="189" spans="4:15" x14ac:dyDescent="0.4">
      <c r="D189" s="6">
        <v>2.4</v>
      </c>
      <c r="E189" s="7">
        <f t="shared" si="18"/>
        <v>-0.34133569037393907</v>
      </c>
      <c r="G189">
        <f t="shared" si="21"/>
        <v>5.6702898915108459</v>
      </c>
      <c r="H189" s="10">
        <f t="shared" si="26"/>
        <v>-1.5651948082096976</v>
      </c>
      <c r="I189">
        <f t="shared" si="22"/>
        <v>5.49777972662402</v>
      </c>
      <c r="J189" s="10">
        <f t="shared" si="23"/>
        <v>-1.5222889119296938</v>
      </c>
      <c r="K189">
        <f t="shared" si="19"/>
        <v>-1.5099082838333215</v>
      </c>
      <c r="L189">
        <f t="shared" si="20"/>
        <v>-1.2934988961687082</v>
      </c>
      <c r="M189" s="13">
        <f t="shared" si="24"/>
        <v>3.0565997776196225E-3</v>
      </c>
      <c r="N189" s="13">
        <f t="shared" si="25"/>
        <v>5.2344871311912074E-2</v>
      </c>
      <c r="O189" s="13">
        <v>1</v>
      </c>
    </row>
    <row r="190" spans="4:15" x14ac:dyDescent="0.4">
      <c r="D190" s="6">
        <v>2.42</v>
      </c>
      <c r="E190" s="7">
        <f t="shared" si="18"/>
        <v>-0.33716804150504687</v>
      </c>
      <c r="G190">
        <f t="shared" si="21"/>
        <v>5.688010234209643</v>
      </c>
      <c r="H190" s="10">
        <f t="shared" si="26"/>
        <v>-1.5460840543213925</v>
      </c>
      <c r="I190">
        <f t="shared" si="22"/>
        <v>5.5147177254270634</v>
      </c>
      <c r="J190" s="10">
        <f t="shared" si="23"/>
        <v>-1.5037020315042082</v>
      </c>
      <c r="K190">
        <f t="shared" si="19"/>
        <v>-1.4901844760412646</v>
      </c>
      <c r="L190">
        <f t="shared" si="20"/>
        <v>-1.276764463254799</v>
      </c>
      <c r="M190" s="13">
        <f t="shared" si="24"/>
        <v>3.1247628518961497E-3</v>
      </c>
      <c r="N190" s="13">
        <f t="shared" si="25"/>
        <v>5.1500659882955283E-2</v>
      </c>
      <c r="O190" s="13">
        <v>1</v>
      </c>
    </row>
    <row r="191" spans="4:15" x14ac:dyDescent="0.4">
      <c r="D191" s="6">
        <v>2.44</v>
      </c>
      <c r="E191" s="7">
        <f t="shared" si="18"/>
        <v>-0.33304488583112929</v>
      </c>
      <c r="G191">
        <f t="shared" si="21"/>
        <v>5.7057305769084419</v>
      </c>
      <c r="H191" s="10">
        <f t="shared" si="26"/>
        <v>-1.527177323978643</v>
      </c>
      <c r="I191">
        <f t="shared" si="22"/>
        <v>5.5316557242301068</v>
      </c>
      <c r="J191" s="10">
        <f t="shared" si="23"/>
        <v>-1.4853135818296705</v>
      </c>
      <c r="K191">
        <f t="shared" si="19"/>
        <v>-1.4706883995254225</v>
      </c>
      <c r="L191">
        <f t="shared" si="20"/>
        <v>-1.2602259620037111</v>
      </c>
      <c r="M191" s="13">
        <f t="shared" si="24"/>
        <v>3.1909985858816544E-3</v>
      </c>
      <c r="N191" s="13">
        <f t="shared" si="25"/>
        <v>5.0664436598915667E-2</v>
      </c>
      <c r="O191" s="13">
        <v>1</v>
      </c>
    </row>
    <row r="192" spans="4:15" x14ac:dyDescent="0.4">
      <c r="D192" s="6">
        <v>2.46</v>
      </c>
      <c r="E192" s="7">
        <f t="shared" si="18"/>
        <v>-0.32896594004334551</v>
      </c>
      <c r="G192">
        <f t="shared" si="21"/>
        <v>5.7234509196072398</v>
      </c>
      <c r="H192" s="10">
        <f t="shared" si="26"/>
        <v>-1.5084733180687608</v>
      </c>
      <c r="I192">
        <f t="shared" si="22"/>
        <v>5.5485937230331501</v>
      </c>
      <c r="J192" s="10">
        <f t="shared" si="23"/>
        <v>-1.4671222994053124</v>
      </c>
      <c r="K192">
        <f t="shared" si="19"/>
        <v>-1.4514184284556644</v>
      </c>
      <c r="L192">
        <f t="shared" si="20"/>
        <v>-1.2438817643627347</v>
      </c>
      <c r="M192" s="13">
        <f t="shared" si="24"/>
        <v>3.2552604287626225E-3</v>
      </c>
      <c r="N192" s="13">
        <f t="shared" si="25"/>
        <v>4.9836336486096353E-2</v>
      </c>
      <c r="O192" s="13">
        <v>1</v>
      </c>
    </row>
    <row r="193" spans="4:15" x14ac:dyDescent="0.4">
      <c r="D193" s="6">
        <v>2.48</v>
      </c>
      <c r="E193" s="7">
        <f t="shared" si="18"/>
        <v>-0.32493091555365566</v>
      </c>
      <c r="G193">
        <f t="shared" si="21"/>
        <v>5.7411712623060378</v>
      </c>
      <c r="H193" s="10">
        <f t="shared" si="26"/>
        <v>-1.489970713271288</v>
      </c>
      <c r="I193">
        <f t="shared" si="22"/>
        <v>5.5655317218361944</v>
      </c>
      <c r="J193" s="10">
        <f t="shared" si="23"/>
        <v>-1.4491268971861937</v>
      </c>
      <c r="K193">
        <f t="shared" si="19"/>
        <v>-1.4323729105250542</v>
      </c>
      <c r="L193">
        <f t="shared" si="20"/>
        <v>-1.227730231979216</v>
      </c>
      <c r="M193" s="13">
        <f t="shared" si="24"/>
        <v>3.3175068811940613E-3</v>
      </c>
      <c r="N193" s="13">
        <f t="shared" si="25"/>
        <v>4.9016483364770547E-2</v>
      </c>
      <c r="O193" s="13">
        <v>1</v>
      </c>
    </row>
    <row r="194" spans="4:15" x14ac:dyDescent="0.4">
      <c r="D194" s="6">
        <v>2.5</v>
      </c>
      <c r="E194" s="7">
        <f t="shared" si="18"/>
        <v>-0.32093951883840932</v>
      </c>
      <c r="G194">
        <f t="shared" si="21"/>
        <v>5.7588916050048349</v>
      </c>
      <c r="H194" s="10">
        <f t="shared" si="26"/>
        <v>-1.4716681636335258</v>
      </c>
      <c r="I194">
        <f t="shared" si="22"/>
        <v>5.5824697206392377</v>
      </c>
      <c r="J194" s="10">
        <f t="shared" si="23"/>
        <v>-1.431326066115538</v>
      </c>
      <c r="K194">
        <f t="shared" si="19"/>
        <v>-1.4135501688560139</v>
      </c>
      <c r="L194">
        <f t="shared" si="20"/>
        <v>-1.2117697173366795</v>
      </c>
      <c r="M194" s="13">
        <f t="shared" si="24"/>
        <v>3.3777013169589E-3</v>
      </c>
      <c r="N194" s="13">
        <f t="shared" si="25"/>
        <v>4.8204990289103779E-2</v>
      </c>
      <c r="O194" s="13">
        <v>1</v>
      </c>
    </row>
    <row r="195" spans="4:15" x14ac:dyDescent="0.4">
      <c r="D195" s="6">
        <v>2.52</v>
      </c>
      <c r="E195" s="7">
        <f t="shared" si="18"/>
        <v>-0.31699145176909699</v>
      </c>
      <c r="G195">
        <f t="shared" si="21"/>
        <v>5.7766119477036337</v>
      </c>
      <c r="H195" s="10">
        <f t="shared" si="26"/>
        <v>-1.453564302087194</v>
      </c>
      <c r="I195">
        <f t="shared" si="22"/>
        <v>5.5994077194422811</v>
      </c>
      <c r="J195" s="10">
        <f t="shared" si="23"/>
        <v>-1.4137184765998188</v>
      </c>
      <c r="K195">
        <f t="shared" si="19"/>
        <v>-1.3949485038321479</v>
      </c>
      <c r="L195">
        <f t="shared" si="20"/>
        <v>-1.195998564845169</v>
      </c>
      <c r="M195" s="13">
        <f t="shared" si="24"/>
        <v>3.4358118050762708E-3</v>
      </c>
      <c r="N195" s="13">
        <f t="shared" si="25"/>
        <v>4.7401959974452484E-2</v>
      </c>
      <c r="O195" s="13">
        <v>1</v>
      </c>
    </row>
    <row r="196" spans="4:15" x14ac:dyDescent="0.4">
      <c r="D196" s="6">
        <v>2.54</v>
      </c>
      <c r="E196" s="7">
        <f t="shared" si="18"/>
        <v>-0.31308641193068154</v>
      </c>
      <c r="G196">
        <f t="shared" si="21"/>
        <v>5.7943322904024317</v>
      </c>
      <c r="H196" s="10">
        <f t="shared" si="26"/>
        <v>-1.4356577419081402</v>
      </c>
      <c r="I196">
        <f t="shared" si="22"/>
        <v>5.6163457182453245</v>
      </c>
      <c r="J196" s="10">
        <f t="shared" si="23"/>
        <v>-1.3963027799284538</v>
      </c>
      <c r="K196">
        <f t="shared" si="19"/>
        <v>-1.3765661948582395</v>
      </c>
      <c r="L196">
        <f t="shared" si="20"/>
        <v>-1.1804151118873571</v>
      </c>
      <c r="M196" s="13">
        <f t="shared" si="24"/>
        <v>3.4918109327506299E-3</v>
      </c>
      <c r="N196" s="13">
        <f t="shared" si="25"/>
        <v>4.6607485212222723E-2</v>
      </c>
      <c r="O196" s="13">
        <v>1</v>
      </c>
    </row>
    <row r="197" spans="4:15" x14ac:dyDescent="0.4">
      <c r="D197" s="6">
        <v>2.56</v>
      </c>
      <c r="E197" s="7">
        <f t="shared" si="18"/>
        <v>-0.30922409292791314</v>
      </c>
      <c r="G197">
        <f t="shared" si="21"/>
        <v>5.8120526331012297</v>
      </c>
      <c r="H197" s="10">
        <f t="shared" si="26"/>
        <v>-1.4179470781209456</v>
      </c>
      <c r="I197">
        <f t="shared" si="22"/>
        <v>5.6332837170483687</v>
      </c>
      <c r="J197" s="10">
        <f t="shared" si="23"/>
        <v>-1.3790776096399071</v>
      </c>
      <c r="K197">
        <f t="shared" si="19"/>
        <v>-1.3584015020508486</v>
      </c>
      <c r="L197">
        <f t="shared" si="20"/>
        <v>-1.16501768982192</v>
      </c>
      <c r="M197" s="13">
        <f t="shared" si="24"/>
        <v>3.5456756295196988E-3</v>
      </c>
      <c r="N197" s="13">
        <f t="shared" si="25"/>
        <v>4.582164927248307E-2</v>
      </c>
      <c r="O197" s="13">
        <v>1</v>
      </c>
    </row>
    <row r="198" spans="4:15" x14ac:dyDescent="0.4">
      <c r="D198" s="6">
        <v>2.58</v>
      </c>
      <c r="E198" s="7">
        <f t="shared" si="18"/>
        <v>-0.30540418468001695</v>
      </c>
      <c r="G198">
        <f t="shared" si="21"/>
        <v>5.8297729758000267</v>
      </c>
      <c r="H198" s="10">
        <f t="shared" si="26"/>
        <v>-1.4004308888502177</v>
      </c>
      <c r="I198">
        <f t="shared" si="22"/>
        <v>5.6502217158514121</v>
      </c>
      <c r="J198" s="10">
        <f t="shared" si="23"/>
        <v>-1.3620415828359398</v>
      </c>
      <c r="K198">
        <f t="shared" si="19"/>
        <v>-1.3404526678618818</v>
      </c>
      <c r="L198">
        <f t="shared" si="20"/>
        <v>-1.1498046249456173</v>
      </c>
      <c r="M198" s="13">
        <f t="shared" si="24"/>
        <v>3.597386992925662E-3</v>
      </c>
      <c r="N198" s="13">
        <f t="shared" si="25"/>
        <v>4.504452629453852E-2</v>
      </c>
      <c r="O198" s="13">
        <v>1</v>
      </c>
    </row>
    <row r="199" spans="4:15" x14ac:dyDescent="0.4">
      <c r="D199" s="6">
        <v>2.6</v>
      </c>
      <c r="E199" s="7">
        <f t="shared" si="18"/>
        <v>-0.30162637370413531</v>
      </c>
      <c r="G199">
        <f t="shared" si="21"/>
        <v>5.8474933184988256</v>
      </c>
      <c r="H199" s="10">
        <f t="shared" si="26"/>
        <v>-1.3831077366203124</v>
      </c>
      <c r="I199">
        <f t="shared" si="22"/>
        <v>5.6671597146544546</v>
      </c>
      <c r="J199" s="10">
        <f t="shared" si="23"/>
        <v>-1.3451933014457029</v>
      </c>
      <c r="K199">
        <f t="shared" si="19"/>
        <v>-1.3227179186374023</v>
      </c>
      <c r="L199">
        <f t="shared" si="20"/>
        <v>-1.134774239415475</v>
      </c>
      <c r="M199" s="13">
        <f t="shared" si="24"/>
        <v>3.6469301160090119E-3</v>
      </c>
      <c r="N199" s="13">
        <f t="shared" si="25"/>
        <v>4.4276181665680932E-2</v>
      </c>
      <c r="O199" s="13">
        <v>1</v>
      </c>
    </row>
    <row r="200" spans="4:15" x14ac:dyDescent="0.4">
      <c r="D200" s="6">
        <v>2.62</v>
      </c>
      <c r="E200" s="7">
        <f t="shared" si="18"/>
        <v>-0.29789034338788983</v>
      </c>
      <c r="G200">
        <f t="shared" si="21"/>
        <v>5.8652136611976236</v>
      </c>
      <c r="H200" s="10">
        <f t="shared" si="26"/>
        <v>-1.3659761696051687</v>
      </c>
      <c r="I200">
        <f t="shared" si="22"/>
        <v>5.6840977134574988</v>
      </c>
      <c r="J200" s="10">
        <f t="shared" si="23"/>
        <v>-1.3285313534413112</v>
      </c>
      <c r="K200">
        <f t="shared" si="19"/>
        <v>-1.3051954661139129</v>
      </c>
      <c r="L200">
        <f t="shared" si="20"/>
        <v>-1.119924852132433</v>
      </c>
      <c r="M200" s="13">
        <f t="shared" si="24"/>
        <v>3.6942939168919491E-3</v>
      </c>
      <c r="N200" s="13">
        <f t="shared" si="25"/>
        <v>4.3516672388331026E-2</v>
      </c>
      <c r="O200" s="13">
        <v>1</v>
      </c>
    </row>
    <row r="201" spans="4:15" x14ac:dyDescent="0.4">
      <c r="D201" s="6">
        <v>2.64</v>
      </c>
      <c r="E201" s="7">
        <f t="shared" si="18"/>
        <v>-0.29419577425142124</v>
      </c>
      <c r="G201">
        <f t="shared" si="21"/>
        <v>5.8829340038964215</v>
      </c>
      <c r="H201" s="10">
        <f t="shared" si="26"/>
        <v>-1.3490347228298918</v>
      </c>
      <c r="I201">
        <f t="shared" si="22"/>
        <v>5.7010357122605431</v>
      </c>
      <c r="J201" s="10">
        <f t="shared" si="23"/>
        <v>-1.3120543140064886</v>
      </c>
      <c r="K201">
        <f t="shared" si="19"/>
        <v>-1.2878835088542055</v>
      </c>
      <c r="L201">
        <f t="shared" si="20"/>
        <v>-1.1052547795877761</v>
      </c>
      <c r="M201" s="13">
        <f t="shared" si="24"/>
        <v>3.7394709707001634E-3</v>
      </c>
      <c r="N201" s="13">
        <f t="shared" si="25"/>
        <v>4.2766047435796282E-2</v>
      </c>
      <c r="O201" s="13">
        <v>1</v>
      </c>
    </row>
    <row r="202" spans="4:15" x14ac:dyDescent="0.4">
      <c r="D202" s="6">
        <v>2.66</v>
      </c>
      <c r="E202" s="7">
        <f t="shared" si="18"/>
        <v>-0.2905423441992519</v>
      </c>
      <c r="G202">
        <f t="shared" si="21"/>
        <v>5.9006543465952195</v>
      </c>
      <c r="H202" s="10">
        <f t="shared" si="26"/>
        <v>-1.3322819193256694</v>
      </c>
      <c r="I202">
        <f t="shared" si="22"/>
        <v>5.7179737110635864</v>
      </c>
      <c r="J202" s="10">
        <f t="shared" si="23"/>
        <v>-1.2957607466598235</v>
      </c>
      <c r="K202">
        <f t="shared" si="19"/>
        <v>-1.2707802336248961</v>
      </c>
      <c r="L202">
        <f t="shared" si="20"/>
        <v>-1.0907623366735986</v>
      </c>
      <c r="M202" s="13">
        <f t="shared" si="24"/>
        <v>3.7824573440367031E-3</v>
      </c>
      <c r="N202" s="13">
        <f t="shared" si="25"/>
        <v>4.2024348096880389E-2</v>
      </c>
      <c r="O202" s="13">
        <v>1</v>
      </c>
    </row>
    <row r="203" spans="4:15" x14ac:dyDescent="0.4">
      <c r="D203" s="6">
        <v>2.68</v>
      </c>
      <c r="E203" s="7">
        <f t="shared" si="18"/>
        <v>-0.28692972876230582</v>
      </c>
      <c r="G203">
        <f t="shared" si="21"/>
        <v>5.9183746892940174</v>
      </c>
      <c r="H203" s="10">
        <f t="shared" si="26"/>
        <v>-1.3157162712395534</v>
      </c>
      <c r="I203">
        <f t="shared" si="22"/>
        <v>5.7349117098666298</v>
      </c>
      <c r="J203" s="10">
        <f t="shared" si="23"/>
        <v>-1.2796492043341317</v>
      </c>
      <c r="K203">
        <f t="shared" si="19"/>
        <v>-1.2538838167176036</v>
      </c>
      <c r="L203">
        <f t="shared" si="20"/>
        <v>-1.0764458374585537</v>
      </c>
      <c r="M203" s="13">
        <f t="shared" si="24"/>
        <v>3.8232524322089831E-3</v>
      </c>
      <c r="N203" s="13">
        <f t="shared" si="25"/>
        <v>4.1291608309570724E-2</v>
      </c>
      <c r="O203" s="13">
        <v>1</v>
      </c>
    </row>
    <row r="204" spans="4:15" x14ac:dyDescent="0.4">
      <c r="D204" s="6">
        <v>2.7</v>
      </c>
      <c r="E204" s="7">
        <f t="shared" si="18"/>
        <v>-0.28335760133041199</v>
      </c>
      <c r="G204">
        <f t="shared" si="21"/>
        <v>5.9360950319928163</v>
      </c>
      <c r="H204" s="10">
        <f t="shared" si="26"/>
        <v>-1.2993362809006039</v>
      </c>
      <c r="I204">
        <f t="shared" si="22"/>
        <v>5.7518497086696732</v>
      </c>
      <c r="J204" s="10">
        <f t="shared" si="23"/>
        <v>-1.2637182304133716</v>
      </c>
      <c r="K204">
        <f t="shared" si="19"/>
        <v>-1.2371924252157402</v>
      </c>
      <c r="L204">
        <f t="shared" si="20"/>
        <v>-1.0623035959300686</v>
      </c>
      <c r="M204" s="13">
        <f t="shared" si="24"/>
        <v>3.8618587993811651E-3</v>
      </c>
      <c r="N204" s="13">
        <f t="shared" si="25"/>
        <v>4.0567854984042549E-2</v>
      </c>
      <c r="O204" s="13">
        <v>1</v>
      </c>
    </row>
    <row r="205" spans="4:15" x14ac:dyDescent="0.4">
      <c r="D205" s="6">
        <v>2.72</v>
      </c>
      <c r="E205" s="7">
        <f t="shared" si="18"/>
        <v>-0.27982563337560429</v>
      </c>
      <c r="G205">
        <f t="shared" si="21"/>
        <v>5.9538153746916134</v>
      </c>
      <c r="H205" s="10">
        <f t="shared" si="26"/>
        <v>-1.2831404418438332</v>
      </c>
      <c r="I205">
        <f t="shared" si="22"/>
        <v>5.7687877074727174</v>
      </c>
      <c r="J205" s="10">
        <f t="shared" si="23"/>
        <v>-1.2479663597285202</v>
      </c>
      <c r="K205">
        <f t="shared" si="19"/>
        <v>-1.2207042182087671</v>
      </c>
      <c r="L205">
        <f t="shared" si="20"/>
        <v>-1.0483339267041865</v>
      </c>
      <c r="M205" s="13">
        <f t="shared" si="24"/>
        <v>3.8982820218079967E-3</v>
      </c>
      <c r="N205" s="13">
        <f t="shared" si="25"/>
        <v>3.9853108315215102E-2</v>
      </c>
      <c r="O205" s="13">
        <v>1</v>
      </c>
    </row>
    <row r="206" spans="4:15" x14ac:dyDescent="0.4">
      <c r="D206" s="6">
        <v>2.74</v>
      </c>
      <c r="E206" s="7">
        <f t="shared" si="18"/>
        <v>-0.27633349466652474</v>
      </c>
      <c r="G206">
        <f t="shared" si="21"/>
        <v>5.9715357173904113</v>
      </c>
      <c r="H206" s="10">
        <f t="shared" si="26"/>
        <v>-1.2671272397933491</v>
      </c>
      <c r="I206">
        <f t="shared" si="22"/>
        <v>5.7857257062757608</v>
      </c>
      <c r="J206" s="10">
        <f t="shared" si="23"/>
        <v>-1.232392119513767</v>
      </c>
      <c r="K206">
        <f t="shared" si="19"/>
        <v>-1.204417347955735</v>
      </c>
      <c r="L206">
        <f t="shared" si="20"/>
        <v>-1.0345351457041401</v>
      </c>
      <c r="M206" s="13">
        <f t="shared" si="24"/>
        <v>3.9325305342852602E-3</v>
      </c>
      <c r="N206" s="13">
        <f t="shared" si="25"/>
        <v>3.9147382085103412E-2</v>
      </c>
      <c r="O206" s="13">
        <v>1</v>
      </c>
    </row>
    <row r="207" spans="4:15" x14ac:dyDescent="0.4">
      <c r="D207" s="6">
        <v>2.76</v>
      </c>
      <c r="E207" s="7">
        <f t="shared" si="18"/>
        <v>-0.27288085347422425</v>
      </c>
      <c r="G207">
        <f t="shared" si="21"/>
        <v>5.9892560600892084</v>
      </c>
      <c r="H207" s="10">
        <f t="shared" si="26"/>
        <v>-1.2512951536060553</v>
      </c>
      <c r="I207">
        <f t="shared" si="22"/>
        <v>5.8026637050788041</v>
      </c>
      <c r="J207" s="10">
        <f t="shared" si="23"/>
        <v>-1.2169940303243454</v>
      </c>
      <c r="K207">
        <f t="shared" si="19"/>
        <v>-1.1883299609998734</v>
      </c>
      <c r="L207">
        <f t="shared" si="20"/>
        <v>-1.0209055708087476</v>
      </c>
      <c r="M207" s="13">
        <f t="shared" si="24"/>
        <v>3.964615479933575E-3</v>
      </c>
      <c r="N207" s="13">
        <f t="shared" si="25"/>
        <v>3.8450683955200252E-2</v>
      </c>
      <c r="O207" s="13">
        <v>1</v>
      </c>
    </row>
    <row r="208" spans="4:15" x14ac:dyDescent="0.4">
      <c r="D208" s="6">
        <v>2.78</v>
      </c>
      <c r="E208" s="7">
        <f t="shared" si="18"/>
        <v>-0.26946737676964883</v>
      </c>
      <c r="G208">
        <f t="shared" si="21"/>
        <v>6.0069764027880073</v>
      </c>
      <c r="H208" s="10">
        <f t="shared" si="26"/>
        <v>-1.2356426561772245</v>
      </c>
      <c r="I208">
        <f t="shared" si="22"/>
        <v>5.8196017038818475</v>
      </c>
      <c r="J208" s="10">
        <f t="shared" si="23"/>
        <v>-1.2017706069172798</v>
      </c>
      <c r="K208">
        <f t="shared" si="19"/>
        <v>-1.1724401992359077</v>
      </c>
      <c r="L208">
        <f t="shared" si="20"/>
        <v>-1.0074435224716745</v>
      </c>
      <c r="M208" s="13">
        <f t="shared" si="24"/>
        <v>3.9945505634189993E-3</v>
      </c>
      <c r="N208" s="13">
        <f t="shared" si="25"/>
        <v>3.7763015749129415E-2</v>
      </c>
      <c r="O208" s="13">
        <v>1</v>
      </c>
    </row>
    <row r="209" spans="4:15" x14ac:dyDescent="0.4">
      <c r="D209" s="6">
        <v>2.8</v>
      </c>
      <c r="E209" s="7">
        <f t="shared" si="18"/>
        <v>-0.2660927304130889</v>
      </c>
      <c r="G209">
        <f t="shared" si="21"/>
        <v>6.0246967454868052</v>
      </c>
      <c r="H209" s="10">
        <f t="shared" si="26"/>
        <v>-1.2201682153092188</v>
      </c>
      <c r="I209">
        <f t="shared" si="22"/>
        <v>5.8365397026848909</v>
      </c>
      <c r="J209" s="10">
        <f t="shared" si="23"/>
        <v>-1.186720359096294</v>
      </c>
      <c r="K209">
        <f t="shared" si="19"/>
        <v>-1.1567462009317651</v>
      </c>
      <c r="L209">
        <f t="shared" si="20"/>
        <v>-0.99414732431257558</v>
      </c>
      <c r="M209" s="13">
        <f t="shared" si="24"/>
        <v>4.0223519076939517E-3</v>
      </c>
      <c r="N209" s="13">
        <f t="shared" si="25"/>
        <v>3.7084373725811241E-2</v>
      </c>
      <c r="O209" s="13">
        <v>1</v>
      </c>
    </row>
    <row r="210" spans="4:15" x14ac:dyDescent="0.4">
      <c r="D210" s="6">
        <v>2.82</v>
      </c>
      <c r="E210" s="7">
        <f t="shared" si="18"/>
        <v>-0.26275657933586022</v>
      </c>
      <c r="G210">
        <f t="shared" si="21"/>
        <v>6.0424170881856032</v>
      </c>
      <c r="H210" s="10">
        <f t="shared" si="26"/>
        <v>-1.2048702945445868</v>
      </c>
      <c r="I210">
        <f t="shared" si="22"/>
        <v>5.8534777014879342</v>
      </c>
      <c r="J210" s="10">
        <f t="shared" si="23"/>
        <v>-1.1718417925220694</v>
      </c>
      <c r="K210">
        <f t="shared" si="19"/>
        <v>-1.1412461017062481</v>
      </c>
      <c r="L210">
        <f t="shared" si="20"/>
        <v>-0.98101530368109036</v>
      </c>
      <c r="M210" s="13">
        <f t="shared" si="24"/>
        <v>4.0480379143301168E-3</v>
      </c>
      <c r="N210" s="13">
        <f t="shared" si="25"/>
        <v>3.6414748843376317E-2</v>
      </c>
      <c r="O210" s="13">
        <v>1</v>
      </c>
    </row>
    <row r="211" spans="4:15" x14ac:dyDescent="0.4">
      <c r="D211" s="6">
        <v>2.84</v>
      </c>
      <c r="E211" s="7">
        <f t="shared" ref="E211:E274" si="27">-(1+D211+$E$5*D211^3)*EXP(-D211)</f>
        <v>-0.25945858771447783</v>
      </c>
      <c r="G211">
        <f t="shared" si="21"/>
        <v>6.0601374308844012</v>
      </c>
      <c r="H211" s="10">
        <f t="shared" si="26"/>
        <v>-1.1897473539647379</v>
      </c>
      <c r="I211">
        <f t="shared" si="22"/>
        <v>5.8704157002909785</v>
      </c>
      <c r="J211" s="10">
        <f t="shared" si="23"/>
        <v>-1.1571334094890282</v>
      </c>
      <c r="K211">
        <f t="shared" ref="K211:K274" si="28">$E$6*$O$6*EXP(-$O$15*(G211/$E$4-1))-SQRT($E$6)*$O$5*EXP(-$O$4*(G211/$E$4-1))</f>
        <v>-1.125938035464211</v>
      </c>
      <c r="L211">
        <f t="shared" ref="L211:L274" si="29">$K$6*$O$6*EXP(-$O$15*(I211/$K$4-1))-SQRT($K$6)*$O$5*EXP(-$O$4*(I211/$K$4-1))</f>
        <v>-0.96804579219465314</v>
      </c>
      <c r="M211" s="13">
        <f t="shared" si="24"/>
        <v>4.0716291275016778E-3</v>
      </c>
      <c r="N211" s="13">
        <f t="shared" si="25"/>
        <v>3.5754127014064045E-2</v>
      </c>
      <c r="O211" s="13">
        <v>1</v>
      </c>
    </row>
    <row r="212" spans="4:15" x14ac:dyDescent="0.4">
      <c r="D212" s="6">
        <v>2.86</v>
      </c>
      <c r="E212" s="7">
        <f t="shared" si="27"/>
        <v>-0.25619841913757641</v>
      </c>
      <c r="G212">
        <f t="shared" ref="G212:G275" si="30">$E$11*(D212/$E$12+1)</f>
        <v>6.0778577735832</v>
      </c>
      <c r="H212" s="10">
        <f t="shared" si="26"/>
        <v>-1.1747978509553565</v>
      </c>
      <c r="I212">
        <f t="shared" ref="I212:I275" si="31">$K$11*(D212/$K$12+1)</f>
        <v>5.8873536990940218</v>
      </c>
      <c r="J212" s="10">
        <f t="shared" ref="J212:J275" si="32">-(-$H$4)*(1+D212+$K$5*D212^3)*EXP(-D212)</f>
        <v>-1.1425937096697631</v>
      </c>
      <c r="K212">
        <f t="shared" si="28"/>
        <v>-1.1108201352907372</v>
      </c>
      <c r="L212">
        <f t="shared" si="29"/>
        <v>-0.9552371262510263</v>
      </c>
      <c r="M212" s="13">
        <f t="shared" ref="M212:M275" si="33">(K212-H212)^2*O212</f>
        <v>4.093148101662873E-3</v>
      </c>
      <c r="N212" s="13">
        <f t="shared" ref="N212:N275" si="34">(L212-J212)^2*O212</f>
        <v>3.5102489350342096E-2</v>
      </c>
      <c r="O212" s="13">
        <v>1</v>
      </c>
    </row>
    <row r="213" spans="4:15" x14ac:dyDescent="0.4">
      <c r="D213" s="6">
        <v>2.88</v>
      </c>
      <c r="E213" s="7">
        <f t="shared" si="27"/>
        <v>-0.25297573676582097</v>
      </c>
      <c r="G213">
        <f t="shared" si="30"/>
        <v>6.095578116281998</v>
      </c>
      <c r="H213" s="10">
        <f t="shared" ref="H213:H276" si="35">-(-$B$4)*(1+D213+$E$5*D213^3)*EXP(-D213)</f>
        <v>-1.160020240939672</v>
      </c>
      <c r="I213">
        <f t="shared" si="31"/>
        <v>5.9042916978970643</v>
      </c>
      <c r="J213" s="10">
        <f t="shared" si="32"/>
        <v>-1.1282211908282083</v>
      </c>
      <c r="K213">
        <f t="shared" si="28"/>
        <v>-1.0958905343057526</v>
      </c>
      <c r="L213">
        <f t="shared" si="29"/>
        <v>-0.94258764751644675</v>
      </c>
      <c r="M213" s="13">
        <f t="shared" si="33"/>
        <v>4.112619272952576E-3</v>
      </c>
      <c r="N213" s="13">
        <f t="shared" si="34"/>
        <v>3.4459812402479639E-2</v>
      </c>
      <c r="O213" s="13">
        <v>1</v>
      </c>
    </row>
    <row r="214" spans="4:15" x14ac:dyDescent="0.4">
      <c r="D214" s="6">
        <v>2.9</v>
      </c>
      <c r="E214" s="7">
        <f t="shared" si="27"/>
        <v>-0.24979020348504663</v>
      </c>
      <c r="G214">
        <f t="shared" si="30"/>
        <v>6.113298458980795</v>
      </c>
      <c r="H214" s="10">
        <f t="shared" si="35"/>
        <v>-1.1454129780806812</v>
      </c>
      <c r="I214">
        <f t="shared" si="31"/>
        <v>5.9212296967001086</v>
      </c>
      <c r="J214" s="10">
        <f t="shared" si="32"/>
        <v>-1.1140143495026111</v>
      </c>
      <c r="K214">
        <f t="shared" si="28"/>
        <v>-1.0811473664804563</v>
      </c>
      <c r="L214">
        <f t="shared" si="29"/>
        <v>-0.93009570339025049</v>
      </c>
      <c r="M214" s="13">
        <f t="shared" si="33"/>
        <v>4.1300688343509648E-3</v>
      </c>
      <c r="N214" s="13">
        <f t="shared" si="34"/>
        <v>3.3826068387803748E-2</v>
      </c>
      <c r="O214" s="13">
        <v>1</v>
      </c>
    </row>
    <row r="215" spans="4:15" x14ac:dyDescent="0.4">
      <c r="D215" s="6">
        <v>2.92</v>
      </c>
      <c r="E215" s="7">
        <f t="shared" si="27"/>
        <v>-0.24664148205285594</v>
      </c>
      <c r="G215">
        <f t="shared" si="30"/>
        <v>6.1310188016795939</v>
      </c>
      <c r="H215" s="10">
        <f t="shared" si="35"/>
        <v>-1.1309745159533708</v>
      </c>
      <c r="I215">
        <f t="shared" si="31"/>
        <v>5.9381676955031528</v>
      </c>
      <c r="J215" s="10">
        <f t="shared" si="32"/>
        <v>-1.099971681659327</v>
      </c>
      <c r="K215">
        <f t="shared" si="28"/>
        <v>-1.0665887674169292</v>
      </c>
      <c r="L215">
        <f t="shared" si="29"/>
        <v>-0.91775964744681127</v>
      </c>
      <c r="M215" s="13">
        <f t="shared" si="33"/>
        <v>4.1455246145978963E-3</v>
      </c>
      <c r="N215" s="13">
        <f t="shared" si="34"/>
        <v>3.320122541186301E-2</v>
      </c>
      <c r="O215" s="13">
        <v>1</v>
      </c>
    </row>
    <row r="216" spans="4:15" x14ac:dyDescent="0.4">
      <c r="D216" s="6">
        <v>2.94</v>
      </c>
      <c r="E216" s="7">
        <f t="shared" si="27"/>
        <v>-0.24352923523889808</v>
      </c>
      <c r="G216">
        <f t="shared" si="30"/>
        <v>6.1487391443783919</v>
      </c>
      <c r="H216" s="10">
        <f t="shared" si="35"/>
        <v>-1.1167033081879671</v>
      </c>
      <c r="I216">
        <f t="shared" si="31"/>
        <v>5.9551056943061962</v>
      </c>
      <c r="J216" s="10">
        <f t="shared" si="32"/>
        <v>-1.0860916833184378</v>
      </c>
      <c r="K216">
        <f t="shared" si="28"/>
        <v>-1.0522128750922246</v>
      </c>
      <c r="L216">
        <f t="shared" si="29"/>
        <v>-0.90557783985558149</v>
      </c>
      <c r="M216" s="13">
        <f t="shared" si="33"/>
        <v>4.1590159608764447E-3</v>
      </c>
      <c r="N216" s="13">
        <f t="shared" si="34"/>
        <v>3.2585247681732571E-2</v>
      </c>
      <c r="O216" s="13">
        <v>1</v>
      </c>
    </row>
    <row r="217" spans="4:15" x14ac:dyDescent="0.4">
      <c r="D217" s="6">
        <v>2.96</v>
      </c>
      <c r="E217" s="7">
        <f t="shared" si="27"/>
        <v>-0.24045312595904514</v>
      </c>
      <c r="G217">
        <f t="shared" si="30"/>
        <v>6.1664594870771898</v>
      </c>
      <c r="H217" s="10">
        <f t="shared" si="35"/>
        <v>-1.1025978090852013</v>
      </c>
      <c r="I217">
        <f t="shared" si="31"/>
        <v>5.9720436931092395</v>
      </c>
      <c r="J217" s="10">
        <f t="shared" si="32"/>
        <v>-1.0723728511521495</v>
      </c>
      <c r="K217">
        <f t="shared" si="28"/>
        <v>-1.0380178305681846</v>
      </c>
      <c r="L217">
        <f t="shared" si="29"/>
        <v>-0.89354864778003407</v>
      </c>
      <c r="M217" s="13">
        <f t="shared" si="33"/>
        <v>4.1705736252583368E-3</v>
      </c>
      <c r="N217" s="13">
        <f t="shared" si="34"/>
        <v>3.1978095711671713E-2</v>
      </c>
      <c r="O217" s="13">
        <v>1</v>
      </c>
    </row>
    <row r="218" spans="4:15" x14ac:dyDescent="0.4">
      <c r="D218" s="6">
        <v>2.98</v>
      </c>
      <c r="E218" s="7">
        <f t="shared" si="27"/>
        <v>-0.23741281740367456</v>
      </c>
      <c r="G218">
        <f t="shared" si="30"/>
        <v>6.1841798297759869</v>
      </c>
      <c r="H218" s="10">
        <f t="shared" si="35"/>
        <v>-1.0886564742045495</v>
      </c>
      <c r="I218">
        <f t="shared" si="31"/>
        <v>5.9889816919122829</v>
      </c>
      <c r="J218" s="10">
        <f t="shared" si="32"/>
        <v>-1.0588136830569079</v>
      </c>
      <c r="K218">
        <f t="shared" si="28"/>
        <v>-1.0240017786682147</v>
      </c>
      <c r="L218">
        <f t="shared" si="29"/>
        <v>-0.88167044575625575</v>
      </c>
      <c r="M218" s="13">
        <f t="shared" si="33"/>
        <v>4.1802296548961431E-3</v>
      </c>
      <c r="N218" s="13">
        <f t="shared" si="34"/>
        <v>3.1379726521355171E-2</v>
      </c>
      <c r="O218" s="13">
        <v>1</v>
      </c>
    </row>
    <row r="219" spans="4:15" x14ac:dyDescent="0.4">
      <c r="D219" s="6">
        <v>3</v>
      </c>
      <c r="E219" s="7">
        <f t="shared" si="27"/>
        <v>-0.23440797316026071</v>
      </c>
      <c r="G219">
        <f t="shared" si="30"/>
        <v>6.2019001724747858</v>
      </c>
      <c r="H219" s="10">
        <f t="shared" si="35"/>
        <v>-1.0748777609263755</v>
      </c>
      <c r="I219">
        <f t="shared" si="31"/>
        <v>6.0059196907153272</v>
      </c>
      <c r="J219" s="10">
        <f t="shared" si="32"/>
        <v>-1.045412678700131</v>
      </c>
      <c r="K219">
        <f t="shared" si="28"/>
        <v>-1.0101628686221966</v>
      </c>
      <c r="L219">
        <f t="shared" si="29"/>
        <v>-0.86994161605191289</v>
      </c>
      <c r="M219" s="13">
        <f t="shared" si="33"/>
        <v>4.1880172859414767E-3</v>
      </c>
      <c r="N219" s="13">
        <f t="shared" si="34"/>
        <v>3.079009382689488E-2</v>
      </c>
      <c r="O219" s="13">
        <v>1</v>
      </c>
    </row>
    <row r="220" spans="4:15" x14ac:dyDescent="0.4">
      <c r="D220" s="6">
        <v>3.02</v>
      </c>
      <c r="E220" s="7">
        <f t="shared" si="27"/>
        <v>-0.23143825733047166</v>
      </c>
      <c r="G220">
        <f t="shared" si="30"/>
        <v>6.2196205151735837</v>
      </c>
      <c r="H220" s="10">
        <f t="shared" si="35"/>
        <v>-1.0612601289888779</v>
      </c>
      <c r="I220">
        <f t="shared" si="31"/>
        <v>6.0228576895183705</v>
      </c>
      <c r="J220" s="10">
        <f t="shared" si="32"/>
        <v>-1.0321683400424377</v>
      </c>
      <c r="K220">
        <f t="shared" si="28"/>
        <v>-0.99649925468066891</v>
      </c>
      <c r="L220">
        <f t="shared" si="29"/>
        <v>-0.85836054900630609</v>
      </c>
      <c r="M220" s="13">
        <f t="shared" si="33"/>
        <v>4.1939708411636422E-3</v>
      </c>
      <c r="N220" s="13">
        <f t="shared" si="34"/>
        <v>3.0209148224859601E-2</v>
      </c>
      <c r="O220" s="13">
        <v>1</v>
      </c>
    </row>
    <row r="221" spans="4:15" x14ac:dyDescent="0.4">
      <c r="D221" s="6">
        <v>3.04</v>
      </c>
      <c r="E221" s="7">
        <f t="shared" si="27"/>
        <v>-0.2285033346419614</v>
      </c>
      <c r="G221">
        <f t="shared" si="30"/>
        <v>6.2373408578723817</v>
      </c>
      <c r="H221" s="10">
        <f t="shared" si="35"/>
        <v>-1.0478020410007138</v>
      </c>
      <c r="I221">
        <f t="shared" si="31"/>
        <v>6.0397956883214139</v>
      </c>
      <c r="J221" s="10">
        <f t="shared" si="32"/>
        <v>-1.0190791718362195</v>
      </c>
      <c r="K221">
        <f t="shared" si="28"/>
        <v>-0.98300909669938918</v>
      </c>
      <c r="L221">
        <f t="shared" si="29"/>
        <v>-0.84692564335219245</v>
      </c>
      <c r="M221" s="13">
        <f t="shared" si="33"/>
        <v>4.1981256312345581E-3</v>
      </c>
      <c r="N221" s="13">
        <f t="shared" si="34"/>
        <v>2.9636837369500728E-2</v>
      </c>
      <c r="O221" s="13">
        <v>1</v>
      </c>
    </row>
    <row r="222" spans="4:15" x14ac:dyDescent="0.4">
      <c r="D222" s="6">
        <v>3.06</v>
      </c>
      <c r="E222" s="7">
        <f t="shared" si="27"/>
        <v>-0.22560287055504136</v>
      </c>
      <c r="G222">
        <f t="shared" si="30"/>
        <v>6.2550612005711788</v>
      </c>
      <c r="H222" s="10">
        <f t="shared" si="35"/>
        <v>-1.0345019629301422</v>
      </c>
      <c r="I222">
        <f t="shared" si="31"/>
        <v>6.0567336871244573</v>
      </c>
      <c r="J222" s="10">
        <f t="shared" si="32"/>
        <v>-1.0061436821013736</v>
      </c>
      <c r="K222">
        <f t="shared" si="28"/>
        <v>-0.9696905606953351</v>
      </c>
      <c r="L222">
        <f t="shared" si="29"/>
        <v>-0.83563530652003737</v>
      </c>
      <c r="M222" s="13">
        <f t="shared" si="33"/>
        <v>4.2005178596419565E-3</v>
      </c>
      <c r="N222" s="13">
        <f t="shared" si="34"/>
        <v>2.9073106143386023E-2</v>
      </c>
      <c r="O222" s="13">
        <v>1</v>
      </c>
    </row>
    <row r="223" spans="4:15" x14ac:dyDescent="0.4">
      <c r="D223" s="6">
        <v>3.08</v>
      </c>
      <c r="E223" s="7">
        <f t="shared" si="27"/>
        <v>-0.2227365313644098</v>
      </c>
      <c r="G223">
        <f t="shared" si="30"/>
        <v>6.2727815432699776</v>
      </c>
      <c r="H223" s="10">
        <f t="shared" si="35"/>
        <v>-1.021358364571501</v>
      </c>
      <c r="I223">
        <f t="shared" si="31"/>
        <v>6.0736716859275006</v>
      </c>
      <c r="J223" s="10">
        <f t="shared" si="32"/>
        <v>-0.99336038257899473</v>
      </c>
      <c r="K223">
        <f t="shared" si="28"/>
        <v>-0.95654181937518146</v>
      </c>
      <c r="L223">
        <f t="shared" si="29"/>
        <v>-0.82448795492533822</v>
      </c>
      <c r="M223" s="13">
        <f t="shared" si="33"/>
        <v>4.2011845311865307E-3</v>
      </c>
      <c r="N223" s="13">
        <f t="shared" si="34"/>
        <v>2.8517896821639452E-2</v>
      </c>
      <c r="O223" s="13">
        <v>1</v>
      </c>
    </row>
    <row r="224" spans="4:15" x14ac:dyDescent="0.4">
      <c r="D224" s="6">
        <v>3.1</v>
      </c>
      <c r="E224" s="7">
        <f t="shared" si="27"/>
        <v>-0.21990398429611194</v>
      </c>
      <c r="G224">
        <f t="shared" si="30"/>
        <v>6.2905018859687756</v>
      </c>
      <c r="H224" s="10">
        <f t="shared" si="35"/>
        <v>-1.0083697199898214</v>
      </c>
      <c r="I224">
        <f t="shared" si="31"/>
        <v>6.090609684730544</v>
      </c>
      <c r="J224" s="10">
        <f t="shared" si="32"/>
        <v>-0.9807277891638001</v>
      </c>
      <c r="K224">
        <f t="shared" si="28"/>
        <v>-0.94356105263725787</v>
      </c>
      <c r="L224">
        <f t="shared" si="29"/>
        <v>-0.81348201423963507</v>
      </c>
      <c r="M224" s="13">
        <f t="shared" si="33"/>
        <v>4.2001633640152327E-3</v>
      </c>
      <c r="N224" s="13">
        <f t="shared" si="34"/>
        <v>2.797114922998447E-2</v>
      </c>
      <c r="O224" s="13">
        <v>1</v>
      </c>
    </row>
    <row r="225" spans="4:15" x14ac:dyDescent="0.4">
      <c r="D225" s="6">
        <v>3.12</v>
      </c>
      <c r="E225" s="7">
        <f t="shared" si="27"/>
        <v>-0.21710489759989757</v>
      </c>
      <c r="G225">
        <f t="shared" si="30"/>
        <v>6.3082222286675735</v>
      </c>
      <c r="H225" s="10">
        <f t="shared" si="35"/>
        <v>-0.99553450794433029</v>
      </c>
      <c r="I225">
        <f t="shared" si="31"/>
        <v>6.1075476835335882</v>
      </c>
      <c r="J225" s="10">
        <f t="shared" si="32"/>
        <v>-0.96824442231602326</v>
      </c>
      <c r="K225">
        <f t="shared" si="28"/>
        <v>-0.93074644804792794</v>
      </c>
      <c r="L225">
        <f t="shared" si="29"/>
        <v>-0.80261591964580847</v>
      </c>
      <c r="M225" s="13">
        <f t="shared" si="33"/>
        <v>4.1974927051398186E-3</v>
      </c>
      <c r="N225" s="13">
        <f t="shared" si="34"/>
        <v>2.7432800896777347E-2</v>
      </c>
      <c r="O225" s="13">
        <v>1</v>
      </c>
    </row>
    <row r="226" spans="4:15" x14ac:dyDescent="0.4">
      <c r="D226" s="6">
        <v>3.14</v>
      </c>
      <c r="E226" s="7">
        <f t="shared" si="27"/>
        <v>-0.21433894063713826</v>
      </c>
      <c r="G226">
        <f t="shared" si="30"/>
        <v>6.3259425713663715</v>
      </c>
      <c r="H226" s="10">
        <f t="shared" si="35"/>
        <v>-0.98285121229159733</v>
      </c>
      <c r="I226">
        <f t="shared" si="31"/>
        <v>6.1244856823366316</v>
      </c>
      <c r="J226" s="10">
        <f t="shared" si="32"/>
        <v>-0.95590880745350926</v>
      </c>
      <c r="K226">
        <f t="shared" si="28"/>
        <v>-0.91809620129334901</v>
      </c>
      <c r="L226">
        <f t="shared" si="29"/>
        <v>-0.79188811607824672</v>
      </c>
      <c r="M226" s="13">
        <f t="shared" si="33"/>
        <v>4.1932114493832611E-3</v>
      </c>
      <c r="N226" s="13">
        <f t="shared" si="34"/>
        <v>2.6902787199219125E-2</v>
      </c>
      <c r="O226" s="13">
        <v>1</v>
      </c>
    </row>
    <row r="227" spans="4:15" x14ac:dyDescent="0.4">
      <c r="D227" s="6">
        <v>3.16</v>
      </c>
      <c r="E227" s="7">
        <f t="shared" si="27"/>
        <v>-0.21160578396446128</v>
      </c>
      <c r="G227">
        <f t="shared" si="30"/>
        <v>6.3436629140651695</v>
      </c>
      <c r="H227" s="10">
        <f t="shared" si="35"/>
        <v>-0.97031832236903715</v>
      </c>
      <c r="I227">
        <f t="shared" si="31"/>
        <v>6.141423681139675</v>
      </c>
      <c r="J227" s="10">
        <f t="shared" si="32"/>
        <v>-0.94371947532470446</v>
      </c>
      <c r="K227">
        <f t="shared" si="28"/>
        <v>-0.90560851660749997</v>
      </c>
      <c r="L227">
        <f t="shared" si="29"/>
        <v>-0.781297058448438</v>
      </c>
      <c r="M227" s="13">
        <f t="shared" si="33"/>
        <v>4.18735896169587E-3</v>
      </c>
      <c r="N227" s="13">
        <f t="shared" si="34"/>
        <v>2.6381041503927689E-2</v>
      </c>
      <c r="O227" s="13">
        <v>1</v>
      </c>
    </row>
    <row r="228" spans="4:15" x14ac:dyDescent="0.4">
      <c r="D228" s="6">
        <v>3.18</v>
      </c>
      <c r="E228" s="7">
        <f t="shared" si="27"/>
        <v>-0.20890509941325178</v>
      </c>
      <c r="G228">
        <f t="shared" si="30"/>
        <v>6.3613832567639683</v>
      </c>
      <c r="H228" s="10">
        <f t="shared" si="35"/>
        <v>-0.95793433335946598</v>
      </c>
      <c r="I228">
        <f t="shared" si="31"/>
        <v>6.1583616799427183</v>
      </c>
      <c r="J228" s="10">
        <f t="shared" si="32"/>
        <v>-0.93167496236322034</v>
      </c>
      <c r="K228">
        <f t="shared" si="28"/>
        <v>-0.89328160717735416</v>
      </c>
      <c r="L228">
        <f t="shared" si="29"/>
        <v>-0.77084121185653154</v>
      </c>
      <c r="M228" s="13">
        <f t="shared" si="33"/>
        <v>4.1799750027791275E-3</v>
      </c>
      <c r="N228" s="13">
        <f t="shared" si="34"/>
        <v>2.5867495302047818E-2</v>
      </c>
      <c r="O228" s="13">
        <v>1</v>
      </c>
    </row>
    <row r="229" spans="4:15" x14ac:dyDescent="0.4">
      <c r="D229" s="6">
        <v>3.2</v>
      </c>
      <c r="E229" s="7">
        <f t="shared" si="27"/>
        <v>-0.20623656016517031</v>
      </c>
      <c r="G229">
        <f t="shared" si="30"/>
        <v>6.3791035994627654</v>
      </c>
      <c r="H229" s="10">
        <f t="shared" si="35"/>
        <v>-0.94569774663738837</v>
      </c>
      <c r="I229">
        <f t="shared" si="31"/>
        <v>6.1752996787457626</v>
      </c>
      <c r="J229" s="10">
        <f t="shared" si="32"/>
        <v>-0.91977381102462663</v>
      </c>
      <c r="K229">
        <f t="shared" si="28"/>
        <v>-0.88111369552603358</v>
      </c>
      <c r="L229">
        <f t="shared" si="29"/>
        <v>-0.76051905178939205</v>
      </c>
      <c r="M229" s="13">
        <f t="shared" si="33"/>
        <v>4.1710996579540881E-3</v>
      </c>
      <c r="N229" s="13">
        <f t="shared" si="34"/>
        <v>2.5362078339072534E-2</v>
      </c>
      <c r="O229" s="13">
        <v>1</v>
      </c>
    </row>
    <row r="230" spans="4:15" x14ac:dyDescent="0.4">
      <c r="D230" s="6">
        <v>3.22</v>
      </c>
      <c r="E230" s="7">
        <f t="shared" si="27"/>
        <v>-0.20359984082382737</v>
      </c>
      <c r="G230">
        <f t="shared" si="30"/>
        <v>6.3968239421615634</v>
      </c>
      <c r="H230" s="10">
        <f t="shared" si="35"/>
        <v>-0.93360707009766031</v>
      </c>
      <c r="I230">
        <f t="shared" si="31"/>
        <v>6.1922376775488068</v>
      </c>
      <c r="J230" s="10">
        <f t="shared" si="32"/>
        <v>-0.90801457010610531</v>
      </c>
      <c r="K230">
        <f t="shared" si="28"/>
        <v>-0.86910301387476996</v>
      </c>
      <c r="L230">
        <f t="shared" si="29"/>
        <v>-0.75032906430565616</v>
      </c>
      <c r="M230" s="13">
        <f t="shared" si="33"/>
        <v>4.1607732692057996E-3</v>
      </c>
      <c r="N230" s="13">
        <f t="shared" si="34"/>
        <v>2.4864718739543483E-2</v>
      </c>
      <c r="O230" s="13">
        <v>1</v>
      </c>
    </row>
    <row r="231" spans="4:15" x14ac:dyDescent="0.4">
      <c r="D231" s="6">
        <v>3.24</v>
      </c>
      <c r="E231" s="7">
        <f t="shared" si="27"/>
        <v>-0.20099461748275413</v>
      </c>
      <c r="G231">
        <f t="shared" si="30"/>
        <v>6.4145442848603613</v>
      </c>
      <c r="H231" s="10">
        <f t="shared" si="35"/>
        <v>-0.92166081846716896</v>
      </c>
      <c r="I231">
        <f t="shared" si="31"/>
        <v>6.2091756763518493</v>
      </c>
      <c r="J231" s="10">
        <f t="shared" si="32"/>
        <v>-0.89639579504958689</v>
      </c>
      <c r="K231">
        <f t="shared" si="28"/>
        <v>-0.85724780448445004</v>
      </c>
      <c r="L231">
        <f t="shared" si="29"/>
        <v>-0.74026974620827724</v>
      </c>
      <c r="M231" s="13">
        <f t="shared" si="33"/>
        <v>4.1490363703379435E-3</v>
      </c>
      <c r="N231" s="13">
        <f t="shared" si="34"/>
        <v>2.4375343126799006E-2</v>
      </c>
      <c r="O231" s="13">
        <v>1</v>
      </c>
    </row>
    <row r="232" spans="4:15" x14ac:dyDescent="0.4">
      <c r="D232" s="6">
        <v>3.26</v>
      </c>
      <c r="E232" s="7">
        <f t="shared" si="27"/>
        <v>-0.19842056778980105</v>
      </c>
      <c r="G232">
        <f t="shared" si="30"/>
        <v>6.4322646275591593</v>
      </c>
      <c r="H232" s="10">
        <f t="shared" si="35"/>
        <v>-0.90985751360013267</v>
      </c>
      <c r="I232">
        <f t="shared" si="31"/>
        <v>6.2261136751548927</v>
      </c>
      <c r="J232" s="10">
        <f t="shared" si="32"/>
        <v>-0.88491604822895475</v>
      </c>
      <c r="K232">
        <f t="shared" si="28"/>
        <v>-0.84554631997751739</v>
      </c>
      <c r="L232">
        <f t="shared" si="29"/>
        <v>-0.7303396052050305</v>
      </c>
      <c r="M232" s="13">
        <f t="shared" si="33"/>
        <v>4.1359296251655122E-3</v>
      </c>
      <c r="N232" s="13">
        <f t="shared" si="34"/>
        <v>2.3893876737928504E-2</v>
      </c>
      <c r="O232" s="13">
        <v>1</v>
      </c>
    </row>
    <row r="233" spans="4:15" x14ac:dyDescent="0.4">
      <c r="D233" s="6">
        <v>3.28</v>
      </c>
      <c r="E233" s="7">
        <f t="shared" si="27"/>
        <v>-0.19587737100809449</v>
      </c>
      <c r="G233">
        <f t="shared" si="30"/>
        <v>6.4499849702579573</v>
      </c>
      <c r="H233" s="10">
        <f t="shared" si="35"/>
        <v>-0.89819568475761713</v>
      </c>
      <c r="I233">
        <f t="shared" si="31"/>
        <v>6.243051673957936</v>
      </c>
      <c r="J233" s="10">
        <f t="shared" si="32"/>
        <v>-0.87357389922189987</v>
      </c>
      <c r="K233">
        <f t="shared" si="28"/>
        <v>-0.83399682364095518</v>
      </c>
      <c r="L233">
        <f t="shared" si="29"/>
        <v>-0.72053716005744828</v>
      </c>
      <c r="M233" s="13">
        <f t="shared" si="33"/>
        <v>4.1214937686764501E-3</v>
      </c>
      <c r="N233" s="13">
        <f t="shared" si="34"/>
        <v>2.3420243534088392E-2</v>
      </c>
      <c r="O233" s="13">
        <v>1</v>
      </c>
    </row>
    <row r="234" spans="4:15" x14ac:dyDescent="0.4">
      <c r="D234" s="6">
        <v>3.3</v>
      </c>
      <c r="E234" s="7">
        <f t="shared" si="27"/>
        <v>-0.19336470807367612</v>
      </c>
      <c r="G234">
        <f t="shared" si="30"/>
        <v>6.4677053129567552</v>
      </c>
      <c r="H234" s="10">
        <f t="shared" si="35"/>
        <v>-0.88667386887184185</v>
      </c>
      <c r="I234">
        <f t="shared" si="31"/>
        <v>6.2599896727609794</v>
      </c>
      <c r="J234" s="10">
        <f t="shared" si="32"/>
        <v>-0.86236792506698079</v>
      </c>
      <c r="K234">
        <f t="shared" si="28"/>
        <v>-0.82259758971107444</v>
      </c>
      <c r="L234">
        <f t="shared" si="29"/>
        <v>-0.71086094071861583</v>
      </c>
      <c r="M234" s="13">
        <f t="shared" si="33"/>
        <v>4.1057695510885962E-3</v>
      </c>
      <c r="N234" s="13">
        <f t="shared" si="34"/>
        <v>2.2954366306335704E-2</v>
      </c>
      <c r="O234" s="13">
        <v>1</v>
      </c>
    </row>
    <row r="235" spans="4:15" x14ac:dyDescent="0.4">
      <c r="D235" s="6">
        <v>3.32</v>
      </c>
      <c r="E235" s="7">
        <f t="shared" si="27"/>
        <v>-0.19088226164994515</v>
      </c>
      <c r="G235">
        <f t="shared" si="30"/>
        <v>6.4854256556555532</v>
      </c>
      <c r="H235" s="10">
        <f t="shared" si="35"/>
        <v>-0.87529061079582349</v>
      </c>
      <c r="I235">
        <f t="shared" si="31"/>
        <v>6.2769276715640236</v>
      </c>
      <c r="J235" s="10">
        <f t="shared" si="32"/>
        <v>-0.85129671050642552</v>
      </c>
      <c r="K235">
        <f t="shared" si="28"/>
        <v>-0.8113469036407811</v>
      </c>
      <c r="L235">
        <f t="shared" si="29"/>
        <v>-0.70130948846026375</v>
      </c>
      <c r="M235" s="13">
        <f t="shared" si="33"/>
        <v>4.0887976847298188E-3</v>
      </c>
      <c r="N235" s="13">
        <f t="shared" si="34"/>
        <v>2.2496166777124637E-2</v>
      </c>
      <c r="O235" s="13">
        <v>1</v>
      </c>
    </row>
    <row r="236" spans="4:15" x14ac:dyDescent="0.4">
      <c r="D236" s="6">
        <v>3.34</v>
      </c>
      <c r="E236" s="7">
        <f t="shared" si="27"/>
        <v>-0.18842971617902185</v>
      </c>
      <c r="G236">
        <f t="shared" si="30"/>
        <v>6.5031459983543511</v>
      </c>
      <c r="H236" s="10">
        <f t="shared" si="35"/>
        <v>-0.86404446353890463</v>
      </c>
      <c r="I236">
        <f t="shared" si="31"/>
        <v>6.293865670367067</v>
      </c>
      <c r="J236" s="10">
        <f t="shared" si="32"/>
        <v>-0.84035884821520168</v>
      </c>
      <c r="K236">
        <f t="shared" si="28"/>
        <v>-0.80024306235000431</v>
      </c>
      <c r="L236">
        <f t="shared" si="29"/>
        <v>-0.69188135598956557</v>
      </c>
      <c r="M236" s="13">
        <f t="shared" si="33"/>
        <v>4.0706187936670113E-3</v>
      </c>
      <c r="N236" s="13">
        <f t="shared" si="34"/>
        <v>2.2045565697613831E-2</v>
      </c>
      <c r="O236" s="13">
        <v>1</v>
      </c>
    </row>
    <row r="237" spans="4:15" x14ac:dyDescent="0.4">
      <c r="D237" s="6">
        <v>3.36</v>
      </c>
      <c r="E237" s="7">
        <f t="shared" si="27"/>
        <v>-0.18600675793014393</v>
      </c>
      <c r="G237">
        <f t="shared" si="30"/>
        <v>6.52086634105315</v>
      </c>
      <c r="H237" s="10">
        <f t="shared" si="35"/>
        <v>-0.85293398848867497</v>
      </c>
      <c r="I237">
        <f t="shared" si="31"/>
        <v>6.3108036691701104</v>
      </c>
      <c r="J237" s="10">
        <f t="shared" si="32"/>
        <v>-0.82955293901685601</v>
      </c>
      <c r="K237">
        <f t="shared" si="28"/>
        <v>-0.78928437445990796</v>
      </c>
      <c r="L237">
        <f t="shared" si="29"/>
        <v>-0.68257510755604955</v>
      </c>
      <c r="M237" s="13">
        <f t="shared" si="33"/>
        <v>4.0512733660110142E-3</v>
      </c>
      <c r="N237" s="13">
        <f t="shared" si="34"/>
        <v>2.1602482940921226E-2</v>
      </c>
      <c r="O237" s="13">
        <v>1</v>
      </c>
    </row>
    <row r="238" spans="4:15" x14ac:dyDescent="0.4">
      <c r="D238" s="6">
        <v>3.38</v>
      </c>
      <c r="E238" s="7">
        <f t="shared" si="27"/>
        <v>-0.1836130750452066</v>
      </c>
      <c r="G238">
        <f t="shared" si="30"/>
        <v>6.5385866837519471</v>
      </c>
      <c r="H238" s="10">
        <f t="shared" si="35"/>
        <v>-0.84195775561979491</v>
      </c>
      <c r="I238">
        <f t="shared" si="31"/>
        <v>6.3277416679731537</v>
      </c>
      <c r="J238" s="10">
        <f t="shared" si="32"/>
        <v>-0.81887759208661248</v>
      </c>
      <c r="K238">
        <f t="shared" si="28"/>
        <v>-0.77846916051153037</v>
      </c>
      <c r="L238">
        <f t="shared" si="29"/>
        <v>-0.67338931904899979</v>
      </c>
      <c r="M238" s="13">
        <f t="shared" si="33"/>
        <v>4.0308017088211525E-3</v>
      </c>
      <c r="N238" s="13">
        <f t="shared" si="34"/>
        <v>2.1166837591466939E-2</v>
      </c>
      <c r="O238" s="13">
        <v>1</v>
      </c>
    </row>
    <row r="239" spans="4:15" x14ac:dyDescent="0.4">
      <c r="D239" s="6">
        <v>3.4</v>
      </c>
      <c r="E239" s="7">
        <f t="shared" si="27"/>
        <v>-0.18124835758155158</v>
      </c>
      <c r="G239">
        <f t="shared" si="30"/>
        <v>6.556307026450745</v>
      </c>
      <c r="H239" s="10">
        <f t="shared" si="35"/>
        <v>-0.83111434369020476</v>
      </c>
      <c r="I239">
        <f t="shared" si="31"/>
        <v>6.344679666776198</v>
      </c>
      <c r="J239" s="10">
        <f t="shared" si="32"/>
        <v>-0.8083314251422038</v>
      </c>
      <c r="K239">
        <f t="shared" si="28"/>
        <v>-0.76779575316942406</v>
      </c>
      <c r="L239">
        <f t="shared" si="29"/>
        <v>-0.66432257808573347</v>
      </c>
      <c r="M239" s="13">
        <f t="shared" si="33"/>
        <v>4.0092439055382997E-3</v>
      </c>
      <c r="N239" s="13">
        <f t="shared" si="34"/>
        <v>2.0738548030533863E-2</v>
      </c>
      <c r="O239" s="13">
        <v>1</v>
      </c>
    </row>
    <row r="240" spans="4:15" x14ac:dyDescent="0.4">
      <c r="D240" s="6">
        <v>3.42</v>
      </c>
      <c r="E240" s="7">
        <f t="shared" si="27"/>
        <v>-0.17891229755210752</v>
      </c>
      <c r="G240">
        <f t="shared" si="30"/>
        <v>6.574027369149543</v>
      </c>
      <c r="H240" s="10">
        <f t="shared" si="35"/>
        <v>-0.820402340425189</v>
      </c>
      <c r="I240">
        <f t="shared" si="31"/>
        <v>6.3616176655792414</v>
      </c>
      <c r="J240" s="10">
        <f t="shared" si="32"/>
        <v>-0.79791306462288913</v>
      </c>
      <c r="K240">
        <f t="shared" si="28"/>
        <v>-0.75726249741090412</v>
      </c>
      <c r="L240">
        <f t="shared" si="29"/>
        <v>-0.65537348409111018</v>
      </c>
      <c r="M240" s="13">
        <f t="shared" si="33"/>
        <v>3.9866397758685388E-3</v>
      </c>
      <c r="N240" s="13">
        <f t="shared" si="34"/>
        <v>2.0317532018175499E-2</v>
      </c>
      <c r="O240" s="13">
        <v>1</v>
      </c>
    </row>
    <row r="241" spans="4:15" x14ac:dyDescent="0.4">
      <c r="D241" s="6">
        <v>3.44</v>
      </c>
      <c r="E241" s="7">
        <f t="shared" si="27"/>
        <v>-0.17660458896298178</v>
      </c>
      <c r="G241">
        <f t="shared" si="30"/>
        <v>6.5917477118483419</v>
      </c>
      <c r="H241" s="10">
        <f t="shared" si="35"/>
        <v>-0.80982034268975289</v>
      </c>
      <c r="I241">
        <f t="shared" si="31"/>
        <v>6.3785556643822847</v>
      </c>
      <c r="J241" s="10">
        <f t="shared" si="32"/>
        <v>-0.78762114585710619</v>
      </c>
      <c r="K241">
        <f t="shared" si="28"/>
        <v>-0.74686775070144462</v>
      </c>
      <c r="L241">
        <f t="shared" si="29"/>
        <v>-0.64654064836861647</v>
      </c>
      <c r="M241" s="13">
        <f t="shared" si="33"/>
        <v>3.9630288380464148E-3</v>
      </c>
      <c r="N241" s="13">
        <f t="shared" si="34"/>
        <v>1.9903706771599753E-2</v>
      </c>
      <c r="O241" s="13">
        <v>1</v>
      </c>
    </row>
    <row r="242" spans="4:15" x14ac:dyDescent="0.4">
      <c r="D242" s="6">
        <v>3.46</v>
      </c>
      <c r="E242" s="7">
        <f t="shared" si="27"/>
        <v>-0.17432492784859857</v>
      </c>
      <c r="G242">
        <f t="shared" si="30"/>
        <v>6.6094680545471389</v>
      </c>
      <c r="H242" s="10">
        <f t="shared" si="35"/>
        <v>-0.79936695664974877</v>
      </c>
      <c r="I242">
        <f t="shared" si="31"/>
        <v>6.3954936631853281</v>
      </c>
      <c r="J242" s="10">
        <f t="shared" si="32"/>
        <v>-0.7774543132191799</v>
      </c>
      <c r="K242">
        <f t="shared" si="28"/>
        <v>-0.736609883156775</v>
      </c>
      <c r="L242">
        <f t="shared" si="29"/>
        <v>-0.63782269416337845</v>
      </c>
      <c r="M242" s="13">
        <f t="shared" si="33"/>
        <v>3.9384502734025112E-3</v>
      </c>
      <c r="N242" s="13">
        <f t="shared" si="34"/>
        <v>1.9496989040144456E-2</v>
      </c>
      <c r="O242" s="13">
        <v>1</v>
      </c>
    </row>
    <row r="243" spans="4:15" x14ac:dyDescent="0.4">
      <c r="D243" s="6">
        <v>3.48</v>
      </c>
      <c r="E243" s="7">
        <f t="shared" si="27"/>
        <v>-0.17207301230447658</v>
      </c>
      <c r="G243">
        <f t="shared" si="30"/>
        <v>6.6271883972459369</v>
      </c>
      <c r="H243" s="10">
        <f t="shared" si="35"/>
        <v>-0.78904079792217729</v>
      </c>
      <c r="I243">
        <f t="shared" si="31"/>
        <v>6.4124316619883723</v>
      </c>
      <c r="J243" s="10">
        <f t="shared" si="32"/>
        <v>-0.76741122027550468</v>
      </c>
      <c r="K243">
        <f t="shared" si="28"/>
        <v>-0.72648727769219112</v>
      </c>
      <c r="L243">
        <f t="shared" si="29"/>
        <v>-0.62921825671741172</v>
      </c>
      <c r="M243" s="13">
        <f t="shared" si="33"/>
        <v>3.912942893163289E-3</v>
      </c>
      <c r="N243" s="13">
        <f t="shared" si="34"/>
        <v>1.9097295176968409E-2</v>
      </c>
      <c r="O243" s="13">
        <v>1</v>
      </c>
    </row>
    <row r="244" spans="4:15" x14ac:dyDescent="0.4">
      <c r="D244" s="6">
        <v>3.5</v>
      </c>
      <c r="E244" s="7">
        <f t="shared" si="27"/>
        <v>-0.16984854251773615</v>
      </c>
      <c r="G244">
        <f t="shared" si="30"/>
        <v>6.6449087399447349</v>
      </c>
      <c r="H244" s="10">
        <f t="shared" si="35"/>
        <v>-0.77884049171507896</v>
      </c>
      <c r="I244">
        <f t="shared" si="31"/>
        <v>6.4293696607914157</v>
      </c>
      <c r="J244" s="10">
        <f t="shared" si="32"/>
        <v>-0.75749052992059973</v>
      </c>
      <c r="K244">
        <f t="shared" si="28"/>
        <v>-0.71649833015959619</v>
      </c>
      <c r="L244">
        <f t="shared" si="29"/>
        <v>-0.62072598331744244</v>
      </c>
      <c r="M244" s="13">
        <f t="shared" si="33"/>
        <v>3.8865451074099147E-3</v>
      </c>
      <c r="N244" s="13">
        <f t="shared" si="34"/>
        <v>1.870454120756718E-2</v>
      </c>
      <c r="O244" s="13">
        <v>1</v>
      </c>
    </row>
    <row r="245" spans="4:15" x14ac:dyDescent="0.4">
      <c r="D245" s="6">
        <v>3.52</v>
      </c>
      <c r="E245" s="7">
        <f t="shared" si="27"/>
        <v>-0.16765122079542255</v>
      </c>
      <c r="G245">
        <f t="shared" si="30"/>
        <v>6.6626290826435337</v>
      </c>
      <c r="H245" s="10">
        <f t="shared" si="35"/>
        <v>-0.76876467295740991</v>
      </c>
      <c r="I245">
        <f t="shared" si="31"/>
        <v>6.4463076595944591</v>
      </c>
      <c r="J245" s="10">
        <f t="shared" si="32"/>
        <v>-0.74769091450342551</v>
      </c>
      <c r="K245">
        <f t="shared" si="28"/>
        <v>-0.7066414494727552</v>
      </c>
      <c r="L245">
        <f t="shared" si="29"/>
        <v>-0.61234453333558458</v>
      </c>
      <c r="M245" s="13">
        <f t="shared" si="33"/>
        <v>3.8592948961243545E-3</v>
      </c>
      <c r="N245" s="13">
        <f t="shared" si="34"/>
        <v>1.8318642895230483E-2</v>
      </c>
      <c r="O245" s="13">
        <v>1</v>
      </c>
    </row>
    <row r="246" spans="4:15" x14ac:dyDescent="0.4">
      <c r="D246" s="6">
        <v>3.54</v>
      </c>
      <c r="E246" s="7">
        <f t="shared" si="27"/>
        <v>-0.16548075159072895</v>
      </c>
      <c r="G246">
        <f t="shared" si="30"/>
        <v>6.6803494253423308</v>
      </c>
      <c r="H246" s="10">
        <f t="shared" si="35"/>
        <v>-0.7588119864192876</v>
      </c>
      <c r="I246">
        <f t="shared" si="31"/>
        <v>6.4632456583975024</v>
      </c>
      <c r="J246" s="10">
        <f t="shared" si="32"/>
        <v>-0.73801105594433303</v>
      </c>
      <c r="K246">
        <f t="shared" si="28"/>
        <v>-0.69691505772122819</v>
      </c>
      <c r="L246">
        <f t="shared" si="29"/>
        <v>-0.60407257826318517</v>
      </c>
      <c r="M246" s="13">
        <f t="shared" si="33"/>
        <v>3.83122978225265E-3</v>
      </c>
      <c r="N246" s="13">
        <f t="shared" si="34"/>
        <v>1.7939515803543343E-2</v>
      </c>
      <c r="O246" s="13">
        <v>1</v>
      </c>
    </row>
    <row r="247" spans="4:15" x14ac:dyDescent="0.4">
      <c r="D247" s="6">
        <v>3.56</v>
      </c>
      <c r="E247" s="7">
        <f t="shared" si="27"/>
        <v>-0.16333684152720085</v>
      </c>
      <c r="G247">
        <f t="shared" si="30"/>
        <v>6.6980697680411287</v>
      </c>
      <c r="H247" s="10">
        <f t="shared" si="35"/>
        <v>-0.74898108682297948</v>
      </c>
      <c r="I247">
        <f t="shared" si="31"/>
        <v>6.4801836572005467</v>
      </c>
      <c r="J247" s="10">
        <f t="shared" si="32"/>
        <v>-0.72844964584301042</v>
      </c>
      <c r="K247">
        <f t="shared" si="28"/>
        <v>-0.68731759027344697</v>
      </c>
      <c r="L247">
        <f t="shared" si="29"/>
        <v>-0.59590880173811178</v>
      </c>
      <c r="M247" s="13">
        <f t="shared" si="33"/>
        <v>3.8023868067142085E-3</v>
      </c>
      <c r="N247" s="13">
        <f t="shared" si="34"/>
        <v>1.7567075356039043E-2</v>
      </c>
      <c r="O247" s="13">
        <v>1</v>
      </c>
    </row>
    <row r="248" spans="4:15" x14ac:dyDescent="0.4">
      <c r="D248" s="6">
        <v>3.58</v>
      </c>
      <c r="E248" s="7">
        <f t="shared" si="27"/>
        <v>-0.16121919942099996</v>
      </c>
      <c r="G248">
        <f t="shared" si="30"/>
        <v>6.7157901107399276</v>
      </c>
      <c r="H248" s="10">
        <f t="shared" si="35"/>
        <v>-0.73927063894499523</v>
      </c>
      <c r="I248">
        <f t="shared" si="31"/>
        <v>6.49712165600359</v>
      </c>
      <c r="J248" s="10">
        <f t="shared" si="32"/>
        <v>-0.71900538557777571</v>
      </c>
      <c r="K248">
        <f t="shared" si="28"/>
        <v>-0.6778474958693711</v>
      </c>
      <c r="L248">
        <f t="shared" si="29"/>
        <v>-0.58785189956576078</v>
      </c>
      <c r="M248" s="13">
        <f t="shared" si="33"/>
        <v>3.7728025052885927E-3</v>
      </c>
      <c r="N248" s="13">
        <f t="shared" si="34"/>
        <v>1.7201236893103797E-2</v>
      </c>
      <c r="O248" s="13">
        <v>1</v>
      </c>
    </row>
    <row r="249" spans="4:15" x14ac:dyDescent="0.4">
      <c r="D249" s="6">
        <v>3.6</v>
      </c>
      <c r="E249" s="7">
        <f t="shared" si="27"/>
        <v>-0.15912753630130391</v>
      </c>
      <c r="G249">
        <f t="shared" si="30"/>
        <v>6.7335104534387256</v>
      </c>
      <c r="H249" s="10">
        <f t="shared" si="35"/>
        <v>-0.72967931770962891</v>
      </c>
      <c r="I249">
        <f t="shared" si="31"/>
        <v>6.5140596548066334</v>
      </c>
      <c r="J249" s="10">
        <f t="shared" si="32"/>
        <v>-0.70967698639655519</v>
      </c>
      <c r="K249">
        <f t="shared" si="28"/>
        <v>-0.66850323670314971</v>
      </c>
      <c r="L249">
        <f t="shared" si="29"/>
        <v>-0.5799005797340494</v>
      </c>
      <c r="M249" s="13">
        <f t="shared" si="33"/>
        <v>3.7425128873113051E-3</v>
      </c>
      <c r="N249" s="13">
        <f t="shared" si="34"/>
        <v>1.6841915726232077E-2</v>
      </c>
      <c r="O249" s="13">
        <v>1</v>
      </c>
    </row>
    <row r="250" spans="4:15" x14ac:dyDescent="0.4">
      <c r="D250" s="6">
        <v>3.62</v>
      </c>
      <c r="E250" s="7">
        <f t="shared" si="27"/>
        <v>-0.15706156542891414</v>
      </c>
      <c r="G250">
        <f t="shared" si="30"/>
        <v>6.7512307961375235</v>
      </c>
      <c r="H250" s="10">
        <f t="shared" si="35"/>
        <v>-0.72020580827428582</v>
      </c>
      <c r="I250">
        <f t="shared" si="31"/>
        <v>6.5309976536096768</v>
      </c>
      <c r="J250" s="10">
        <f t="shared" si="32"/>
        <v>-0.70046316949987142</v>
      </c>
      <c r="K250">
        <f t="shared" si="28"/>
        <v>-0.65928328849618989</v>
      </c>
      <c r="L250">
        <f t="shared" si="29"/>
        <v>-0.57205356242265304</v>
      </c>
      <c r="M250" s="13">
        <f t="shared" si="33"/>
        <v>3.7115534161124898E-3</v>
      </c>
      <c r="N250" s="13">
        <f t="shared" si="34"/>
        <v>1.6489027189725614E-2</v>
      </c>
      <c r="O250" s="13">
        <v>1</v>
      </c>
    </row>
    <row r="251" spans="4:15" x14ac:dyDescent="0.4">
      <c r="D251" s="6">
        <v>3.64</v>
      </c>
      <c r="E251" s="7">
        <f t="shared" si="27"/>
        <v>-0.15502100231314442</v>
      </c>
      <c r="G251">
        <f t="shared" si="30"/>
        <v>6.7689511388363206</v>
      </c>
      <c r="H251" s="10">
        <f t="shared" si="35"/>
        <v>-0.71084880610692369</v>
      </c>
      <c r="I251">
        <f t="shared" si="31"/>
        <v>6.547935652412721</v>
      </c>
      <c r="J251" s="10">
        <f t="shared" si="32"/>
        <v>-0.69136266611616159</v>
      </c>
      <c r="K251">
        <f t="shared" si="28"/>
        <v>-0.65018614056104473</v>
      </c>
      <c r="L251">
        <f t="shared" si="29"/>
        <v>-0.56430958000672815</v>
      </c>
      <c r="M251" s="13">
        <f t="shared" si="33"/>
        <v>3.6799589911311699E-3</v>
      </c>
      <c r="N251" s="13">
        <f t="shared" si="34"/>
        <v>1.614248668993111E-2</v>
      </c>
      <c r="O251" s="13">
        <v>1</v>
      </c>
    </row>
    <row r="252" spans="4:15" x14ac:dyDescent="0.4">
      <c r="D252" s="6">
        <v>3.66</v>
      </c>
      <c r="E252" s="7">
        <f t="shared" si="27"/>
        <v>-0.15300556472705659</v>
      </c>
      <c r="G252">
        <f t="shared" si="30"/>
        <v>6.7866714815351195</v>
      </c>
      <c r="H252" s="10">
        <f t="shared" si="35"/>
        <v>-0.70160701705591799</v>
      </c>
      <c r="I252">
        <f t="shared" si="31"/>
        <v>6.5648736512157644</v>
      </c>
      <c r="J252" s="10">
        <f t="shared" si="32"/>
        <v>-0.68237421756972705</v>
      </c>
      <c r="K252">
        <f t="shared" si="28"/>
        <v>-0.64121029585648748</v>
      </c>
      <c r="L252">
        <f t="shared" si="29"/>
        <v>-0.55666737705536784</v>
      </c>
      <c r="M252" s="13">
        <f t="shared" si="33"/>
        <v>3.6477639316417395E-3</v>
      </c>
      <c r="N252" s="13">
        <f t="shared" si="34"/>
        <v>1.5802209752102541E-2</v>
      </c>
      <c r="O252" s="13">
        <v>1</v>
      </c>
    </row>
    <row r="253" spans="4:15" x14ac:dyDescent="0.4">
      <c r="D253" s="6">
        <v>3.68</v>
      </c>
      <c r="E253" s="7">
        <f t="shared" si="27"/>
        <v>-0.15101497272111181</v>
      </c>
      <c r="G253">
        <f t="shared" si="30"/>
        <v>6.8043918242339174</v>
      </c>
      <c r="H253" s="10">
        <f t="shared" si="35"/>
        <v>-0.69247915741265809</v>
      </c>
      <c r="I253">
        <f t="shared" si="31"/>
        <v>6.5818116500188077</v>
      </c>
      <c r="J253" s="10">
        <f t="shared" si="32"/>
        <v>-0.67349657534161445</v>
      </c>
      <c r="K253">
        <f t="shared" si="28"/>
        <v>-0.63235427103415209</v>
      </c>
      <c r="L253">
        <f t="shared" si="29"/>
        <v>-0.54912571032501067</v>
      </c>
      <c r="M253" s="13">
        <f t="shared" si="33"/>
        <v>3.6150019620282553E-3</v>
      </c>
      <c r="N253" s="13">
        <f t="shared" si="34"/>
        <v>1.5468112064978275E-2</v>
      </c>
      <c r="O253" s="13">
        <v>1</v>
      </c>
    </row>
    <row r="254" spans="4:15" x14ac:dyDescent="0.4">
      <c r="D254" s="6">
        <v>3.7</v>
      </c>
      <c r="E254" s="7">
        <f t="shared" si="27"/>
        <v>-0.14904894863529924</v>
      </c>
      <c r="G254">
        <f t="shared" si="30"/>
        <v>6.8221121669327154</v>
      </c>
      <c r="H254" s="10">
        <f t="shared" si="35"/>
        <v>-0.68346395396716464</v>
      </c>
      <c r="I254">
        <f t="shared" si="31"/>
        <v>6.5987496488218511</v>
      </c>
      <c r="J254" s="10">
        <f t="shared" si="32"/>
        <v>-0.66472850112370763</v>
      </c>
      <c r="K254">
        <f t="shared" si="28"/>
        <v>-0.623616596477086</v>
      </c>
      <c r="L254">
        <f t="shared" si="29"/>
        <v>-0.54168334874803892</v>
      </c>
      <c r="M254" s="13">
        <f t="shared" si="33"/>
        <v>3.5817061985452714E-3</v>
      </c>
      <c r="N254" s="13">
        <f t="shared" si="34"/>
        <v>1.5140109523151531E-2</v>
      </c>
      <c r="O254" s="13">
        <v>1</v>
      </c>
    </row>
    <row r="255" spans="4:15" x14ac:dyDescent="0.4">
      <c r="D255" s="6">
        <v>3.72</v>
      </c>
      <c r="E255" s="7">
        <f t="shared" si="27"/>
        <v>-0.14710721710980582</v>
      </c>
      <c r="G255">
        <f t="shared" si="30"/>
        <v>6.8398325096315125</v>
      </c>
      <c r="H255" s="10">
        <f t="shared" si="35"/>
        <v>-0.67456014405701448</v>
      </c>
      <c r="I255">
        <f t="shared" si="31"/>
        <v>6.6156876476248945</v>
      </c>
      <c r="J255" s="10">
        <f t="shared" si="32"/>
        <v>-0.65606876686631199</v>
      </c>
      <c r="K255">
        <f t="shared" si="28"/>
        <v>-0.6149958163305701</v>
      </c>
      <c r="L255">
        <f t="shared" si="29"/>
        <v>-0.53433907341676978</v>
      </c>
      <c r="M255" s="13">
        <f t="shared" si="33"/>
        <v>3.5479091375032702E-3</v>
      </c>
      <c r="N255" s="13">
        <f t="shared" si="34"/>
        <v>1.4818118267319519E-2</v>
      </c>
      <c r="O255" s="13">
        <v>1</v>
      </c>
    </row>
    <row r="256" spans="4:15" x14ac:dyDescent="0.4">
      <c r="D256" s="6">
        <v>3.74</v>
      </c>
      <c r="E256" s="7">
        <f t="shared" si="27"/>
        <v>-0.14518950509428552</v>
      </c>
      <c r="G256">
        <f t="shared" si="30"/>
        <v>6.8575528523303113</v>
      </c>
      <c r="H256" s="10">
        <f t="shared" si="35"/>
        <v>-0.66576647560984625</v>
      </c>
      <c r="I256">
        <f t="shared" si="31"/>
        <v>6.6326256464279378</v>
      </c>
      <c r="J256" s="10">
        <f t="shared" si="32"/>
        <v>-0.64751615481949465</v>
      </c>
      <c r="K256">
        <f t="shared" si="28"/>
        <v>-0.606490488525528</v>
      </c>
      <c r="L256">
        <f t="shared" si="29"/>
        <v>-0.52709167756305186</v>
      </c>
      <c r="M256" s="13">
        <f t="shared" si="33"/>
        <v>3.513642644820264E-3</v>
      </c>
      <c r="N256" s="13">
        <f t="shared" si="34"/>
        <v>1.4502054722487506E-2</v>
      </c>
      <c r="O256" s="13">
        <v>1</v>
      </c>
    </row>
    <row r="257" spans="4:15" x14ac:dyDescent="0.4">
      <c r="D257" s="6">
        <v>3.76</v>
      </c>
      <c r="E257" s="7">
        <f t="shared" si="27"/>
        <v>-0.14329554185578686</v>
      </c>
      <c r="G257">
        <f t="shared" si="30"/>
        <v>6.8752731950291084</v>
      </c>
      <c r="H257" s="10">
        <f t="shared" si="35"/>
        <v>-0.65708170717971059</v>
      </c>
      <c r="I257">
        <f t="shared" si="31"/>
        <v>6.6495636452309821</v>
      </c>
      <c r="J257" s="10">
        <f t="shared" si="32"/>
        <v>-0.63906945756843836</v>
      </c>
      <c r="K257">
        <f t="shared" si="28"/>
        <v>-0.59809918479485658</v>
      </c>
      <c r="L257">
        <f t="shared" si="29"/>
        <v>-0.5199399665336687</v>
      </c>
      <c r="M257" s="13">
        <f t="shared" si="33"/>
        <v>3.4789379468798056E-3</v>
      </c>
      <c r="N257" s="13">
        <f t="shared" si="34"/>
        <v>1.4191835634203266E-2</v>
      </c>
      <c r="O257" s="13">
        <v>1</v>
      </c>
    </row>
    <row r="258" spans="4:15" x14ac:dyDescent="0.4">
      <c r="D258" s="6">
        <v>3.78</v>
      </c>
      <c r="E258" s="7">
        <f t="shared" si="27"/>
        <v>-0.14142505898539323</v>
      </c>
      <c r="G258">
        <f t="shared" si="30"/>
        <v>6.8929935377279072</v>
      </c>
      <c r="H258" s="10">
        <f t="shared" si="35"/>
        <v>-0.64850460797752063</v>
      </c>
      <c r="I258">
        <f t="shared" si="31"/>
        <v>6.6665016440340255</v>
      </c>
      <c r="J258" s="10">
        <f t="shared" si="32"/>
        <v>-0.63072747806305685</v>
      </c>
      <c r="K258">
        <f t="shared" si="28"/>
        <v>-0.58982049068297004</v>
      </c>
      <c r="L258">
        <f t="shared" si="29"/>
        <v>-0.51288275776174175</v>
      </c>
      <c r="M258" s="13">
        <f t="shared" si="33"/>
        <v>3.4438256226405712E-3</v>
      </c>
      <c r="N258" s="13">
        <f t="shared" si="34"/>
        <v>1.3887378102895186E-2</v>
      </c>
      <c r="O258" s="13">
        <v>1</v>
      </c>
    </row>
    <row r="259" spans="4:15" x14ac:dyDescent="0.4">
      <c r="D259" s="6">
        <v>3.8</v>
      </c>
      <c r="E259" s="7">
        <f t="shared" si="27"/>
        <v>-0.13957779040363141</v>
      </c>
      <c r="G259">
        <f t="shared" si="30"/>
        <v>6.9107138804267052</v>
      </c>
      <c r="H259" s="10">
        <f t="shared" si="35"/>
        <v>-0.64003395789585182</v>
      </c>
      <c r="I259">
        <f t="shared" si="31"/>
        <v>6.6834396428370688</v>
      </c>
      <c r="J259" s="10">
        <f t="shared" si="32"/>
        <v>-0.62248902964211539</v>
      </c>
      <c r="K259">
        <f t="shared" si="28"/>
        <v>-0.58165300554887645</v>
      </c>
      <c r="L259">
        <f t="shared" si="29"/>
        <v>-0.50591888073431535</v>
      </c>
      <c r="M259" s="13">
        <f t="shared" si="33"/>
        <v>3.4083355969398098E-3</v>
      </c>
      <c r="N259" s="13">
        <f t="shared" si="34"/>
        <v>1.3588599616386676E-2</v>
      </c>
      <c r="O259" s="13">
        <v>1</v>
      </c>
    </row>
    <row r="260" spans="4:15" x14ac:dyDescent="0.4">
      <c r="D260" s="6">
        <v>3.82</v>
      </c>
      <c r="E260" s="7">
        <f t="shared" si="27"/>
        <v>-0.13775347236469876</v>
      </c>
      <c r="G260">
        <f t="shared" si="30"/>
        <v>6.9284342231255023</v>
      </c>
      <c r="H260" s="10">
        <f t="shared" si="35"/>
        <v>-0.63166854752832613</v>
      </c>
      <c r="I260">
        <f t="shared" si="31"/>
        <v>6.7003776416401122</v>
      </c>
      <c r="J260" s="10">
        <f t="shared" si="32"/>
        <v>-0.61435293605208363</v>
      </c>
      <c r="K260">
        <f t="shared" si="28"/>
        <v>-0.57359534256305655</v>
      </c>
      <c r="L260">
        <f t="shared" si="29"/>
        <v>-0.49904717695631423</v>
      </c>
      <c r="M260" s="13">
        <f t="shared" si="33"/>
        <v>3.3724971349382111E-3</v>
      </c>
      <c r="N260" s="13">
        <f t="shared" si="34"/>
        <v>1.3295418080651608E-2</v>
      </c>
      <c r="O260" s="13">
        <v>1</v>
      </c>
    </row>
    <row r="261" spans="4:15" x14ac:dyDescent="0.4">
      <c r="D261" s="6">
        <v>3.84</v>
      </c>
      <c r="E261" s="7">
        <f t="shared" si="27"/>
        <v>-0.13595184345956041</v>
      </c>
      <c r="G261">
        <f t="shared" si="30"/>
        <v>6.9461545658243011</v>
      </c>
      <c r="H261" s="10">
        <f t="shared" si="35"/>
        <v>-0.62340717818381419</v>
      </c>
      <c r="I261">
        <f t="shared" si="31"/>
        <v>6.7173156404431564</v>
      </c>
      <c r="J261" s="10">
        <f t="shared" si="32"/>
        <v>-0.60631803146094754</v>
      </c>
      <c r="K261">
        <f t="shared" si="28"/>
        <v>-0.56564612869843189</v>
      </c>
      <c r="L261">
        <f t="shared" si="29"/>
        <v>-0.4922664999110325</v>
      </c>
      <c r="M261" s="13">
        <f t="shared" si="33"/>
        <v>3.3363388376527825E-3</v>
      </c>
      <c r="N261" s="13">
        <f t="shared" si="34"/>
        <v>1.3007751848881265E-2</v>
      </c>
      <c r="O261" s="13">
        <v>1</v>
      </c>
    </row>
    <row r="262" spans="4:15" x14ac:dyDescent="0.4">
      <c r="D262" s="6">
        <v>3.86</v>
      </c>
      <c r="E262" s="7">
        <f t="shared" si="27"/>
        <v>-0.13417264461796452</v>
      </c>
      <c r="G262">
        <f t="shared" si="30"/>
        <v>6.9638749085230991</v>
      </c>
      <c r="H262" s="10">
        <f t="shared" si="35"/>
        <v>-0.61524866189567629</v>
      </c>
      <c r="I262">
        <f t="shared" si="31"/>
        <v>6.7342536392461998</v>
      </c>
      <c r="J262" s="10">
        <f t="shared" si="32"/>
        <v>-0.59838316046719819</v>
      </c>
      <c r="K262">
        <f t="shared" si="28"/>
        <v>-0.55780400471569269</v>
      </c>
      <c r="L262">
        <f t="shared" si="29"/>
        <v>-0.48557571501733798</v>
      </c>
      <c r="M262" s="13">
        <f t="shared" si="33"/>
        <v>3.2998886385258407E-3</v>
      </c>
      <c r="N262" s="13">
        <f t="shared" si="34"/>
        <v>1.2725519748923187E-2</v>
      </c>
      <c r="O262" s="13">
        <v>1</v>
      </c>
    </row>
    <row r="263" spans="4:15" x14ac:dyDescent="0.4">
      <c r="D263" s="6">
        <v>3.88</v>
      </c>
      <c r="E263" s="7">
        <f t="shared" si="27"/>
        <v>-0.13241561910942254</v>
      </c>
      <c r="G263">
        <f t="shared" si="30"/>
        <v>6.9815952512218971</v>
      </c>
      <c r="H263" s="10">
        <f t="shared" si="35"/>
        <v>-0.60719182142625694</v>
      </c>
      <c r="I263">
        <f t="shared" si="31"/>
        <v>6.7511916380492432</v>
      </c>
      <c r="J263" s="10">
        <f t="shared" si="32"/>
        <v>-0.59054717810420265</v>
      </c>
      <c r="K263">
        <f t="shared" si="28"/>
        <v>-0.55006762514323448</v>
      </c>
      <c r="L263">
        <f t="shared" si="29"/>
        <v>-0.47897369958373942</v>
      </c>
      <c r="M263" s="13">
        <f t="shared" si="33"/>
        <v>3.2631738009812764E-3</v>
      </c>
      <c r="N263" s="13">
        <f t="shared" si="34"/>
        <v>1.2448641109156271E-2</v>
      </c>
      <c r="O263" s="13">
        <v>1</v>
      </c>
    </row>
    <row r="264" spans="4:15" x14ac:dyDescent="0.4">
      <c r="D264" s="6">
        <v>3.9</v>
      </c>
      <c r="E264" s="7">
        <f t="shared" si="27"/>
        <v>-0.13068051254319929</v>
      </c>
      <c r="G264">
        <f t="shared" si="30"/>
        <v>6.9993155939206941</v>
      </c>
      <c r="H264" s="10">
        <f t="shared" si="35"/>
        <v>-0.59923549026684042</v>
      </c>
      <c r="I264">
        <f t="shared" si="31"/>
        <v>6.7681296368522865</v>
      </c>
      <c r="J264" s="10">
        <f t="shared" si="32"/>
        <v>-0.5828089498401603</v>
      </c>
      <c r="K264">
        <f t="shared" si="28"/>
        <v>-0.54243565825196005</v>
      </c>
      <c r="L264">
        <f t="shared" si="29"/>
        <v>-0.47245934275948204</v>
      </c>
      <c r="M264" s="13">
        <f t="shared" si="33"/>
        <v>3.2262209169186288E-3</v>
      </c>
      <c r="N264" s="13">
        <f t="shared" si="34"/>
        <v>1.2177035782860076E-2</v>
      </c>
      <c r="O264" s="13">
        <v>1</v>
      </c>
    </row>
    <row r="265" spans="4:15" x14ac:dyDescent="0.4">
      <c r="D265" s="6">
        <v>3.92</v>
      </c>
      <c r="E265" s="7">
        <f t="shared" si="27"/>
        <v>-0.12896707286735751</v>
      </c>
      <c r="G265">
        <f t="shared" si="30"/>
        <v>7.017035936619493</v>
      </c>
      <c r="H265" s="10">
        <f t="shared" si="35"/>
        <v>-0.59137851263326791</v>
      </c>
      <c r="I265">
        <f t="shared" si="31"/>
        <v>6.7850676356553299</v>
      </c>
      <c r="J265" s="10">
        <f t="shared" si="32"/>
        <v>-0.57516735157384113</v>
      </c>
      <c r="K265">
        <f t="shared" si="28"/>
        <v>-0.53490678602518449</v>
      </c>
      <c r="L265">
        <f t="shared" si="29"/>
        <v>-0.46603154548281917</v>
      </c>
      <c r="M265" s="13">
        <f t="shared" si="33"/>
        <v>3.1890559060981168E-3</v>
      </c>
      <c r="N265" s="13">
        <f t="shared" si="34"/>
        <v>1.1910624171137148E-2</v>
      </c>
      <c r="O265" s="13">
        <v>1</v>
      </c>
    </row>
    <row r="266" spans="4:15" x14ac:dyDescent="0.4">
      <c r="D266" s="6">
        <v>3.94</v>
      </c>
      <c r="E266" s="7">
        <f t="shared" si="27"/>
        <v>-0.12727505036689779</v>
      </c>
      <c r="G266">
        <f t="shared" si="30"/>
        <v>7.034756279318291</v>
      </c>
      <c r="H266" s="10">
        <f t="shared" si="35"/>
        <v>-0.58361974345740986</v>
      </c>
      <c r="I266">
        <f t="shared" si="31"/>
        <v>6.8020056344583733</v>
      </c>
      <c r="J266" s="10">
        <f t="shared" si="32"/>
        <v>-0.56762126962629089</v>
      </c>
      <c r="K266">
        <f t="shared" si="28"/>
        <v>-0.52747970412387879</v>
      </c>
      <c r="L266">
        <f t="shared" si="29"/>
        <v>-0.45968922042660026</v>
      </c>
      <c r="M266" s="13">
        <f t="shared" si="33"/>
        <v>3.1517040163704154E-3</v>
      </c>
      <c r="N266" s="13">
        <f t="shared" si="34"/>
        <v>1.1649327244444438E-2</v>
      </c>
      <c r="O266" s="13">
        <v>1</v>
      </c>
    </row>
    <row r="267" spans="4:15" x14ac:dyDescent="0.4">
      <c r="D267" s="6">
        <v>3.96</v>
      </c>
      <c r="E267" s="7">
        <f t="shared" si="27"/>
        <v>-0.12560419766103542</v>
      </c>
      <c r="G267">
        <f t="shared" si="30"/>
        <v>7.0524766220170889</v>
      </c>
      <c r="H267" s="10">
        <f t="shared" si="35"/>
        <v>-0.5759580483746779</v>
      </c>
      <c r="I267">
        <f t="shared" si="31"/>
        <v>6.8189436332614175</v>
      </c>
      <c r="J267" s="10">
        <f t="shared" si="32"/>
        <v>-0.56016960072868593</v>
      </c>
      <c r="K267">
        <f t="shared" si="28"/>
        <v>-0.52015312184746731</v>
      </c>
      <c r="L267">
        <f t="shared" si="29"/>
        <v>-0.45343129194132309</v>
      </c>
      <c r="M267" s="13">
        <f t="shared" si="33"/>
        <v>3.1141898247073717E-3</v>
      </c>
      <c r="N267" s="13">
        <f t="shared" si="34"/>
        <v>1.139306656278642E-2</v>
      </c>
      <c r="O267" s="13">
        <v>1</v>
      </c>
    </row>
    <row r="268" spans="4:15" x14ac:dyDescent="0.4">
      <c r="D268" s="6">
        <v>3.98</v>
      </c>
      <c r="E268" s="7">
        <f t="shared" si="27"/>
        <v>-0.12395426969965302</v>
      </c>
      <c r="G268">
        <f t="shared" si="30"/>
        <v>7.070196964715886</v>
      </c>
      <c r="H268" s="10">
        <f t="shared" si="35"/>
        <v>-0.56839230370775884</v>
      </c>
      <c r="I268">
        <f t="shared" si="31"/>
        <v>6.8358816320644609</v>
      </c>
      <c r="J268" s="10">
        <f t="shared" si="32"/>
        <v>-0.5528112520065126</v>
      </c>
      <c r="K268">
        <f t="shared" si="28"/>
        <v>-0.51292576209040375</v>
      </c>
      <c r="L268">
        <f t="shared" si="29"/>
        <v>-0.44725669599578066</v>
      </c>
      <c r="M268" s="13">
        <f t="shared" si="33"/>
        <v>3.0765372389897844E-3</v>
      </c>
      <c r="N268" s="13">
        <f t="shared" si="34"/>
        <v>1.1141764294622747E-2</v>
      </c>
      <c r="O268" s="13">
        <v>1</v>
      </c>
    </row>
    <row r="269" spans="4:15" x14ac:dyDescent="0.4">
      <c r="D269" s="6">
        <v>4</v>
      </c>
      <c r="E269" s="7">
        <f t="shared" si="27"/>
        <v>-0.12232502375896674</v>
      </c>
      <c r="G269">
        <f t="shared" si="30"/>
        <v>7.087917307414684</v>
      </c>
      <c r="H269" s="10">
        <f t="shared" si="35"/>
        <v>-0.56092139644674199</v>
      </c>
      <c r="I269">
        <f t="shared" si="31"/>
        <v>6.8528196308675042</v>
      </c>
      <c r="J269" s="10">
        <f t="shared" si="32"/>
        <v>-0.54554514096023987</v>
      </c>
      <c r="K269">
        <f t="shared" si="28"/>
        <v>-0.50579636129472694</v>
      </c>
      <c r="L269">
        <f t="shared" si="29"/>
        <v>-0.44116438011543058</v>
      </c>
      <c r="M269" s="13">
        <f t="shared" si="33"/>
        <v>3.0387695005108955E-3</v>
      </c>
      <c r="N269" s="13">
        <f t="shared" si="34"/>
        <v>1.0895343234541274E-2</v>
      </c>
      <c r="O269" s="13">
        <v>1</v>
      </c>
    </row>
    <row r="270" spans="4:15" x14ac:dyDescent="0.4">
      <c r="D270" s="6">
        <v>4.0199999999999996</v>
      </c>
      <c r="E270" s="7">
        <f t="shared" si="27"/>
        <v>-0.12071621943644316</v>
      </c>
      <c r="G270">
        <f t="shared" si="30"/>
        <v>7.1056376501134819</v>
      </c>
      <c r="H270" s="10">
        <f t="shared" si="35"/>
        <v>-0.55354422422581007</v>
      </c>
      <c r="I270">
        <f t="shared" si="31"/>
        <v>6.8697576296705476</v>
      </c>
      <c r="J270" s="10">
        <f t="shared" si="32"/>
        <v>-0.53837019544264919</v>
      </c>
      <c r="K270">
        <f t="shared" si="28"/>
        <v>-0.49876366939880079</v>
      </c>
      <c r="L270">
        <f t="shared" si="29"/>
        <v>-0.43515330331861651</v>
      </c>
      <c r="M270" s="13">
        <f t="shared" si="33"/>
        <v>3.0009091871549694E-3</v>
      </c>
      <c r="N270" s="13">
        <f t="shared" si="34"/>
        <v>1.0653726819744198E-2</v>
      </c>
      <c r="O270" s="13">
        <v>1</v>
      </c>
    </row>
    <row r="271" spans="4:15" x14ac:dyDescent="0.4">
      <c r="D271" s="6">
        <v>4.04</v>
      </c>
      <c r="E271" s="7">
        <f t="shared" si="27"/>
        <v>-0.11912761864500082</v>
      </c>
      <c r="G271">
        <f t="shared" si="30"/>
        <v>7.1233579928122808</v>
      </c>
      <c r="H271" s="10">
        <f t="shared" si="35"/>
        <v>-0.54625969529665119</v>
      </c>
      <c r="I271">
        <f t="shared" si="31"/>
        <v>6.8866956284735918</v>
      </c>
      <c r="J271" s="10">
        <f t="shared" si="32"/>
        <v>-0.53128535363297469</v>
      </c>
      <c r="K271">
        <f t="shared" si="28"/>
        <v>-0.49182644978242746</v>
      </c>
      <c r="L271">
        <f t="shared" si="29"/>
        <v>-0.42922243605075922</v>
      </c>
      <c r="M271" s="13">
        <f t="shared" si="33"/>
        <v>2.9629782172117588E-3</v>
      </c>
      <c r="N271" s="13">
        <f t="shared" si="34"/>
        <v>1.0416839145394109E-2</v>
      </c>
      <c r="O271" s="13">
        <v>1</v>
      </c>
    </row>
    <row r="272" spans="4:15" x14ac:dyDescent="0.4">
      <c r="D272" s="6">
        <v>4.0599999999999996</v>
      </c>
      <c r="E272" s="7">
        <f t="shared" si="27"/>
        <v>-0.11755898560653229</v>
      </c>
      <c r="G272">
        <f t="shared" si="30"/>
        <v>7.1410783355110787</v>
      </c>
      <c r="H272" s="10">
        <f t="shared" si="35"/>
        <v>-0.53906672849875381</v>
      </c>
      <c r="I272">
        <f t="shared" si="31"/>
        <v>6.9036336272766352</v>
      </c>
      <c r="J272" s="10">
        <f t="shared" si="32"/>
        <v>-0.52428956400801274</v>
      </c>
      <c r="K272">
        <f t="shared" si="28"/>
        <v>-0.48498347920852569</v>
      </c>
      <c r="L272">
        <f t="shared" si="29"/>
        <v>-0.4233707601166371</v>
      </c>
      <c r="M272" s="13">
        <f t="shared" si="33"/>
        <v>2.9249978537889605E-3</v>
      </c>
      <c r="N272" s="13">
        <f t="shared" si="34"/>
        <v>1.0184604978865936E-2</v>
      </c>
      <c r="O272" s="13">
        <v>1</v>
      </c>
    </row>
    <row r="273" spans="4:15" x14ac:dyDescent="0.4">
      <c r="D273" s="6">
        <v>4.08</v>
      </c>
      <c r="E273" s="7">
        <f t="shared" si="27"/>
        <v>-0.11601008684477732</v>
      </c>
      <c r="G273">
        <f t="shared" si="30"/>
        <v>7.1587986782098776</v>
      </c>
      <c r="H273" s="10">
        <f t="shared" si="35"/>
        <v>-0.53196425322672636</v>
      </c>
      <c r="I273">
        <f t="shared" si="31"/>
        <v>6.9205716260796786</v>
      </c>
      <c r="J273" s="10">
        <f t="shared" si="32"/>
        <v>-0.51738178531033796</v>
      </c>
      <c r="K273">
        <f t="shared" si="28"/>
        <v>-0.47823354776154192</v>
      </c>
      <c r="L273">
        <f t="shared" si="29"/>
        <v>-0.41759726861086038</v>
      </c>
      <c r="M273" s="13">
        <f t="shared" si="33"/>
        <v>2.8869887097864007E-3</v>
      </c>
      <c r="N273" s="13">
        <f t="shared" si="34"/>
        <v>9.9569497729483196E-3</v>
      </c>
      <c r="O273" s="13">
        <v>1</v>
      </c>
    </row>
    <row r="274" spans="4:15" x14ac:dyDescent="0.4">
      <c r="D274" s="6">
        <v>4.0999999999999996</v>
      </c>
      <c r="E274" s="7">
        <f t="shared" si="27"/>
        <v>-0.11448069117758077</v>
      </c>
      <c r="G274">
        <f t="shared" si="30"/>
        <v>7.1765190209086756</v>
      </c>
      <c r="H274" s="10">
        <f t="shared" si="35"/>
        <v>-0.52495120939479656</v>
      </c>
      <c r="I274">
        <f t="shared" si="31"/>
        <v>6.9375096248827219</v>
      </c>
      <c r="J274" s="10">
        <f t="shared" si="32"/>
        <v>-0.51056098651377479</v>
      </c>
      <c r="K274">
        <f t="shared" si="28"/>
        <v>-0.47157545878278384</v>
      </c>
      <c r="L274">
        <f t="shared" si="29"/>
        <v>-0.41190096584665759</v>
      </c>
      <c r="M274" s="13">
        <f t="shared" si="33"/>
        <v>2.848970753395776E-3</v>
      </c>
      <c r="N274" s="13">
        <f t="shared" si="34"/>
        <v>9.733799678035995E-3</v>
      </c>
      <c r="O274" s="13">
        <v>1</v>
      </c>
    </row>
    <row r="275" spans="4:15" x14ac:dyDescent="0.4">
      <c r="D275" s="6">
        <v>4.12</v>
      </c>
      <c r="E275" s="7">
        <f t="shared" ref="E275:E338" si="36">-(1+D275+$E$5*D275^3)*EXP(-D275)</f>
        <v>-0.11297056970856398</v>
      </c>
      <c r="G275">
        <f t="shared" si="30"/>
        <v>7.1942393636074726</v>
      </c>
      <c r="H275" s="10">
        <f t="shared" si="35"/>
        <v>-0.51802654739862009</v>
      </c>
      <c r="I275">
        <f t="shared" si="31"/>
        <v>6.9544476236857662</v>
      </c>
      <c r="J275" s="10">
        <f t="shared" si="32"/>
        <v>-0.5038261467862537</v>
      </c>
      <c r="K275">
        <f t="shared" ref="K275:K338" si="37">$E$6*$O$6*EXP(-$O$15*(G275/$E$4-1))-SQRT($E$6)*$O$5*EXP(-$O$4*(G275/$E$4-1))</f>
        <v>-0.46500802880282338</v>
      </c>
      <c r="L275">
        <f t="shared" ref="L275:L338" si="38">$K$6*$O$6*EXP(-$O$15*(I275/$K$4-1))-SQRT($K$6)*$O$5*EXP(-$O$4*(I275/$K$4-1))</f>
        <v>-0.40628086728306856</v>
      </c>
      <c r="M275" s="13">
        <f t="shared" si="33"/>
        <v>2.8109633140928408E-3</v>
      </c>
      <c r="N275" s="13">
        <f t="shared" si="34"/>
        <v>9.5150815533545114E-3</v>
      </c>
      <c r="O275" s="13">
        <v>1</v>
      </c>
    </row>
    <row r="276" spans="4:15" x14ac:dyDescent="0.4">
      <c r="D276" s="6">
        <v>4.1399999999999997</v>
      </c>
      <c r="E276" s="7">
        <f t="shared" si="36"/>
        <v>-0.11147949581824081</v>
      </c>
      <c r="G276">
        <f t="shared" ref="G276:G339" si="39">$E$11*(D276/$E$12+1)</f>
        <v>7.2119597063062706</v>
      </c>
      <c r="H276" s="10">
        <f t="shared" si="35"/>
        <v>-0.51118922807454314</v>
      </c>
      <c r="I276">
        <f t="shared" ref="I276:I339" si="40">$K$11*(D276/$K$12+1)</f>
        <v>6.9713856224888104</v>
      </c>
      <c r="J276" s="10">
        <f t="shared" ref="J276:J339" si="41">-(-$H$4)*(1+D276+$K$5*D276^3)*EXP(-D276)</f>
        <v>-0.4971762554501904</v>
      </c>
      <c r="K276">
        <f t="shared" si="37"/>
        <v>-0.45853008747114604</v>
      </c>
      <c r="L276">
        <f t="shared" si="38"/>
        <v>-0.40073599945064892</v>
      </c>
      <c r="M276" s="13">
        <f t="shared" ref="M276:M339" si="42">(K276-H276)^2*O276</f>
        <v>2.7729850890883456E-3</v>
      </c>
      <c r="N276" s="13">
        <f t="shared" ref="N276:N339" si="43">(L276-J276)^2*O276</f>
        <v>9.3007229772570955E-3</v>
      </c>
      <c r="O276" s="13">
        <v>1</v>
      </c>
    </row>
    <row r="277" spans="4:15" x14ac:dyDescent="0.4">
      <c r="D277" s="6">
        <v>4.16</v>
      </c>
      <c r="E277" s="7">
        <f t="shared" si="36"/>
        <v>-0.11000724515460431</v>
      </c>
      <c r="G277">
        <f t="shared" si="39"/>
        <v>7.2296800490050677</v>
      </c>
      <c r="H277" s="10">
        <f t="shared" ref="H277:H340" si="44">-(-$B$4)*(1+D277+$E$5*D277^3)*EXP(-D277)</f>
        <v>-0.50443822265643801</v>
      </c>
      <c r="I277">
        <f t="shared" si="40"/>
        <v>6.9883236212918538</v>
      </c>
      <c r="J277" s="10">
        <f t="shared" si="41"/>
        <v>-0.49061031194050431</v>
      </c>
      <c r="K277">
        <f t="shared" si="37"/>
        <v>-0.45214047748318981</v>
      </c>
      <c r="L277">
        <f t="shared" si="38"/>
        <v>-0.3952653998757818</v>
      </c>
      <c r="M277" s="13">
        <f t="shared" si="42"/>
        <v>2.7350541502060054E-3</v>
      </c>
      <c r="N277" s="13">
        <f t="shared" si="43"/>
        <v>9.0906522566296683E-3</v>
      </c>
      <c r="O277" s="13">
        <v>1</v>
      </c>
    </row>
    <row r="278" spans="4:15" x14ac:dyDescent="0.4">
      <c r="D278" s="6">
        <v>4.1800000000000104</v>
      </c>
      <c r="E278" s="7">
        <f t="shared" si="36"/>
        <v>-0.10855359562321332</v>
      </c>
      <c r="G278">
        <f t="shared" si="39"/>
        <v>7.2474003917038754</v>
      </c>
      <c r="H278" s="10">
        <f t="shared" si="44"/>
        <v>-0.49777251273024459</v>
      </c>
      <c r="I278">
        <f t="shared" si="40"/>
        <v>7.0052616200949043</v>
      </c>
      <c r="J278" s="10">
        <f t="shared" si="41"/>
        <v>-0.48412732576040673</v>
      </c>
      <c r="K278">
        <f t="shared" si="37"/>
        <v>-0.44583805450492259</v>
      </c>
      <c r="L278">
        <f t="shared" si="38"/>
        <v>-0.38986811700368457</v>
      </c>
      <c r="M278" s="13">
        <f t="shared" si="42"/>
        <v>2.6971879511577162E-3</v>
      </c>
      <c r="N278" s="13">
        <f t="shared" si="43"/>
        <v>8.8847984354433283E-3</v>
      </c>
      <c r="O278" s="13">
        <v>1</v>
      </c>
    </row>
    <row r="279" spans="4:15" x14ac:dyDescent="0.4">
      <c r="D279" s="6">
        <v>4.2</v>
      </c>
      <c r="E279" s="7">
        <f t="shared" si="36"/>
        <v>-0.10711832737680779</v>
      </c>
      <c r="G279">
        <f t="shared" si="39"/>
        <v>7.2651207344026645</v>
      </c>
      <c r="H279" s="10">
        <f t="shared" si="44"/>
        <v>-0.49119109018635204</v>
      </c>
      <c r="I279">
        <f t="shared" si="40"/>
        <v>7.0221996188979405</v>
      </c>
      <c r="J279" s="10">
        <f t="shared" si="41"/>
        <v>-0.47772631643508751</v>
      </c>
      <c r="K279">
        <f t="shared" si="37"/>
        <v>-0.43962168709512378</v>
      </c>
      <c r="L279">
        <f t="shared" si="38"/>
        <v>-0.38454321012021864</v>
      </c>
      <c r="M279" s="13">
        <f t="shared" si="42"/>
        <v>2.6594033351855827E-3</v>
      </c>
      <c r="N279" s="13">
        <f t="shared" si="43"/>
        <v>8.6830913024881547E-3</v>
      </c>
      <c r="O279" s="13">
        <v>1</v>
      </c>
    </row>
    <row r="280" spans="4:15" x14ac:dyDescent="0.4">
      <c r="D280" s="6">
        <v>4.22</v>
      </c>
      <c r="E280" s="7">
        <f t="shared" si="36"/>
        <v>-0.10570122280446476</v>
      </c>
      <c r="G280">
        <f t="shared" si="39"/>
        <v>7.2828410771014624</v>
      </c>
      <c r="H280" s="10">
        <f t="shared" si="44"/>
        <v>-0.48469295716987315</v>
      </c>
      <c r="I280">
        <f t="shared" si="40"/>
        <v>7.039137617700983</v>
      </c>
      <c r="J280" s="10">
        <f t="shared" si="41"/>
        <v>-0.47140631346335199</v>
      </c>
      <c r="K280">
        <f t="shared" si="37"/>
        <v>-0.43349025662544077</v>
      </c>
      <c r="L280">
        <f t="shared" si="38"/>
        <v>-0.37928974927253889</v>
      </c>
      <c r="M280" s="13">
        <f t="shared" si="42"/>
        <v>2.6217165430428156E-3</v>
      </c>
      <c r="N280" s="13">
        <f t="shared" si="43"/>
        <v>8.4854613983201908E-3</v>
      </c>
      <c r="O280" s="13">
        <v>1</v>
      </c>
    </row>
    <row r="281" spans="4:15" x14ac:dyDescent="0.4">
      <c r="D281" s="6">
        <v>4.24</v>
      </c>
      <c r="E281" s="7">
        <f t="shared" si="36"/>
        <v>-0.10430206652034363</v>
      </c>
      <c r="G281">
        <f t="shared" si="39"/>
        <v>7.3005614198002613</v>
      </c>
      <c r="H281" s="10">
        <f t="shared" si="44"/>
        <v>-0.47827712602903566</v>
      </c>
      <c r="I281">
        <f t="shared" si="40"/>
        <v>7.0560756165040273</v>
      </c>
      <c r="J281" s="10">
        <f t="shared" si="41"/>
        <v>-0.46516635626742858</v>
      </c>
      <c r="K281">
        <f t="shared" si="37"/>
        <v>-0.42744265719845892</v>
      </c>
      <c r="L281">
        <f t="shared" si="38"/>
        <v>-0.37410681518874328</v>
      </c>
      <c r="M281" s="13">
        <f t="shared" si="42"/>
        <v>2.5841432212868783E-3</v>
      </c>
      <c r="N281" s="13">
        <f t="shared" si="43"/>
        <v>8.2918400214607758E-3</v>
      </c>
      <c r="O281" s="13">
        <v>1</v>
      </c>
    </row>
    <row r="282" spans="4:15" x14ac:dyDescent="0.4">
      <c r="D282" s="6">
        <v>4.2600000000000096</v>
      </c>
      <c r="E282" s="7">
        <f t="shared" si="36"/>
        <v>-0.10292064535201931</v>
      </c>
      <c r="G282">
        <f t="shared" si="39"/>
        <v>7.3182817624990673</v>
      </c>
      <c r="H282" s="10">
        <f t="shared" si="44"/>
        <v>-0.47194261926168446</v>
      </c>
      <c r="I282">
        <f t="shared" si="40"/>
        <v>7.0730136153070786</v>
      </c>
      <c r="J282" s="10">
        <f t="shared" si="41"/>
        <v>-0.45900549414093572</v>
      </c>
      <c r="K282">
        <f t="shared" si="37"/>
        <v>-0.4214777955638096</v>
      </c>
      <c r="L282">
        <f t="shared" si="38"/>
        <v>-0.36899349919652397</v>
      </c>
      <c r="M282" s="13">
        <f t="shared" si="42"/>
        <v>2.5466984308575922E-3</v>
      </c>
      <c r="N282" s="13">
        <f t="shared" si="43"/>
        <v>8.1021592338728077E-3</v>
      </c>
      <c r="O282" s="13">
        <v>1</v>
      </c>
    </row>
    <row r="283" spans="4:15" x14ac:dyDescent="0.4">
      <c r="D283" s="6">
        <v>4.28</v>
      </c>
      <c r="E283" s="7">
        <f t="shared" si="36"/>
        <v>-0.101556748328444</v>
      </c>
      <c r="G283">
        <f t="shared" si="39"/>
        <v>7.3360021051978563</v>
      </c>
      <c r="H283" s="10">
        <f t="shared" si="44"/>
        <v>-0.46568846946007991</v>
      </c>
      <c r="I283">
        <f t="shared" si="40"/>
        <v>7.0899516141101149</v>
      </c>
      <c r="J283" s="10">
        <f t="shared" si="41"/>
        <v>-0.45292278619519455</v>
      </c>
      <c r="K283">
        <f t="shared" si="37"/>
        <v>-0.41559459103250862</v>
      </c>
      <c r="L283">
        <f t="shared" si="38"/>
        <v>-0.36394890314095552</v>
      </c>
      <c r="M283" s="13">
        <f t="shared" si="42"/>
        <v>2.5093966559162923E-3</v>
      </c>
      <c r="N283" s="13">
        <f t="shared" si="43"/>
        <v>7.916351865749403E-3</v>
      </c>
      <c r="O283" s="13">
        <v>1</v>
      </c>
    </row>
    <row r="284" spans="4:15" x14ac:dyDescent="0.4">
      <c r="D284" s="6">
        <v>4.3</v>
      </c>
      <c r="E284" s="7">
        <f t="shared" si="36"/>
        <v>-0.10021016666754261</v>
      </c>
      <c r="G284">
        <f t="shared" si="39"/>
        <v>7.3537224478966543</v>
      </c>
      <c r="H284" s="10">
        <f t="shared" si="44"/>
        <v>-0.45951371925401663</v>
      </c>
      <c r="I284">
        <f t="shared" si="40"/>
        <v>7.1068896129131574</v>
      </c>
      <c r="J284" s="10">
        <f t="shared" si="41"/>
        <v>-0.44691730130390656</v>
      </c>
      <c r="K284">
        <f t="shared" si="37"/>
        <v>-0.40979197538958029</v>
      </c>
      <c r="L284">
        <f t="shared" si="38"/>
        <v>-0.3589721393014324</v>
      </c>
      <c r="M284" s="13">
        <f t="shared" si="42"/>
        <v>2.4722518129206127E-3</v>
      </c>
      <c r="N284" s="13">
        <f t="shared" si="43"/>
        <v>7.7343515196414232E-3</v>
      </c>
      <c r="O284" s="13">
        <v>1</v>
      </c>
    </row>
    <row r="285" spans="4:15" x14ac:dyDescent="0.4">
      <c r="D285" s="6">
        <v>4.32</v>
      </c>
      <c r="E285" s="7">
        <f t="shared" si="36"/>
        <v>-9.8880693763484462E-2</v>
      </c>
      <c r="G285">
        <f t="shared" si="39"/>
        <v>7.3714427905954523</v>
      </c>
      <c r="H285" s="10">
        <f t="shared" si="44"/>
        <v>-0.45341742125245799</v>
      </c>
      <c r="I285">
        <f t="shared" si="40"/>
        <v>7.1238276117162016</v>
      </c>
      <c r="J285" s="10">
        <f t="shared" si="41"/>
        <v>-0.44098811804638804</v>
      </c>
      <c r="K285">
        <f t="shared" si="37"/>
        <v>-0.40406889280516473</v>
      </c>
      <c r="L285">
        <f t="shared" si="38"/>
        <v>-0.35406233030790457</v>
      </c>
      <c r="M285" s="13">
        <f t="shared" si="42"/>
        <v>2.4352772599133122E-3</v>
      </c>
      <c r="N285" s="13">
        <f t="shared" si="43"/>
        <v>7.5560925739558841E-3</v>
      </c>
      <c r="O285" s="13">
        <v>1</v>
      </c>
    </row>
    <row r="286" spans="4:15" x14ac:dyDescent="0.4">
      <c r="D286" s="6">
        <v>4.3400000000000096</v>
      </c>
      <c r="E286" s="7">
        <f t="shared" si="36"/>
        <v>-9.7568125173629755E-2</v>
      </c>
      <c r="G286">
        <f t="shared" si="39"/>
        <v>7.3891631332942591</v>
      </c>
      <c r="H286" s="10">
        <f t="shared" si="44"/>
        <v>-0.44739863798367918</v>
      </c>
      <c r="I286">
        <f t="shared" si="40"/>
        <v>7.140765610519253</v>
      </c>
      <c r="J286" s="10">
        <f t="shared" si="41"/>
        <v>-0.43513432464935403</v>
      </c>
      <c r="K286">
        <f t="shared" si="37"/>
        <v>-0.39842429974412868</v>
      </c>
      <c r="L286">
        <f t="shared" si="38"/>
        <v>-0.34921860905640573</v>
      </c>
      <c r="M286" s="13">
        <f t="shared" si="42"/>
        <v>2.3984858060018981E-3</v>
      </c>
      <c r="N286" s="13">
        <f t="shared" si="43"/>
        <v>7.3815101858483809E-3</v>
      </c>
      <c r="O286" s="13">
        <v>1</v>
      </c>
    </row>
    <row r="287" spans="4:15" x14ac:dyDescent="0.4">
      <c r="D287" s="6">
        <v>4.3600000000000003</v>
      </c>
      <c r="E287" s="7">
        <f t="shared" si="36"/>
        <v>-9.6272258605186345E-2</v>
      </c>
      <c r="G287">
        <f t="shared" si="39"/>
        <v>7.4068834759930491</v>
      </c>
      <c r="H287" s="10">
        <f t="shared" si="44"/>
        <v>-0.441456441834082</v>
      </c>
      <c r="I287">
        <f t="shared" si="40"/>
        <v>7.1577036093222874</v>
      </c>
      <c r="J287" s="10">
        <f t="shared" si="41"/>
        <v>-0.42935501892741013</v>
      </c>
      <c r="K287">
        <f t="shared" si="37"/>
        <v>-0.39285716487435507</v>
      </c>
      <c r="L287">
        <f t="shared" si="38"/>
        <v>-0.34444011862399015</v>
      </c>
      <c r="M287" s="13">
        <f t="shared" si="42"/>
        <v>2.3618897210082451E-3</v>
      </c>
      <c r="N287" s="13">
        <f t="shared" si="43"/>
        <v>7.2105402935397529E-3</v>
      </c>
      <c r="O287" s="13">
        <v>1</v>
      </c>
    </row>
    <row r="288" spans="4:15" x14ac:dyDescent="0.4">
      <c r="D288" s="6">
        <v>4.38</v>
      </c>
      <c r="E288" s="7">
        <f t="shared" si="36"/>
        <v>-9.4992893901580083E-2</v>
      </c>
      <c r="G288">
        <f t="shared" si="39"/>
        <v>7.4246038186918462</v>
      </c>
      <c r="H288" s="10">
        <f t="shared" si="44"/>
        <v>-0.43558991498569544</v>
      </c>
      <c r="I288">
        <f t="shared" si="40"/>
        <v>7.1746416081253317</v>
      </c>
      <c r="J288" s="10">
        <f t="shared" si="41"/>
        <v>-0.42364930822226693</v>
      </c>
      <c r="K288">
        <f t="shared" si="37"/>
        <v>-0.38736646897373916</v>
      </c>
      <c r="L288">
        <f t="shared" si="38"/>
        <v>-0.33972601218308568</v>
      </c>
      <c r="M288" s="13">
        <f t="shared" si="42"/>
        <v>2.3255007452680611E-3</v>
      </c>
      <c r="N288" s="13">
        <f t="shared" si="43"/>
        <v>7.0431196180800555E-3</v>
      </c>
      <c r="O288" s="13">
        <v>1</v>
      </c>
    </row>
    <row r="289" spans="4:15" x14ac:dyDescent="0.4">
      <c r="D289" s="6">
        <v>4.4000000000000004</v>
      </c>
      <c r="E289" s="7">
        <f t="shared" si="36"/>
        <v>-9.3729833028576778E-2</v>
      </c>
      <c r="G289">
        <f t="shared" si="39"/>
        <v>7.4423241613906459</v>
      </c>
      <c r="H289" s="10">
        <f t="shared" si="44"/>
        <v>-0.42979814935253879</v>
      </c>
      <c r="I289">
        <f t="shared" si="40"/>
        <v>7.1915796069283759</v>
      </c>
      <c r="J289" s="10">
        <f t="shared" si="41"/>
        <v>-0.41801630934084677</v>
      </c>
      <c r="K289">
        <f t="shared" si="37"/>
        <v>-0.38195120483608236</v>
      </c>
      <c r="L289">
        <f t="shared" si="38"/>
        <v>-0.33507545291540475</v>
      </c>
      <c r="M289" s="13">
        <f t="shared" si="42"/>
        <v>2.2893300995608604E-3</v>
      </c>
      <c r="N289" s="13">
        <f t="shared" si="43"/>
        <v>6.8791856645857869E-3</v>
      </c>
      <c r="O289" s="13">
        <v>1</v>
      </c>
    </row>
    <row r="290" spans="4:15" x14ac:dyDescent="0.4">
      <c r="D290" s="6">
        <v>4.4200000000000097</v>
      </c>
      <c r="E290" s="7">
        <f t="shared" si="36"/>
        <v>-9.2482880060152942E-2</v>
      </c>
      <c r="G290">
        <f t="shared" si="39"/>
        <v>7.460044504089451</v>
      </c>
      <c r="H290" s="10">
        <f t="shared" si="44"/>
        <v>-0.42408024651583132</v>
      </c>
      <c r="I290">
        <f t="shared" si="40"/>
        <v>7.2085176057314273</v>
      </c>
      <c r="J290" s="10">
        <f t="shared" si="41"/>
        <v>-0.41245514849227016</v>
      </c>
      <c r="K290">
        <f t="shared" si="37"/>
        <v>-0.37661037717588514</v>
      </c>
      <c r="L290">
        <f t="shared" si="38"/>
        <v>-0.33048761392538289</v>
      </c>
      <c r="M290" s="13">
        <f t="shared" si="42"/>
        <v>2.2533884951515624E-3</v>
      </c>
      <c r="N290" s="13">
        <f t="shared" si="43"/>
        <v>6.7186767229738594E-3</v>
      </c>
      <c r="O290" s="13">
        <v>1</v>
      </c>
    </row>
    <row r="291" spans="4:15" x14ac:dyDescent="0.4">
      <c r="D291" s="6">
        <v>4.4400000000000004</v>
      </c>
      <c r="E291" s="7">
        <f t="shared" si="36"/>
        <v>-9.1251841164147224E-2</v>
      </c>
      <c r="G291">
        <f t="shared" si="39"/>
        <v>7.4777648467882409</v>
      </c>
      <c r="H291" s="10">
        <f t="shared" si="44"/>
        <v>-0.41843531765819714</v>
      </c>
      <c r="I291">
        <f t="shared" si="40"/>
        <v>7.2254556045344636</v>
      </c>
      <c r="J291" s="10">
        <f t="shared" si="41"/>
        <v>-0.40696496122386383</v>
      </c>
      <c r="K291">
        <f t="shared" si="37"/>
        <v>-0.37134300253219149</v>
      </c>
      <c r="L291">
        <f t="shared" si="38"/>
        <v>-0.32596167815326837</v>
      </c>
      <c r="M291" s="13">
        <f t="shared" si="42"/>
        <v>2.21768614392702E-3</v>
      </c>
      <c r="N291" s="13">
        <f t="shared" si="43"/>
        <v>6.5615318682150162E-3</v>
      </c>
      <c r="O291" s="13">
        <v>1</v>
      </c>
    </row>
    <row r="292" spans="4:15" x14ac:dyDescent="0.4">
      <c r="D292" s="6">
        <v>4.46</v>
      </c>
      <c r="E292" s="7">
        <f t="shared" si="36"/>
        <v>-9.0036524587693192E-2</v>
      </c>
      <c r="G292">
        <f t="shared" si="39"/>
        <v>7.495485189487038</v>
      </c>
      <c r="H292" s="10">
        <f t="shared" si="44"/>
        <v>-0.41286248349686711</v>
      </c>
      <c r="I292">
        <f t="shared" si="40"/>
        <v>7.242393603337506</v>
      </c>
      <c r="J292" s="10">
        <f t="shared" si="41"/>
        <v>-0.40154489235619412</v>
      </c>
      <c r="K292">
        <f t="shared" si="37"/>
        <v>-0.36614810917151414</v>
      </c>
      <c r="L292">
        <f t="shared" si="38"/>
        <v>-0.32149683828785308</v>
      </c>
      <c r="M292" s="13">
        <f t="shared" si="42"/>
        <v>2.1822327686091968E-3</v>
      </c>
      <c r="N292" s="13">
        <f t="shared" si="43"/>
        <v>6.4076909601280497E-3</v>
      </c>
      <c r="O292" s="13">
        <v>1</v>
      </c>
    </row>
    <row r="293" spans="4:15" x14ac:dyDescent="0.4">
      <c r="D293" s="6">
        <v>4.4800000000000004</v>
      </c>
      <c r="E293" s="7">
        <f t="shared" si="36"/>
        <v>-8.8836740642469006E-2</v>
      </c>
      <c r="G293">
        <f t="shared" si="39"/>
        <v>7.513205532185836</v>
      </c>
      <c r="H293" s="10">
        <f t="shared" si="44"/>
        <v>-0.40736087421604161</v>
      </c>
      <c r="I293">
        <f t="shared" si="40"/>
        <v>7.2593316021405503</v>
      </c>
      <c r="J293" s="10">
        <f t="shared" si="41"/>
        <v>-0.39619409591728333</v>
      </c>
      <c r="K293">
        <f t="shared" si="37"/>
        <v>-0.36102473698999837</v>
      </c>
      <c r="L293">
        <f t="shared" si="38"/>
        <v>-0.31709229667897088</v>
      </c>
      <c r="M293" s="13">
        <f t="shared" si="42"/>
        <v>2.14703761303071E-3</v>
      </c>
      <c r="N293" s="13">
        <f t="shared" si="43"/>
        <v>6.2570946427382883E-3</v>
      </c>
      <c r="O293" s="13">
        <v>1</v>
      </c>
    </row>
    <row r="294" spans="4:15" x14ac:dyDescent="0.4">
      <c r="D294" s="6">
        <v>4.5000000000000098</v>
      </c>
      <c r="E294" s="7">
        <f t="shared" si="36"/>
        <v>-8.7652301689758599E-2</v>
      </c>
      <c r="G294">
        <f t="shared" si="39"/>
        <v>7.5309258748846428</v>
      </c>
      <c r="H294" s="10">
        <f t="shared" si="44"/>
        <v>-0.401929629398388</v>
      </c>
      <c r="I294">
        <f t="shared" si="40"/>
        <v>7.2762696009436016</v>
      </c>
      <c r="J294" s="10">
        <f t="shared" si="41"/>
        <v>-0.39091173507598542</v>
      </c>
      <c r="K294">
        <f t="shared" si="37"/>
        <v>-0.3559719374148223</v>
      </c>
      <c r="L294">
        <f t="shared" si="38"/>
        <v>-0.31274726524973978</v>
      </c>
      <c r="M294" s="13">
        <f t="shared" si="42"/>
        <v>2.1121094524562986E-3</v>
      </c>
      <c r="N294" s="13">
        <f t="shared" si="43"/>
        <v>6.1096843432180657E-3</v>
      </c>
      <c r="O294" s="13">
        <v>1</v>
      </c>
    </row>
    <row r="295" spans="4:15" x14ac:dyDescent="0.4">
      <c r="D295" s="6">
        <v>4.5199999999999996</v>
      </c>
      <c r="E295" s="7">
        <f t="shared" si="36"/>
        <v>-8.6483022125353498E-2</v>
      </c>
      <c r="G295">
        <f t="shared" si="39"/>
        <v>7.548646217583431</v>
      </c>
      <c r="H295" s="10">
        <f t="shared" si="44"/>
        <v>-0.39656789795580843</v>
      </c>
      <c r="I295">
        <f t="shared" si="40"/>
        <v>7.293207599746637</v>
      </c>
      <c r="J295" s="10">
        <f t="shared" si="41"/>
        <v>-0.38569698207465164</v>
      </c>
      <c r="K295">
        <f t="shared" si="37"/>
        <v>-0.35098877330497769</v>
      </c>
      <c r="L295">
        <f t="shared" si="38"/>
        <v>-0.30846096540864781</v>
      </c>
      <c r="M295" s="13">
        <f t="shared" si="42"/>
        <v>2.0774566039359673E-3</v>
      </c>
      <c r="N295" s="13">
        <f t="shared" si="43"/>
        <v>5.9654022704312207E-3</v>
      </c>
      <c r="O295" s="13">
        <v>1</v>
      </c>
    </row>
    <row r="296" spans="4:15" x14ac:dyDescent="0.4">
      <c r="D296" s="6">
        <v>4.54</v>
      </c>
      <c r="E296" s="7">
        <f t="shared" si="36"/>
        <v>-8.5328718364294454E-2</v>
      </c>
      <c r="G296">
        <f t="shared" si="39"/>
        <v>7.5663665602822308</v>
      </c>
      <c r="H296" s="10">
        <f t="shared" si="44"/>
        <v>-0.39127483805947216</v>
      </c>
      <c r="I296">
        <f t="shared" si="40"/>
        <v>7.3101455985496804</v>
      </c>
      <c r="J296" s="10">
        <f t="shared" si="41"/>
        <v>-0.38054901816108039</v>
      </c>
      <c r="K296">
        <f t="shared" si="37"/>
        <v>-0.34607431885142809</v>
      </c>
      <c r="L296">
        <f t="shared" si="38"/>
        <v>-0.30423262796147327</v>
      </c>
      <c r="M296" s="13">
        <f t="shared" si="42"/>
        <v>2.0430869366767617E-3</v>
      </c>
      <c r="N296" s="13">
        <f t="shared" si="43"/>
        <v>5.8241914130986901E-3</v>
      </c>
      <c r="O296" s="13">
        <v>1</v>
      </c>
    </row>
    <row r="297" spans="4:15" x14ac:dyDescent="0.4">
      <c r="D297" s="6">
        <v>4.5599999999999996</v>
      </c>
      <c r="E297" s="7">
        <f t="shared" si="36"/>
        <v>-8.4189208825485196E-2</v>
      </c>
      <c r="G297">
        <f t="shared" si="39"/>
        <v>7.5840869029810278</v>
      </c>
      <c r="H297" s="10">
        <f t="shared" si="44"/>
        <v>-0.38604961706926233</v>
      </c>
      <c r="I297">
        <f t="shared" si="40"/>
        <v>7.3270835973527246</v>
      </c>
      <c r="J297" s="10">
        <f t="shared" si="41"/>
        <v>-0.37546703351989896</v>
      </c>
      <c r="K297">
        <f t="shared" si="37"/>
        <v>-0.3412276594768156</v>
      </c>
      <c r="L297">
        <f t="shared" si="38"/>
        <v>-0.30006149302315493</v>
      </c>
      <c r="M297" s="13">
        <f t="shared" si="42"/>
        <v>2.0090078824190928E-3</v>
      </c>
      <c r="N297" s="13">
        <f t="shared" si="43"/>
        <v>5.6859955376061038E-3</v>
      </c>
      <c r="O297" s="13">
        <v>1</v>
      </c>
    </row>
    <row r="298" spans="4:15" x14ac:dyDescent="0.4">
      <c r="D298" s="6">
        <v>4.5800000000000098</v>
      </c>
      <c r="E298" s="7">
        <f t="shared" si="36"/>
        <v>-8.3064313916170654E-2</v>
      </c>
      <c r="G298">
        <f t="shared" si="39"/>
        <v>7.6018072456798347</v>
      </c>
      <c r="H298" s="10">
        <f t="shared" si="44"/>
        <v>-0.38089141146260047</v>
      </c>
      <c r="I298">
        <f t="shared" si="40"/>
        <v>7.344021596155776</v>
      </c>
      <c r="J298" s="10">
        <f t="shared" si="41"/>
        <v>-0.37045022720333792</v>
      </c>
      <c r="K298">
        <f t="shared" si="37"/>
        <v>-0.33644789173467837</v>
      </c>
      <c r="L298">
        <f t="shared" si="38"/>
        <v>-0.29594680992957972</v>
      </c>
      <c r="M298" s="13">
        <f t="shared" si="42"/>
        <v>1.9752264458062006E-3</v>
      </c>
      <c r="N298" s="13">
        <f t="shared" si="43"/>
        <v>5.5507591854677312E-3</v>
      </c>
      <c r="O298" s="13">
        <v>1</v>
      </c>
    </row>
    <row r="299" spans="4:15" x14ac:dyDescent="0.4">
      <c r="D299" s="6">
        <v>4.5999999999999996</v>
      </c>
      <c r="E299" s="7">
        <f t="shared" si="36"/>
        <v>-8.195385601630821E-2</v>
      </c>
      <c r="G299">
        <f t="shared" si="39"/>
        <v>7.6195275883786246</v>
      </c>
      <c r="H299" s="10">
        <f t="shared" si="44"/>
        <v>-0.37579940676278134</v>
      </c>
      <c r="I299">
        <f t="shared" si="40"/>
        <v>7.3609595949588114</v>
      </c>
      <c r="J299" s="10">
        <f t="shared" si="41"/>
        <v>-0.3654978070615314</v>
      </c>
      <c r="K299">
        <f t="shared" si="37"/>
        <v>-0.33173412320832463</v>
      </c>
      <c r="L299">
        <f t="shared" si="38"/>
        <v>-0.29188783714938216</v>
      </c>
      <c r="M299" s="13">
        <f t="shared" si="42"/>
        <v>1.9417492147346732E-3</v>
      </c>
      <c r="N299" s="13">
        <f t="shared" si="43"/>
        <v>5.4184276704675165E-3</v>
      </c>
      <c r="O299" s="13">
        <v>1</v>
      </c>
    </row>
    <row r="300" spans="4:15" x14ac:dyDescent="0.4">
      <c r="D300" s="6">
        <v>4.62</v>
      </c>
      <c r="E300" s="7">
        <f t="shared" si="36"/>
        <v>-8.0857659462826789E-2</v>
      </c>
      <c r="G300">
        <f t="shared" si="39"/>
        <v>7.6372479310774226</v>
      </c>
      <c r="H300" s="10">
        <f t="shared" si="44"/>
        <v>-0.3707727974667922</v>
      </c>
      <c r="I300">
        <f t="shared" si="40"/>
        <v>7.3778975937618547</v>
      </c>
      <c r="J300" s="10">
        <f t="shared" si="41"/>
        <v>-0.36060898967231497</v>
      </c>
      <c r="K300">
        <f t="shared" si="37"/>
        <v>-0.32708547240935004</v>
      </c>
      <c r="L300">
        <f t="shared" si="38"/>
        <v>-0.28788384219573854</v>
      </c>
      <c r="M300" s="13">
        <f t="shared" si="42"/>
        <v>1.9085823706746136E-3</v>
      </c>
      <c r="N300" s="13">
        <f t="shared" si="43"/>
        <v>5.2889470754897919E-3</v>
      </c>
      <c r="O300" s="13">
        <v>1</v>
      </c>
    </row>
    <row r="301" spans="4:15" x14ac:dyDescent="0.4">
      <c r="D301" s="6">
        <v>4.6400000000000103</v>
      </c>
      <c r="E301" s="7">
        <f t="shared" si="36"/>
        <v>-7.9775550533805348E-2</v>
      </c>
      <c r="G301">
        <f t="shared" si="39"/>
        <v>7.6549682737762295</v>
      </c>
      <c r="H301" s="10">
        <f t="shared" si="44"/>
        <v>-0.36581078697276442</v>
      </c>
      <c r="I301">
        <f t="shared" si="40"/>
        <v>7.394835592564907</v>
      </c>
      <c r="J301" s="10">
        <f t="shared" si="41"/>
        <v>-0.35578300027066517</v>
      </c>
      <c r="K301">
        <f t="shared" si="37"/>
        <v>-0.32250106867594103</v>
      </c>
      <c r="L301">
        <f t="shared" si="38"/>
        <v>-0.28393410153826382</v>
      </c>
      <c r="M301" s="13">
        <f t="shared" si="42"/>
        <v>1.8757316989501992E-3</v>
      </c>
      <c r="N301" s="13">
        <f t="shared" si="43"/>
        <v>5.1622642490588653E-3</v>
      </c>
      <c r="O301" s="13">
        <v>1</v>
      </c>
    </row>
    <row r="302" spans="4:15" x14ac:dyDescent="0.4">
      <c r="D302" s="6">
        <v>4.6600000000000099</v>
      </c>
      <c r="E302" s="7">
        <f t="shared" si="36"/>
        <v>-7.8707357432564476E-2</v>
      </c>
      <c r="G302">
        <f t="shared" si="39"/>
        <v>7.6726886164750274</v>
      </c>
      <c r="H302" s="10">
        <f t="shared" si="44"/>
        <v>-0.36091258750702437</v>
      </c>
      <c r="I302">
        <f t="shared" si="40"/>
        <v>7.4117735913679512</v>
      </c>
      <c r="J302" s="10">
        <f t="shared" si="41"/>
        <v>-0.35101907267775112</v>
      </c>
      <c r="K302">
        <f t="shared" si="37"/>
        <v>-0.31798005207095403</v>
      </c>
      <c r="L302">
        <f t="shared" si="38"/>
        <v>-0.28003790051497995</v>
      </c>
      <c r="M302" s="13">
        <f t="shared" si="42"/>
        <v>1.8432025989694354E-3</v>
      </c>
      <c r="N302" s="13">
        <f t="shared" si="43"/>
        <v>5.0383268016009602E-3</v>
      </c>
      <c r="O302" s="13">
        <v>1</v>
      </c>
    </row>
    <row r="303" spans="4:15" x14ac:dyDescent="0.4">
      <c r="D303" s="6">
        <v>4.6800000000000104</v>
      </c>
      <c r="E303" s="7">
        <f t="shared" si="36"/>
        <v>-7.7652910271684986E-2</v>
      </c>
      <c r="G303">
        <f t="shared" si="39"/>
        <v>7.6904089591738245</v>
      </c>
      <c r="H303" s="10">
        <f t="shared" si="44"/>
        <v>-0.3560774200508115</v>
      </c>
      <c r="I303">
        <f t="shared" si="40"/>
        <v>7.4287115901709946</v>
      </c>
      <c r="J303" s="10">
        <f t="shared" si="41"/>
        <v>-0.34631644922966076</v>
      </c>
      <c r="K303">
        <f t="shared" si="37"/>
        <v>-0.31352157327983576</v>
      </c>
      <c r="L303">
        <f t="shared" si="38"/>
        <v>-0.27619453324441012</v>
      </c>
      <c r="M303" s="13">
        <f t="shared" si="42"/>
        <v>1.811000094394766E-3</v>
      </c>
      <c r="N303" s="13">
        <f t="shared" si="43"/>
        <v>4.9170831014425488E-3</v>
      </c>
      <c r="O303" s="13">
        <v>1</v>
      </c>
    </row>
    <row r="304" spans="4:15" x14ac:dyDescent="0.4">
      <c r="D304" s="6">
        <v>4.7</v>
      </c>
      <c r="E304" s="7">
        <f t="shared" si="36"/>
        <v>-7.6612041056971392E-2</v>
      </c>
      <c r="G304">
        <f t="shared" si="39"/>
        <v>7.7081293018726145</v>
      </c>
      <c r="H304" s="10">
        <f t="shared" si="44"/>
        <v>-0.35130451426674231</v>
      </c>
      <c r="I304">
        <f t="shared" si="40"/>
        <v>7.44564958897403</v>
      </c>
      <c r="J304" s="10">
        <f t="shared" si="41"/>
        <v>-0.34167438070588108</v>
      </c>
      <c r="K304">
        <f t="shared" si="37"/>
        <v>-0.30912479350847011</v>
      </c>
      <c r="L304">
        <f t="shared" si="38"/>
        <v>-0.27240330253784972</v>
      </c>
      <c r="M304" s="13">
        <f t="shared" si="42"/>
        <v>1.7791288432458187E-3</v>
      </c>
      <c r="N304" s="13">
        <f t="shared" si="43"/>
        <v>4.7984822705615096E-3</v>
      </c>
      <c r="O304" s="13">
        <v>1</v>
      </c>
    </row>
    <row r="305" spans="4:15" x14ac:dyDescent="0.4">
      <c r="D305" s="6">
        <v>4.7200000000000104</v>
      </c>
      <c r="E305" s="7">
        <f t="shared" si="36"/>
        <v>-7.5584583671357036E-2</v>
      </c>
      <c r="G305">
        <f t="shared" si="39"/>
        <v>7.7258496445714213</v>
      </c>
      <c r="H305" s="10">
        <f t="shared" si="44"/>
        <v>-0.34659310842500768</v>
      </c>
      <c r="I305">
        <f t="shared" si="40"/>
        <v>7.4625875877770813</v>
      </c>
      <c r="J305" s="10">
        <f t="shared" si="41"/>
        <v>-0.33709212625751811</v>
      </c>
      <c r="K305">
        <f t="shared" si="37"/>
        <v>-0.30478888438095264</v>
      </c>
      <c r="L305">
        <f t="shared" si="38"/>
        <v>-0.26866351981180742</v>
      </c>
      <c r="M305" s="13">
        <f t="shared" si="42"/>
        <v>1.7475931479255494E-3</v>
      </c>
      <c r="N305" s="13">
        <f t="shared" si="43"/>
        <v>4.6824741801019592E-3</v>
      </c>
      <c r="O305" s="13">
        <v>1</v>
      </c>
    </row>
    <row r="306" spans="4:15" x14ac:dyDescent="0.4">
      <c r="D306" s="6">
        <v>4.74000000000001</v>
      </c>
      <c r="E306" s="7">
        <f t="shared" si="36"/>
        <v>-7.4570373858775463E-2</v>
      </c>
      <c r="G306">
        <f t="shared" si="39"/>
        <v>7.7435699872702193</v>
      </c>
      <c r="H306" s="10">
        <f t="shared" si="44"/>
        <v>-0.34194244932941487</v>
      </c>
      <c r="I306">
        <f t="shared" si="40"/>
        <v>7.4795255865801238</v>
      </c>
      <c r="J306" s="10">
        <f t="shared" si="41"/>
        <v>-0.33256895333536685</v>
      </c>
      <c r="K306">
        <f t="shared" si="37"/>
        <v>-0.30051302783739853</v>
      </c>
      <c r="L306">
        <f t="shared" si="38"/>
        <v>-0.26497450500069497</v>
      </c>
      <c r="M306" s="13">
        <f t="shared" si="42"/>
        <v>1.7163969651631454E-3</v>
      </c>
      <c r="N306" s="13">
        <f t="shared" si="43"/>
        <v>4.569009445668625E-3</v>
      </c>
      <c r="O306" s="13">
        <v>1</v>
      </c>
    </row>
    <row r="307" spans="4:15" x14ac:dyDescent="0.4">
      <c r="D307" s="6">
        <v>4.7600000000000096</v>
      </c>
      <c r="E307" s="7">
        <f t="shared" si="36"/>
        <v>-7.3569249207986756E-2</v>
      </c>
      <c r="G307">
        <f t="shared" si="39"/>
        <v>7.7612903299690164</v>
      </c>
      <c r="H307" s="10">
        <f t="shared" si="44"/>
        <v>-0.33735179224322326</v>
      </c>
      <c r="I307">
        <f t="shared" si="40"/>
        <v>7.496463585383168</v>
      </c>
      <c r="J307" s="10">
        <f t="shared" si="41"/>
        <v>-0.32810413761777935</v>
      </c>
      <c r="K307">
        <f t="shared" si="37"/>
        <v>-0.29629641603175022</v>
      </c>
      <c r="L307">
        <f t="shared" si="38"/>
        <v>-0.26133558646972282</v>
      </c>
      <c r="M307" s="13">
        <f t="shared" si="42"/>
        <v>1.6855439158655861E-3</v>
      </c>
      <c r="N307" s="13">
        <f t="shared" si="43"/>
        <v>4.4580394224106399E-3</v>
      </c>
      <c r="O307" s="13">
        <v>1</v>
      </c>
    </row>
    <row r="308" spans="4:15" x14ac:dyDescent="0.4">
      <c r="D308" s="6">
        <v>4.78</v>
      </c>
      <c r="E308" s="7">
        <f t="shared" si="36"/>
        <v>-7.2581049136386397E-2</v>
      </c>
      <c r="G308">
        <f t="shared" si="39"/>
        <v>7.7790106726678063</v>
      </c>
      <c r="H308" s="10">
        <f t="shared" si="44"/>
        <v>-0.33282040081489978</v>
      </c>
      <c r="I308">
        <f t="shared" si="40"/>
        <v>7.5134015841862025</v>
      </c>
      <c r="J308" s="10">
        <f t="shared" si="41"/>
        <v>-0.32369696293845607</v>
      </c>
      <c r="K308">
        <f t="shared" si="37"/>
        <v>-0.29213825122970788</v>
      </c>
      <c r="L308">
        <f t="shared" si="38"/>
        <v>-0.25774610092810113</v>
      </c>
      <c r="M308" s="13">
        <f t="shared" si="42"/>
        <v>1.6550372948719292E-3</v>
      </c>
      <c r="N308" s="13">
        <f t="shared" si="43"/>
        <v>4.349516199908878E-3</v>
      </c>
      <c r="O308" s="13">
        <v>1</v>
      </c>
    </row>
    <row r="309" spans="4:15" x14ac:dyDescent="0.4">
      <c r="D309" s="6">
        <v>4.8000000000000096</v>
      </c>
      <c r="E309" s="7">
        <f t="shared" si="36"/>
        <v>-7.1605614873789913E-2</v>
      </c>
      <c r="G309">
        <f t="shared" si="39"/>
        <v>7.7967310153666132</v>
      </c>
      <c r="H309" s="10">
        <f t="shared" si="44"/>
        <v>-0.32834754700376362</v>
      </c>
      <c r="I309">
        <f t="shared" si="40"/>
        <v>7.5303395829892557</v>
      </c>
      <c r="J309" s="10">
        <f t="shared" si="41"/>
        <v>-0.31934672121412827</v>
      </c>
      <c r="K309">
        <f t="shared" si="37"/>
        <v>-0.28803774570676155</v>
      </c>
      <c r="L309">
        <f t="shared" si="38"/>
        <v>-0.25420539334250902</v>
      </c>
      <c r="M309" s="13">
        <f t="shared" si="42"/>
        <v>1.6248800806037897E-3</v>
      </c>
      <c r="N309" s="13">
        <f t="shared" si="43"/>
        <v>4.2433925968777984E-3</v>
      </c>
      <c r="O309" s="13">
        <v>1</v>
      </c>
    </row>
    <row r="310" spans="4:15" x14ac:dyDescent="0.4">
      <c r="D310" s="6">
        <v>4.8200000000000101</v>
      </c>
      <c r="E310" s="7">
        <f t="shared" si="36"/>
        <v>-7.0642789446214285E-2</v>
      </c>
      <c r="G310">
        <f t="shared" si="39"/>
        <v>7.8144513580654111</v>
      </c>
      <c r="H310" s="10">
        <f t="shared" si="44"/>
        <v>-0.3239325110056156</v>
      </c>
      <c r="I310">
        <f t="shared" si="40"/>
        <v>7.5472775817922999</v>
      </c>
      <c r="J310" s="10">
        <f t="shared" si="41"/>
        <v>-0.31505271237222648</v>
      </c>
      <c r="K310">
        <f t="shared" si="37"/>
        <v>-0.28399412164642096</v>
      </c>
      <c r="L310">
        <f t="shared" si="38"/>
        <v>-0.25071281685091568</v>
      </c>
      <c r="M310" s="13">
        <f t="shared" si="42"/>
        <v>1.5950749446066313E-3</v>
      </c>
      <c r="N310" s="13">
        <f t="shared" si="43"/>
        <v>4.1396221556931909E-3</v>
      </c>
      <c r="O310" s="13">
        <v>1</v>
      </c>
    </row>
    <row r="311" spans="4:15" x14ac:dyDescent="0.4">
      <c r="D311" s="6">
        <v>4.8400000000000096</v>
      </c>
      <c r="E311" s="7">
        <f t="shared" si="36"/>
        <v>-6.9692417659646871E-2</v>
      </c>
      <c r="G311">
        <f t="shared" si="39"/>
        <v>7.8321717007642082</v>
      </c>
      <c r="H311" s="10">
        <f t="shared" si="44"/>
        <v>-0.31957458117831072</v>
      </c>
      <c r="I311">
        <f t="shared" si="40"/>
        <v>7.5642155805953424</v>
      </c>
      <c r="J311" s="10">
        <f t="shared" si="41"/>
        <v>-0.31081424427849319</v>
      </c>
      <c r="K311">
        <f t="shared" si="37"/>
        <v>-0.2800066110386103</v>
      </c>
      <c r="L311">
        <f t="shared" si="38"/>
        <v>-0.24726773267670565</v>
      </c>
      <c r="M311" s="13">
        <f t="shared" si="42"/>
        <v>1.5656242609762246E-3</v>
      </c>
      <c r="N311" s="13">
        <f t="shared" si="43"/>
        <v>4.0381591367561181E-3</v>
      </c>
      <c r="O311" s="13">
        <v>1</v>
      </c>
    </row>
    <row r="312" spans="4:15" x14ac:dyDescent="0.4">
      <c r="D312" s="6">
        <v>4.8600000000000003</v>
      </c>
      <c r="E312" s="7">
        <f t="shared" si="36"/>
        <v>-6.8754346083824483E-2</v>
      </c>
      <c r="G312">
        <f t="shared" si="39"/>
        <v>7.8498920434629982</v>
      </c>
      <c r="H312" s="10">
        <f t="shared" si="44"/>
        <v>-0.31527305396737715</v>
      </c>
      <c r="I312">
        <f t="shared" si="40"/>
        <v>7.5811535793983786</v>
      </c>
      <c r="J312" s="10">
        <f t="shared" si="41"/>
        <v>-0.30663063266464047</v>
      </c>
      <c r="K312">
        <f t="shared" si="37"/>
        <v>-0.2760744555783331</v>
      </c>
      <c r="L312">
        <f t="shared" si="38"/>
        <v>-0.24386951004319246</v>
      </c>
      <c r="M312" s="13">
        <f t="shared" si="42"/>
        <v>1.5365301156655667E-3</v>
      </c>
      <c r="N312" s="13">
        <f t="shared" si="43"/>
        <v>3.9389585127044329E-3</v>
      </c>
      <c r="O312" s="13">
        <v>1</v>
      </c>
    </row>
    <row r="313" spans="4:15" x14ac:dyDescent="0.4">
      <c r="D313" s="6">
        <v>4.8800000000000097</v>
      </c>
      <c r="E313" s="7">
        <f t="shared" si="36"/>
        <v>-6.7828423036017632E-2</v>
      </c>
      <c r="G313">
        <f t="shared" si="39"/>
        <v>7.8676123861618041</v>
      </c>
      <c r="H313" s="10">
        <f t="shared" si="44"/>
        <v>-0.31102723383165887</v>
      </c>
      <c r="I313">
        <f t="shared" si="40"/>
        <v>7.5980915782014282</v>
      </c>
      <c r="J313" s="10">
        <f t="shared" si="41"/>
        <v>-0.30250120105603151</v>
      </c>
      <c r="K313">
        <f t="shared" si="37"/>
        <v>-0.27219690656458762</v>
      </c>
      <c r="L313">
        <f t="shared" si="38"/>
        <v>-0.24051752608849961</v>
      </c>
      <c r="M313" s="13">
        <f t="shared" si="42"/>
        <v>1.5077943156678571E-3</v>
      </c>
      <c r="N313" s="13">
        <f t="shared" si="43"/>
        <v>3.8419759624806413E-3</v>
      </c>
      <c r="O313" s="13">
        <v>1</v>
      </c>
    </row>
    <row r="314" spans="4:15" x14ac:dyDescent="0.4">
      <c r="D314" s="6">
        <v>4.9000000000000101</v>
      </c>
      <c r="E314" s="7">
        <f t="shared" si="36"/>
        <v>-6.6914498564837332E-2</v>
      </c>
      <c r="G314">
        <f t="shared" si="39"/>
        <v>7.885332728860603</v>
      </c>
      <c r="H314" s="10">
        <f t="shared" si="44"/>
        <v>-0.30683643316906156</v>
      </c>
      <c r="I314">
        <f t="shared" si="40"/>
        <v>7.6150295770044725</v>
      </c>
      <c r="J314" s="10">
        <f t="shared" si="41"/>
        <v>-0.29842528069946156</v>
      </c>
      <c r="K314">
        <f t="shared" si="37"/>
        <v>-0.26837322479961512</v>
      </c>
      <c r="L314">
        <f t="shared" si="38"/>
        <v>-0.2372111657808616</v>
      </c>
      <c r="M314" s="13">
        <f t="shared" si="42"/>
        <v>1.4794183980714551E-3</v>
      </c>
      <c r="N314" s="13">
        <f t="shared" si="43"/>
        <v>3.7471678652675621E-3</v>
      </c>
      <c r="O314" s="13">
        <v>1</v>
      </c>
    </row>
    <row r="315" spans="4:15" x14ac:dyDescent="0.4">
      <c r="D315" s="6">
        <v>4.9200000000000097</v>
      </c>
      <c r="E315" s="7">
        <f t="shared" si="36"/>
        <v>-6.6012424434055653E-2</v>
      </c>
      <c r="G315">
        <f t="shared" si="39"/>
        <v>7.903053071559401</v>
      </c>
      <c r="H315" s="10">
        <f t="shared" si="44"/>
        <v>-0.30269997224236211</v>
      </c>
      <c r="I315">
        <f t="shared" si="40"/>
        <v>7.6319675758075167</v>
      </c>
      <c r="J315" s="10">
        <f t="shared" si="41"/>
        <v>-0.2944022104910014</v>
      </c>
      <c r="K315">
        <f t="shared" si="37"/>
        <v>-0.26460268048844965</v>
      </c>
      <c r="L315">
        <f t="shared" si="38"/>
        <v>-0.23394982183431903</v>
      </c>
      <c r="M315" s="13">
        <f t="shared" si="42"/>
        <v>1.4514036389827267E-3</v>
      </c>
      <c r="N315" s="13">
        <f t="shared" si="43"/>
        <v>3.6544912942985796E-3</v>
      </c>
      <c r="O315" s="13">
        <v>1</v>
      </c>
    </row>
    <row r="316" spans="4:15" x14ac:dyDescent="0.4">
      <c r="D316" s="6">
        <v>4.9400000000000004</v>
      </c>
      <c r="E316" s="7">
        <f t="shared" si="36"/>
        <v>-6.5122054106460492E-2</v>
      </c>
      <c r="G316">
        <f t="shared" si="39"/>
        <v>7.92077341425819</v>
      </c>
      <c r="H316" s="10">
        <f t="shared" si="44"/>
        <v>-0.29861717910517455</v>
      </c>
      <c r="I316">
        <f t="shared" si="40"/>
        <v>7.6489055746105512</v>
      </c>
      <c r="J316" s="10">
        <f t="shared" si="41"/>
        <v>-0.29043133690399253</v>
      </c>
      <c r="K316">
        <f t="shared" si="37"/>
        <v>-0.26088455313885744</v>
      </c>
      <c r="L316">
        <f t="shared" si="38"/>
        <v>-0.23073289462487018</v>
      </c>
      <c r="M316" s="13">
        <f t="shared" si="42"/>
        <v>1.4237510623139875E-3</v>
      </c>
      <c r="N316" s="13">
        <f t="shared" si="43"/>
        <v>3.5639040105537034E-3</v>
      </c>
      <c r="O316" s="13">
        <v>1</v>
      </c>
    </row>
    <row r="317" spans="4:15" x14ac:dyDescent="0.4">
      <c r="D317" s="6">
        <v>4.9600000000000097</v>
      </c>
      <c r="E317" s="7">
        <f t="shared" si="36"/>
        <v>-6.4243242727738972E-2</v>
      </c>
      <c r="G317">
        <f t="shared" si="39"/>
        <v>7.9384937569569978</v>
      </c>
      <c r="H317" s="10">
        <f t="shared" si="44"/>
        <v>-0.29458738952804708</v>
      </c>
      <c r="I317">
        <f t="shared" si="40"/>
        <v>7.6658435734136043</v>
      </c>
      <c r="J317" s="10">
        <f t="shared" si="41"/>
        <v>-0.28651201391717029</v>
      </c>
      <c r="K317">
        <f t="shared" si="37"/>
        <v>-0.25721813146165096</v>
      </c>
      <c r="L317">
        <f t="shared" si="38"/>
        <v>-0.2275597921070579</v>
      </c>
      <c r="M317" s="13">
        <f t="shared" si="42"/>
        <v>1.396461448432912E-3</v>
      </c>
      <c r="N317" s="13">
        <f t="shared" si="43"/>
        <v>3.4753644563486914E-3</v>
      </c>
      <c r="O317" s="13">
        <v>1</v>
      </c>
    </row>
    <row r="318" spans="4:15" x14ac:dyDescent="0.4">
      <c r="D318" s="6">
        <v>4.9800000000000102</v>
      </c>
      <c r="E318" s="7">
        <f t="shared" si="36"/>
        <v>-6.3375847110405295E-2</v>
      </c>
      <c r="G318">
        <f t="shared" si="39"/>
        <v>7.9562140996557948</v>
      </c>
      <c r="H318" s="10">
        <f t="shared" si="44"/>
        <v>-0.2906099469247635</v>
      </c>
      <c r="I318">
        <f t="shared" si="40"/>
        <v>7.6827815722166486</v>
      </c>
      <c r="J318" s="10">
        <f t="shared" si="41"/>
        <v>-0.28264360294298557</v>
      </c>
      <c r="K318">
        <f t="shared" si="37"/>
        <v>-0.25360271327144684</v>
      </c>
      <c r="L318">
        <f t="shared" si="38"/>
        <v>-0.22442992973105058</v>
      </c>
      <c r="M318" s="13">
        <f t="shared" si="42"/>
        <v>1.3695353426711725E-3</v>
      </c>
      <c r="N318" s="13">
        <f t="shared" si="43"/>
        <v>3.3888317488259575E-3</v>
      </c>
      <c r="O318" s="13">
        <v>1</v>
      </c>
    </row>
    <row r="319" spans="4:15" x14ac:dyDescent="0.4">
      <c r="D319" s="6">
        <v>5.0000000000000098</v>
      </c>
      <c r="E319" s="7">
        <f t="shared" si="36"/>
        <v>-6.251972571776386E-2</v>
      </c>
      <c r="G319">
        <f t="shared" si="39"/>
        <v>7.9739344423545928</v>
      </c>
      <c r="H319" s="10">
        <f t="shared" si="44"/>
        <v>-0.28668420227880614</v>
      </c>
      <c r="I319">
        <f t="shared" si="40"/>
        <v>7.6997195710196911</v>
      </c>
      <c r="J319" s="10">
        <f t="shared" si="41"/>
        <v>-0.27882547275608327</v>
      </c>
      <c r="K319">
        <f t="shared" si="37"/>
        <v>-0.25003760538783193</v>
      </c>
      <c r="L319">
        <f t="shared" si="38"/>
        <v>-0.22134273036017013</v>
      </c>
      <c r="M319" s="13">
        <f t="shared" si="42"/>
        <v>1.3429730636895609E-3</v>
      </c>
      <c r="N319" s="13">
        <f t="shared" si="43"/>
        <v>3.3042656733549098E-3</v>
      </c>
      <c r="O319" s="13">
        <v>1</v>
      </c>
    </row>
    <row r="320" spans="4:15" x14ac:dyDescent="0.4">
      <c r="D320" s="6">
        <v>5.0199999999999996</v>
      </c>
      <c r="E320" s="7">
        <f t="shared" si="36"/>
        <v>-6.167473864792649E-2</v>
      </c>
      <c r="G320">
        <f t="shared" si="39"/>
        <v>7.991654785053381</v>
      </c>
      <c r="H320" s="10">
        <f t="shared" si="44"/>
        <v>-0.28280951407006688</v>
      </c>
      <c r="I320">
        <f t="shared" si="40"/>
        <v>7.7166575698227255</v>
      </c>
      <c r="J320" s="10">
        <f t="shared" si="41"/>
        <v>-0.27505699942202261</v>
      </c>
      <c r="K320">
        <f t="shared" si="37"/>
        <v>-0.24652212353702499</v>
      </c>
      <c r="L320">
        <f t="shared" si="38"/>
        <v>-0.21829762418894261</v>
      </c>
      <c r="M320" s="13">
        <f t="shared" si="42"/>
        <v>1.3167747116974982E-3</v>
      </c>
      <c r="N320" s="13">
        <f t="shared" si="43"/>
        <v>3.2216266768495755E-3</v>
      </c>
      <c r="O320" s="13">
        <v>1</v>
      </c>
    </row>
    <row r="321" spans="4:15" x14ac:dyDescent="0.4">
      <c r="D321" s="6">
        <v>5.0400000000000098</v>
      </c>
      <c r="E321" s="7">
        <f t="shared" si="36"/>
        <v>-6.0840747617877285E-2</v>
      </c>
      <c r="G321">
        <f t="shared" si="39"/>
        <v>8.0093751277521879</v>
      </c>
      <c r="H321" s="10">
        <f t="shared" si="44"/>
        <v>-0.27898524820177628</v>
      </c>
      <c r="I321">
        <f t="shared" si="40"/>
        <v>7.7335955686257778</v>
      </c>
      <c r="J321" s="10">
        <f t="shared" si="41"/>
        <v>-0.27133756622620914</v>
      </c>
      <c r="K321">
        <f t="shared" si="37"/>
        <v>-0.24305559225400489</v>
      </c>
      <c r="L321">
        <f t="shared" si="38"/>
        <v>-0.21529404866163865</v>
      </c>
      <c r="M321" s="13">
        <f t="shared" si="42"/>
        <v>1.2909401765252243E-3</v>
      </c>
      <c r="N321" s="13">
        <f t="shared" si="43"/>
        <v>3.1408758610103208E-3</v>
      </c>
      <c r="O321" s="13">
        <v>1</v>
      </c>
    </row>
    <row r="322" spans="4:15" x14ac:dyDescent="0.4">
      <c r="D322" s="6">
        <v>5.0600000000000103</v>
      </c>
      <c r="E322" s="7">
        <f t="shared" si="36"/>
        <v>-6.0017615947600682E-2</v>
      </c>
      <c r="G322">
        <f t="shared" si="39"/>
        <v>8.0270954704509876</v>
      </c>
      <c r="H322" s="10">
        <f t="shared" si="44"/>
        <v>-0.27521077792772292</v>
      </c>
      <c r="I322">
        <f t="shared" si="40"/>
        <v>7.7505335674288212</v>
      </c>
      <c r="J322" s="10">
        <f t="shared" si="41"/>
        <v>-0.26766656360310953</v>
      </c>
      <c r="K322">
        <f t="shared" si="37"/>
        <v>-0.23963734478517806</v>
      </c>
      <c r="L322">
        <f t="shared" si="38"/>
        <v>-0.21233144839135634</v>
      </c>
      <c r="M322" s="13">
        <f t="shared" si="42"/>
        <v>1.2654691455471086E-3</v>
      </c>
      <c r="N322" s="13">
        <f t="shared" si="43"/>
        <v>3.0619749754979991E-3</v>
      </c>
      <c r="O322" s="13">
        <v>1</v>
      </c>
    </row>
    <row r="323" spans="4:15" x14ac:dyDescent="0.4">
      <c r="D323" s="6">
        <v>5.0800000000000098</v>
      </c>
      <c r="E323" s="7">
        <f t="shared" si="36"/>
        <v>-5.9205208544261374E-2</v>
      </c>
      <c r="G323">
        <f t="shared" si="39"/>
        <v>8.0448158131497838</v>
      </c>
      <c r="H323" s="10">
        <f t="shared" si="44"/>
        <v>-0.27148548377971049</v>
      </c>
      <c r="I323">
        <f t="shared" si="40"/>
        <v>7.7674715662318654</v>
      </c>
      <c r="J323" s="10">
        <f t="shared" si="41"/>
        <v>-0.26404338906569691</v>
      </c>
      <c r="K323">
        <f t="shared" si="37"/>
        <v>-0.23626672299154011</v>
      </c>
      <c r="L323">
        <f t="shared" si="38"/>
        <v>-0.20940927507960641</v>
      </c>
      <c r="M323" s="13">
        <f t="shared" si="42"/>
        <v>1.2403611114543674E-3</v>
      </c>
      <c r="N323" s="13">
        <f t="shared" si="43"/>
        <v>2.9848864110451293E-3</v>
      </c>
      <c r="O323" s="13">
        <v>1</v>
      </c>
    </row>
    <row r="324" spans="4:15" x14ac:dyDescent="0.4">
      <c r="D324" s="6">
        <v>5.0999999999999996</v>
      </c>
      <c r="E324" s="7">
        <f t="shared" si="36"/>
        <v>-5.840339188645529E-2</v>
      </c>
      <c r="G324">
        <f t="shared" si="39"/>
        <v>8.0625361558485746</v>
      </c>
      <c r="H324" s="10">
        <f t="shared" si="44"/>
        <v>-0.26780875349534072</v>
      </c>
      <c r="I324">
        <f t="shared" si="40"/>
        <v>7.7844095650348999</v>
      </c>
      <c r="J324" s="10">
        <f t="shared" si="41"/>
        <v>-0.2604674471352133</v>
      </c>
      <c r="K324">
        <f t="shared" si="37"/>
        <v>-0.23294307725241081</v>
      </c>
      <c r="L324">
        <f t="shared" si="38"/>
        <v>-0.20652698743646289</v>
      </c>
      <c r="M324" s="13">
        <f t="shared" si="42"/>
        <v>1.2156153798768071E-3</v>
      </c>
      <c r="N324" s="13">
        <f t="shared" si="43"/>
        <v>2.9095731925125176E-3</v>
      </c>
      <c r="O324" s="13">
        <v>1</v>
      </c>
    </row>
    <row r="325" spans="4:15" x14ac:dyDescent="0.4">
      <c r="D325" s="6">
        <v>5.1200000000000099</v>
      </c>
      <c r="E325" s="7">
        <f t="shared" si="36"/>
        <v>-5.7612034008523716E-2</v>
      </c>
      <c r="G325">
        <f t="shared" si="39"/>
        <v>8.0802564985473815</v>
      </c>
      <c r="H325" s="10">
        <f t="shared" si="44"/>
        <v>-0.2641799819460855</v>
      </c>
      <c r="I325">
        <f t="shared" si="40"/>
        <v>7.8013475638379521</v>
      </c>
      <c r="J325" s="10">
        <f t="shared" si="41"/>
        <v>-0.25693814927121411</v>
      </c>
      <c r="K325">
        <f t="shared" si="37"/>
        <v>-0.22966576636972261</v>
      </c>
      <c r="L325">
        <f t="shared" si="38"/>
        <v>-0.20368405110124629</v>
      </c>
      <c r="M325" s="13">
        <f t="shared" si="42"/>
        <v>1.1912310768516508E-3</v>
      </c>
      <c r="N325" s="13">
        <f t="shared" si="43"/>
        <v>2.8359989718965695E-3</v>
      </c>
      <c r="O325" s="13">
        <v>1</v>
      </c>
    </row>
    <row r="326" spans="4:15" x14ac:dyDescent="0.4">
      <c r="D326" s="6">
        <v>5.1400000000000103</v>
      </c>
      <c r="E326" s="7">
        <f t="shared" si="36"/>
        <v>-5.6831004484944998E-2</v>
      </c>
      <c r="G326">
        <f t="shared" si="39"/>
        <v>8.0979768412461794</v>
      </c>
      <c r="H326" s="10">
        <f t="shared" si="44"/>
        <v>-0.26059857106571527</v>
      </c>
      <c r="I326">
        <f t="shared" si="40"/>
        <v>7.8182855626409955</v>
      </c>
      <c r="J326" s="10">
        <f t="shared" si="41"/>
        <v>-0.25345491380195773</v>
      </c>
      <c r="K326">
        <f t="shared" si="37"/>
        <v>-0.22643415747290921</v>
      </c>
      <c r="L326">
        <f t="shared" si="38"/>
        <v>-0.20087993856379202</v>
      </c>
      <c r="M326" s="13">
        <f t="shared" si="42"/>
        <v>1.1672071561403114E-3</v>
      </c>
      <c r="N326" s="13">
        <f t="shared" si="43"/>
        <v>2.764128021293737E-3</v>
      </c>
      <c r="O326" s="13">
        <v>1</v>
      </c>
    </row>
    <row r="327" spans="4:15" x14ac:dyDescent="0.4">
      <c r="D327" s="6">
        <v>5.1600000000000099</v>
      </c>
      <c r="E327" s="7">
        <f t="shared" si="36"/>
        <v>-5.6060174414792718E-2</v>
      </c>
      <c r="G327">
        <f t="shared" si="39"/>
        <v>8.1156971839449774</v>
      </c>
      <c r="H327" s="10">
        <f t="shared" si="44"/>
        <v>-0.25706392977903203</v>
      </c>
      <c r="I327">
        <f t="shared" si="40"/>
        <v>7.835223561444038</v>
      </c>
      <c r="J327" s="10">
        <f t="shared" si="41"/>
        <v>-0.25001716585509259</v>
      </c>
      <c r="K327">
        <f t="shared" si="37"/>
        <v>-0.22324762592436598</v>
      </c>
      <c r="L327">
        <f t="shared" si="38"/>
        <v>-0.19811412908625906</v>
      </c>
      <c r="M327" s="13">
        <f t="shared" si="42"/>
        <v>1.1435424063911022E-3</v>
      </c>
      <c r="N327" s="13">
        <f t="shared" si="43"/>
        <v>2.6939252258268861E-3</v>
      </c>
      <c r="O327" s="13">
        <v>1</v>
      </c>
    </row>
    <row r="328" spans="4:15" x14ac:dyDescent="0.4">
      <c r="D328" s="6">
        <v>5.1800000000000104</v>
      </c>
      <c r="E328" s="7">
        <f t="shared" si="36"/>
        <v>-5.5299416406277328E-2</v>
      </c>
      <c r="G328">
        <f t="shared" si="39"/>
        <v>8.1334175266437736</v>
      </c>
      <c r="H328" s="10">
        <f t="shared" si="44"/>
        <v>-0.25357547393098467</v>
      </c>
      <c r="I328">
        <f t="shared" si="40"/>
        <v>7.8521615602470822</v>
      </c>
      <c r="J328" s="10">
        <f t="shared" si="41"/>
        <v>-0.24662433728871566</v>
      </c>
      <c r="K328">
        <f t="shared" si="37"/>
        <v>-0.22010555522554609</v>
      </c>
      <c r="L328">
        <f t="shared" si="38"/>
        <v>-0.19538610862553485</v>
      </c>
      <c r="M328" s="13">
        <f t="shared" si="42"/>
        <v>1.1202354581486677E-3</v>
      </c>
      <c r="N328" s="13">
        <f t="shared" si="43"/>
        <v>2.6253560765404039E-3</v>
      </c>
      <c r="O328" s="13">
        <v>1</v>
      </c>
    </row>
    <row r="329" spans="4:15" x14ac:dyDescent="0.4">
      <c r="D329" s="6">
        <v>5.2000000000000099</v>
      </c>
      <c r="E329" s="7">
        <f t="shared" si="36"/>
        <v>-5.4548604561366114E-2</v>
      </c>
      <c r="G329">
        <f t="shared" si="39"/>
        <v>8.1511378693425716</v>
      </c>
      <c r="H329" s="10">
        <f t="shared" si="44"/>
        <v>-0.25013262621614429</v>
      </c>
      <c r="I329">
        <f t="shared" si="40"/>
        <v>7.8690995590501265</v>
      </c>
      <c r="J329" s="10">
        <f t="shared" si="41"/>
        <v>-0.24327586662278058</v>
      </c>
      <c r="K329">
        <f t="shared" si="37"/>
        <v>-0.21700733692367399</v>
      </c>
      <c r="L329">
        <f t="shared" si="38"/>
        <v>-0.19269536975621926</v>
      </c>
      <c r="M329" s="13">
        <f t="shared" si="42"/>
        <v>1.0972847907098474E-3</v>
      </c>
      <c r="N329" s="13">
        <f t="shared" si="43"/>
        <v>2.55838666326822E-3</v>
      </c>
      <c r="O329" s="13">
        <v>1</v>
      </c>
    </row>
    <row r="330" spans="4:15" x14ac:dyDescent="0.4">
      <c r="D330" s="6">
        <v>5.2200000000000104</v>
      </c>
      <c r="E330" s="7">
        <f t="shared" si="36"/>
        <v>-5.3807614460486236E-2</v>
      </c>
      <c r="G330">
        <f t="shared" si="39"/>
        <v>8.1688582120413713</v>
      </c>
      <c r="H330" s="10">
        <f t="shared" si="44"/>
        <v>-0.24673481610855963</v>
      </c>
      <c r="I330">
        <f t="shared" si="40"/>
        <v>7.8860375578531707</v>
      </c>
      <c r="J330" s="10">
        <f t="shared" si="41"/>
        <v>-0.23997119897087654</v>
      </c>
      <c r="K330">
        <f t="shared" si="37"/>
        <v>-0.21395237051910007</v>
      </c>
      <c r="L330">
        <f t="shared" si="38"/>
        <v>-0.19004141159419854</v>
      </c>
      <c r="M330" s="13">
        <f t="shared" si="42"/>
        <v>1.0746887388258764E-3</v>
      </c>
      <c r="N330" s="13">
        <f t="shared" si="43"/>
        <v>2.4929836674802736E-3</v>
      </c>
      <c r="O330" s="13">
        <v>1</v>
      </c>
    </row>
    <row r="331" spans="4:15" x14ac:dyDescent="0.4">
      <c r="D331" s="6">
        <v>5.24000000000001</v>
      </c>
      <c r="E331" s="7">
        <f t="shared" si="36"/>
        <v>-5.3076323147313892E-2</v>
      </c>
      <c r="G331">
        <f t="shared" si="39"/>
        <v>8.1865785547401693</v>
      </c>
      <c r="H331" s="10">
        <f t="shared" si="44"/>
        <v>-0.24338147979200786</v>
      </c>
      <c r="I331">
        <f t="shared" si="40"/>
        <v>7.9029755566562141</v>
      </c>
      <c r="J331" s="10">
        <f t="shared" si="41"/>
        <v>-0.23670978597239051</v>
      </c>
      <c r="K331">
        <f t="shared" si="37"/>
        <v>-0.21094006337330845</v>
      </c>
      <c r="L331">
        <f t="shared" si="38"/>
        <v>-0.18742373972081722</v>
      </c>
      <c r="M331" s="13">
        <f t="shared" si="42"/>
        <v>1.0524454992514596E-3</v>
      </c>
      <c r="N331" s="13">
        <f t="shared" si="43"/>
        <v>2.4291143551122218E-3</v>
      </c>
      <c r="O331" s="13">
        <v>1</v>
      </c>
    </row>
    <row r="332" spans="4:15" x14ac:dyDescent="0.4">
      <c r="D332" s="6">
        <v>5.2600000000000096</v>
      </c>
      <c r="E332" s="7">
        <f t="shared" si="36"/>
        <v>-5.2354609113651113E-2</v>
      </c>
      <c r="G332">
        <f t="shared" si="39"/>
        <v>8.2042988974389655</v>
      </c>
      <c r="H332" s="10">
        <f t="shared" si="44"/>
        <v>-0.24007206009064716</v>
      </c>
      <c r="I332">
        <f t="shared" si="40"/>
        <v>7.9199135554592566</v>
      </c>
      <c r="J332" s="10">
        <f t="shared" si="41"/>
        <v>-0.23349108572506125</v>
      </c>
      <c r="K332">
        <f t="shared" si="37"/>
        <v>-0.20796983061758545</v>
      </c>
      <c r="L332">
        <f t="shared" si="38"/>
        <v>-0.18484186610765321</v>
      </c>
      <c r="M332" s="13">
        <f t="shared" si="42"/>
        <v>1.0305531371411119E-3</v>
      </c>
      <c r="N332" s="13">
        <f t="shared" si="43"/>
        <v>2.3667465693827986E-3</v>
      </c>
      <c r="O332" s="13">
        <v>1</v>
      </c>
    </row>
    <row r="333" spans="4:15" x14ac:dyDescent="0.4">
      <c r="D333" s="6">
        <v>5.28000000000001</v>
      </c>
      <c r="E333" s="7">
        <f t="shared" si="36"/>
        <v>-5.1642352284393095E-2</v>
      </c>
      <c r="G333">
        <f t="shared" si="39"/>
        <v>8.2220192401377652</v>
      </c>
      <c r="H333" s="10">
        <f t="shared" si="44"/>
        <v>-0.23680600640008451</v>
      </c>
      <c r="I333">
        <f t="shared" si="40"/>
        <v>7.9368515542623008</v>
      </c>
      <c r="J333" s="10">
        <f t="shared" si="41"/>
        <v>-0.23031456271793635</v>
      </c>
      <c r="K333">
        <f t="shared" si="37"/>
        <v>-0.20504109506236395</v>
      </c>
      <c r="L333">
        <f t="shared" si="38"/>
        <v>-0.18229530904189989</v>
      </c>
      <c r="M333" s="13">
        <f t="shared" si="42"/>
        <v>1.0090095922932478E-3</v>
      </c>
      <c r="N333" s="13">
        <f t="shared" si="43"/>
        <v>2.3058487236035413E-3</v>
      </c>
      <c r="O333" s="13">
        <v>1</v>
      </c>
    </row>
    <row r="334" spans="4:15" x14ac:dyDescent="0.4">
      <c r="D334" s="6">
        <v>5.3000000000000096</v>
      </c>
      <c r="E334" s="7">
        <f t="shared" si="36"/>
        <v>-5.0939434002588088E-2</v>
      </c>
      <c r="G334">
        <f t="shared" si="39"/>
        <v>8.2397395828365632</v>
      </c>
      <c r="H334" s="10">
        <f t="shared" si="44"/>
        <v>-0.23358277461886767</v>
      </c>
      <c r="I334">
        <f t="shared" si="40"/>
        <v>7.9537895530653433</v>
      </c>
      <c r="J334" s="10">
        <f t="shared" si="41"/>
        <v>-0.2271796877647424</v>
      </c>
      <c r="K334">
        <f t="shared" si="37"/>
        <v>-0.20215328710725017</v>
      </c>
      <c r="L334">
        <f t="shared" si="38"/>
        <v>-0.17978359305236369</v>
      </c>
      <c r="M334" s="13">
        <f t="shared" si="42"/>
        <v>9.8781268524292059E-4</v>
      </c>
      <c r="N334" s="13">
        <f t="shared" si="43"/>
        <v>2.2463897939847734E-3</v>
      </c>
      <c r="O334" s="13">
        <v>1</v>
      </c>
    </row>
    <row r="335" spans="4:15" x14ac:dyDescent="0.4">
      <c r="D335" s="6">
        <v>5.3200000000000101</v>
      </c>
      <c r="E335" s="7">
        <f t="shared" si="36"/>
        <v>-5.0245737014591278E-2</v>
      </c>
      <c r="G335">
        <f t="shared" si="39"/>
        <v>8.2574599255353611</v>
      </c>
      <c r="H335" s="10">
        <f t="shared" si="44"/>
        <v>-0.23040182708040829</v>
      </c>
      <c r="I335">
        <f t="shared" si="40"/>
        <v>7.9707275518683876</v>
      </c>
      <c r="J335" s="10">
        <f t="shared" si="41"/>
        <v>-0.22408593793767423</v>
      </c>
      <c r="K335">
        <f t="shared" si="37"/>
        <v>-0.19930584465174117</v>
      </c>
      <c r="L335">
        <f t="shared" si="38"/>
        <v>-0.1773062488360744</v>
      </c>
      <c r="M335" s="13">
        <f t="shared" si="42"/>
        <v>9.6696012320397447E-4</v>
      </c>
      <c r="N335" s="13">
        <f t="shared" si="43"/>
        <v>2.1883393124423373E-3</v>
      </c>
      <c r="O335" s="13">
        <v>1</v>
      </c>
    </row>
    <row r="336" spans="4:15" x14ac:dyDescent="0.4">
      <c r="D336" s="6">
        <v>5.3400000000000096</v>
      </c>
      <c r="E336" s="7">
        <f t="shared" si="36"/>
        <v>-4.9561145455315356E-2</v>
      </c>
      <c r="G336">
        <f t="shared" si="39"/>
        <v>8.2751802682341591</v>
      </c>
      <c r="H336" s="10">
        <f t="shared" si="44"/>
        <v>-0.22726263248534853</v>
      </c>
      <c r="I336">
        <f t="shared" si="40"/>
        <v>7.9876655506714309</v>
      </c>
      <c r="J336" s="10">
        <f t="shared" si="41"/>
        <v>-0.22103279650161542</v>
      </c>
      <c r="K336">
        <f t="shared" si="37"/>
        <v>-0.1964982130066443</v>
      </c>
      <c r="L336">
        <f t="shared" si="38"/>
        <v>-0.17486281318552113</v>
      </c>
      <c r="M336" s="13">
        <f t="shared" si="42"/>
        <v>9.4644950586167626E-4</v>
      </c>
      <c r="N336" s="13">
        <f t="shared" si="43"/>
        <v>2.1316673594084247E-3</v>
      </c>
      <c r="O336" s="13">
        <v>1</v>
      </c>
    </row>
    <row r="337" spans="4:15" x14ac:dyDescent="0.4">
      <c r="D337" s="6">
        <v>5.3600000000000101</v>
      </c>
      <c r="E337" s="7">
        <f t="shared" si="36"/>
        <v>-4.8885544833578619E-2</v>
      </c>
      <c r="G337">
        <f t="shared" si="39"/>
        <v>8.2929006109329553</v>
      </c>
      <c r="H337" s="10">
        <f t="shared" si="44"/>
        <v>-0.22416466583437478</v>
      </c>
      <c r="I337">
        <f t="shared" si="40"/>
        <v>8.0046035494744761</v>
      </c>
      <c r="J337" s="10">
        <f t="shared" si="41"/>
        <v>-0.21801975284879394</v>
      </c>
      <c r="K337">
        <f t="shared" si="37"/>
        <v>-0.19372984480620487</v>
      </c>
      <c r="L337">
        <f t="shared" si="38"/>
        <v>-0.17245282891650859</v>
      </c>
      <c r="M337" s="13">
        <f t="shared" si="42"/>
        <v>9.2627833101673344E-4</v>
      </c>
      <c r="N337" s="13">
        <f t="shared" si="43"/>
        <v>2.0763445566506786E-3</v>
      </c>
      <c r="O337" s="13">
        <v>1</v>
      </c>
    </row>
    <row r="338" spans="4:15" x14ac:dyDescent="0.4">
      <c r="D338" s="6">
        <v>5.3800000000000097</v>
      </c>
      <c r="E338" s="7">
        <f t="shared" si="36"/>
        <v>-4.8218822017553106E-2</v>
      </c>
      <c r="G338">
        <f t="shared" si="39"/>
        <v>8.3106209536317532</v>
      </c>
      <c r="H338" s="10">
        <f t="shared" si="44"/>
        <v>-0.22110740836148976</v>
      </c>
      <c r="I338">
        <f t="shared" si="40"/>
        <v>8.0215415482775185</v>
      </c>
      <c r="J338" s="10">
        <f t="shared" si="41"/>
        <v>-0.21504630243388337</v>
      </c>
      <c r="K338">
        <f t="shared" si="37"/>
        <v>-0.19100019992094514</v>
      </c>
      <c r="L338">
        <f t="shared" si="38"/>
        <v>-0.17007584479664331</v>
      </c>
      <c r="M338" s="13">
        <f t="shared" si="42"/>
        <v>9.0644400008240149E-4</v>
      </c>
      <c r="N338" s="13">
        <f t="shared" si="43"/>
        <v>2.0223420601028028E-3</v>
      </c>
      <c r="O338" s="13">
        <v>1</v>
      </c>
    </row>
    <row r="339" spans="4:15" x14ac:dyDescent="0.4">
      <c r="D339" s="6">
        <v>5.4000000000000101</v>
      </c>
      <c r="E339" s="7">
        <f t="shared" ref="E339:E402" si="45">-(1+D339+$E$5*D339^3)*EXP(-D339)</f>
        <v>-4.7560865220313275E-2</v>
      </c>
      <c r="G339">
        <f t="shared" si="39"/>
        <v>8.328341296330553</v>
      </c>
      <c r="H339" s="10">
        <f t="shared" si="44"/>
        <v>-0.2180903474677465</v>
      </c>
      <c r="I339">
        <f t="shared" si="40"/>
        <v>8.0384795470805628</v>
      </c>
      <c r="J339" s="10">
        <f t="shared" si="41"/>
        <v>-0.21211194670955316</v>
      </c>
      <c r="K339">
        <f t="shared" ref="K339:K402" si="46">$E$6*$O$6*EXP(-$O$15*(G339/$E$4-1))-SQRT($E$6)*$O$5*EXP(-$O$4*(G339/$E$4-1))</f>
        <v>-0.18830874537122885</v>
      </c>
      <c r="L339">
        <f t="shared" ref="L339:L402" si="47">$K$6*$O$6*EXP(-$O$15*(I339/$K$4-1))-SQRT($K$6)*$O$5*EXP(-$O$4*(I339/$K$4-1))</f>
        <v>-0.16773141547444648</v>
      </c>
      <c r="M339" s="13">
        <f t="shared" si="42"/>
        <v>8.8694382343530416E-4</v>
      </c>
      <c r="N339" s="13">
        <f t="shared" si="43"/>
        <v>1.9696315527102802E-3</v>
      </c>
      <c r="O339" s="13">
        <v>1</v>
      </c>
    </row>
    <row r="340" spans="4:15" x14ac:dyDescent="0.4">
      <c r="D340" s="6">
        <v>5.4200000000000097</v>
      </c>
      <c r="E340" s="7">
        <f t="shared" si="45"/>
        <v>-4.6911563985487618E-2</v>
      </c>
      <c r="G340">
        <f t="shared" ref="G340:G403" si="48">$E$11*(D340/$E$12+1)</f>
        <v>8.3460616390293509</v>
      </c>
      <c r="H340" s="10">
        <f t="shared" si="44"/>
        <v>-0.21511297665545345</v>
      </c>
      <c r="I340">
        <f t="shared" ref="I340:I403" si="49">$K$11*(D340/$K$12+1)</f>
        <v>8.0554175458836053</v>
      </c>
      <c r="J340" s="10">
        <f t="shared" ref="J340:J403" si="50">-(-$H$4)*(1+D340+$K$5*D340^3)*EXP(-D340)</f>
        <v>-0.20921619306247768</v>
      </c>
      <c r="K340">
        <f t="shared" si="46"/>
        <v>-0.18565495524155012</v>
      </c>
      <c r="L340">
        <f t="shared" si="47"/>
        <v>-0.16541910140910299</v>
      </c>
      <c r="M340" s="13">
        <f t="shared" ref="M340:M403" si="51">(K340-H340)^2*O340</f>
        <v>8.6777502562198705E-4</v>
      </c>
      <c r="N340" s="13">
        <f t="shared" ref="N340:N403" si="52">(L340-J340)^2*O340</f>
        <v>1.9181852372941036E-3</v>
      </c>
      <c r="O340" s="13">
        <v>1</v>
      </c>
    </row>
    <row r="341" spans="4:15" x14ac:dyDescent="0.4">
      <c r="D341" s="6">
        <v>5.4400000000000102</v>
      </c>
      <c r="E341" s="7">
        <f t="shared" si="45"/>
        <v>-4.627080917301344E-2</v>
      </c>
      <c r="G341">
        <f t="shared" si="48"/>
        <v>8.3637819817281489</v>
      </c>
      <c r="H341" s="10">
        <f t="shared" ref="H341:H404" si="53">-(-$B$4)*(1+D341+$E$5*D341^3)*EXP(-D341)</f>
        <v>-0.21217479546285314</v>
      </c>
      <c r="I341">
        <f t="shared" si="49"/>
        <v>8.0723555446866495</v>
      </c>
      <c r="J341" s="10">
        <f t="shared" si="50"/>
        <v>-0.20635855474980536</v>
      </c>
      <c r="K341">
        <f t="shared" si="46"/>
        <v>-0.18303831059555273</v>
      </c>
      <c r="L341">
        <f t="shared" si="47"/>
        <v>-0.16313846880083954</v>
      </c>
      <c r="M341" s="13">
        <f t="shared" si="51"/>
        <v>8.489347504224261E-4</v>
      </c>
      <c r="N341" s="13">
        <f t="shared" si="52"/>
        <v>1.8679758294359921E-3</v>
      </c>
      <c r="O341" s="13">
        <v>1</v>
      </c>
    </row>
    <row r="342" spans="4:15" x14ac:dyDescent="0.4">
      <c r="D342" s="6">
        <v>5.4600000000000097</v>
      </c>
      <c r="E342" s="7">
        <f t="shared" si="45"/>
        <v>-4.5638492944997104E-2</v>
      </c>
      <c r="G342">
        <f t="shared" si="48"/>
        <v>8.3815023244269469</v>
      </c>
      <c r="H342" s="10">
        <f t="shared" si="53"/>
        <v>-0.20927530939928421</v>
      </c>
      <c r="I342">
        <f t="shared" si="49"/>
        <v>8.089293543489692</v>
      </c>
      <c r="J342" s="10">
        <f t="shared" si="50"/>
        <v>-0.20353855083609809</v>
      </c>
      <c r="K342">
        <f t="shared" si="46"/>
        <v>-0.18045829939178934</v>
      </c>
      <c r="L342">
        <f t="shared" si="47"/>
        <v>-0.16088908952194256</v>
      </c>
      <c r="M342" s="13">
        <f t="shared" si="51"/>
        <v>8.3042006577205946E-4</v>
      </c>
      <c r="N342" s="13">
        <f t="shared" si="52"/>
        <v>1.8189765503876494E-3</v>
      </c>
      <c r="O342" s="13">
        <v>1</v>
      </c>
    </row>
    <row r="343" spans="4:15" x14ac:dyDescent="0.4">
      <c r="D343" s="6">
        <v>5.4800000000000102</v>
      </c>
      <c r="E343" s="7">
        <f t="shared" si="45"/>
        <v>-4.5014508751679491E-2</v>
      </c>
      <c r="G343">
        <f t="shared" si="48"/>
        <v>8.3992226671257448</v>
      </c>
      <c r="H343" s="10">
        <f t="shared" si="53"/>
        <v>-0.20641402988082627</v>
      </c>
      <c r="I343">
        <f t="shared" si="49"/>
        <v>8.1062315422927362</v>
      </c>
      <c r="J343" s="10">
        <f t="shared" si="50"/>
        <v>-0.2007557061307402</v>
      </c>
      <c r="K343">
        <f t="shared" si="46"/>
        <v>-0.17791441640021749</v>
      </c>
      <c r="L343">
        <f t="shared" si="47"/>
        <v>-0.15867054104840847</v>
      </c>
      <c r="M343" s="13">
        <f t="shared" si="51"/>
        <v>8.1222796854409779E-4</v>
      </c>
      <c r="N343" s="13">
        <f t="shared" si="52"/>
        <v>1.7711611200071141E-3</v>
      </c>
      <c r="O343" s="13">
        <v>1</v>
      </c>
    </row>
    <row r="344" spans="4:15" x14ac:dyDescent="0.4">
      <c r="D344" s="6">
        <v>5.5000000000000098</v>
      </c>
      <c r="E344" s="7">
        <f t="shared" si="45"/>
        <v>-4.4398751317509193E-2</v>
      </c>
      <c r="G344">
        <f t="shared" si="48"/>
        <v>8.4169430098245428</v>
      </c>
      <c r="H344" s="10">
        <f t="shared" si="53"/>
        <v>-0.20359047416643841</v>
      </c>
      <c r="I344">
        <f t="shared" si="49"/>
        <v>8.1231695410957805</v>
      </c>
      <c r="J344" s="10">
        <f t="shared" si="50"/>
        <v>-0.19800955112582752</v>
      </c>
      <c r="K344">
        <f t="shared" si="46"/>
        <v>-0.17540616311944177</v>
      </c>
      <c r="L344">
        <f t="shared" si="47"/>
        <v>-0.15648240639223412</v>
      </c>
      <c r="M344" s="13">
        <f t="shared" si="51"/>
        <v>7.9435538919385722E-4</v>
      </c>
      <c r="N344" s="13">
        <f t="shared" si="52"/>
        <v>1.7245037497248138E-3</v>
      </c>
      <c r="O344" s="13">
        <v>1</v>
      </c>
    </row>
    <row r="345" spans="4:15" x14ac:dyDescent="0.4">
      <c r="D345" s="6">
        <v>5.5200000000000102</v>
      </c>
      <c r="E345" s="7">
        <f t="shared" si="45"/>
        <v>-4.3791116627322706E-2</v>
      </c>
      <c r="G345">
        <f t="shared" si="48"/>
        <v>8.434663352523339</v>
      </c>
      <c r="H345" s="10">
        <f t="shared" si="53"/>
        <v>-0.20080416529458828</v>
      </c>
      <c r="I345">
        <f t="shared" si="49"/>
        <v>8.1401075398988247</v>
      </c>
      <c r="J345" s="10">
        <f t="shared" si="50"/>
        <v>-0.19529962193453382</v>
      </c>
      <c r="K345">
        <f t="shared" si="46"/>
        <v>-0.17293304769470239</v>
      </c>
      <c r="L345">
        <f t="shared" si="47"/>
        <v>-0.15432427403434365</v>
      </c>
      <c r="M345" s="13">
        <f t="shared" si="51"/>
        <v>7.7679919626666915E-4</v>
      </c>
      <c r="N345" s="13">
        <f t="shared" si="52"/>
        <v>1.6789791355416189E-3</v>
      </c>
      <c r="O345" s="13">
        <v>1</v>
      </c>
    </row>
    <row r="346" spans="4:15" x14ac:dyDescent="0.4">
      <c r="D346" s="6">
        <v>5.5400000000000098</v>
      </c>
      <c r="E346" s="7">
        <f t="shared" si="45"/>
        <v>-4.3191501912633844E-2</v>
      </c>
      <c r="G346">
        <f t="shared" si="48"/>
        <v>8.452383695222137</v>
      </c>
      <c r="H346" s="10">
        <f t="shared" si="53"/>
        <v>-0.19805463202038248</v>
      </c>
      <c r="I346">
        <f t="shared" si="49"/>
        <v>8.1570455387018672</v>
      </c>
      <c r="J346" s="10">
        <f t="shared" si="50"/>
        <v>-0.19262546022996443</v>
      </c>
      <c r="K346">
        <f t="shared" si="46"/>
        <v>-0.17049458483661206</v>
      </c>
      <c r="L346">
        <f t="shared" si="47"/>
        <v>-0.15219573785815388</v>
      </c>
      <c r="M346" s="13">
        <f t="shared" si="51"/>
        <v>7.595562007716519E-4</v>
      </c>
      <c r="N346" s="13">
        <f t="shared" si="52"/>
        <v>1.6345624510616789E-3</v>
      </c>
      <c r="O346" s="13">
        <v>1</v>
      </c>
    </row>
    <row r="347" spans="4:15" x14ac:dyDescent="0.4">
      <c r="D347" s="6">
        <v>5.5600000000000103</v>
      </c>
      <c r="E347" s="7">
        <f t="shared" si="45"/>
        <v>-4.2599805638032055E-2</v>
      </c>
      <c r="G347">
        <f t="shared" si="48"/>
        <v>8.4701040379209367</v>
      </c>
      <c r="H347" s="10">
        <f t="shared" si="53"/>
        <v>-0.195341408753196</v>
      </c>
      <c r="I347">
        <f t="shared" si="49"/>
        <v>8.1739835375049097</v>
      </c>
      <c r="J347" s="10">
        <f t="shared" si="50"/>
        <v>-0.18998661318449539</v>
      </c>
      <c r="K347">
        <f t="shared" si="46"/>
        <v>-0.16809029574064765</v>
      </c>
      <c r="L347">
        <f t="shared" si="47"/>
        <v>-0.15009639708377673</v>
      </c>
      <c r="M347" s="13">
        <f t="shared" si="51"/>
        <v>7.4262316042268174E-4</v>
      </c>
      <c r="N347" s="13">
        <f t="shared" si="52"/>
        <v>1.5912293405620343E-3</v>
      </c>
      <c r="O347" s="13">
        <v>1</v>
      </c>
    </row>
    <row r="348" spans="4:15" x14ac:dyDescent="0.4">
      <c r="D348" s="6">
        <v>5.5800000000000098</v>
      </c>
      <c r="E348" s="7">
        <f t="shared" si="45"/>
        <v>-4.2015927487691014E-2</v>
      </c>
      <c r="G348">
        <f t="shared" si="48"/>
        <v>8.4878243806197347</v>
      </c>
      <c r="H348" s="10">
        <f t="shared" si="53"/>
        <v>-0.19266403549480712</v>
      </c>
      <c r="I348">
        <f t="shared" si="49"/>
        <v>8.1909215363079522</v>
      </c>
      <c r="J348" s="10">
        <f t="shared" si="50"/>
        <v>-0.18738263340960437</v>
      </c>
      <c r="K348">
        <f t="shared" si="46"/>
        <v>-0.16571970800739194</v>
      </c>
      <c r="L348">
        <f t="shared" si="47"/>
        <v>-0.14802585620286093</v>
      </c>
      <c r="M348" s="13">
        <f t="shared" si="51"/>
        <v>7.2599678374907727E-4</v>
      </c>
      <c r="N348" s="13">
        <f t="shared" si="52"/>
        <v>1.5489559121012397E-3</v>
      </c>
      <c r="O348" s="13">
        <v>1</v>
      </c>
    </row>
    <row r="349" spans="4:15" x14ac:dyDescent="0.4">
      <c r="D349" s="6">
        <v>5.6000000000000103</v>
      </c>
      <c r="E349" s="7">
        <f t="shared" si="45"/>
        <v>-4.1439768351987365E-2</v>
      </c>
      <c r="G349">
        <f t="shared" si="48"/>
        <v>8.5055447233185326</v>
      </c>
      <c r="H349" s="10">
        <f t="shared" si="53"/>
        <v>-0.19002205777803804</v>
      </c>
      <c r="I349">
        <f t="shared" si="49"/>
        <v>8.2078595351109964</v>
      </c>
      <c r="J349" s="10">
        <f t="shared" si="50"/>
        <v>-0.18481307889619328</v>
      </c>
      <c r="K349">
        <f t="shared" si="46"/>
        <v>-0.16338235556353092</v>
      </c>
      <c r="L349">
        <f t="shared" si="47"/>
        <v>-0.14598372491406952</v>
      </c>
      <c r="M349" s="13">
        <f t="shared" si="51"/>
        <v>7.0967373407761561E-4</v>
      </c>
      <c r="N349" s="13">
        <f t="shared" si="52"/>
        <v>1.5077187306690699E-3</v>
      </c>
      <c r="O349" s="13">
        <v>1</v>
      </c>
    </row>
    <row r="350" spans="4:15" x14ac:dyDescent="0.4">
      <c r="D350" s="6">
        <v>5.6200000000000099</v>
      </c>
      <c r="E350" s="7">
        <f t="shared" si="45"/>
        <v>-4.0871230314230976E-2</v>
      </c>
      <c r="G350">
        <f t="shared" si="48"/>
        <v>8.5232650660173306</v>
      </c>
      <c r="H350" s="10">
        <f t="shared" si="53"/>
        <v>-0.18741502660590614</v>
      </c>
      <c r="I350">
        <f t="shared" si="49"/>
        <v>8.2247975339140407</v>
      </c>
      <c r="J350" s="10">
        <f t="shared" si="50"/>
        <v>-0.18227751295540734</v>
      </c>
      <c r="K350">
        <f t="shared" si="46"/>
        <v>-0.16107777858360783</v>
      </c>
      <c r="L350">
        <f t="shared" si="47"/>
        <v>-0.14396961805919548</v>
      </c>
      <c r="M350" s="13">
        <f t="shared" si="51"/>
        <v>6.9365063338805617E-4</v>
      </c>
      <c r="N350" s="13">
        <f t="shared" si="52"/>
        <v>1.4674948113792149E-3</v>
      </c>
      <c r="O350" s="13">
        <v>1</v>
      </c>
    </row>
    <row r="351" spans="4:15" x14ac:dyDescent="0.4">
      <c r="D351" s="6">
        <v>5.6400000000000103</v>
      </c>
      <c r="E351" s="7">
        <f t="shared" si="45"/>
        <v>-4.0310216637506058E-2</v>
      </c>
      <c r="G351">
        <f t="shared" si="48"/>
        <v>8.5409854087161285</v>
      </c>
      <c r="H351" s="10">
        <f t="shared" si="53"/>
        <v>-0.184842498391284</v>
      </c>
      <c r="I351">
        <f t="shared" si="49"/>
        <v>8.2417355327170849</v>
      </c>
      <c r="J351" s="10">
        <f t="shared" si="50"/>
        <v>-0.17977550415994953</v>
      </c>
      <c r="K351">
        <f t="shared" si="46"/>
        <v>-0.15880552341253337</v>
      </c>
      <c r="L351">
        <f t="shared" si="47"/>
        <v>-0.14198315555990951</v>
      </c>
      <c r="M351" s="13">
        <f t="shared" si="51"/>
        <v>6.7792406604408621E-4</v>
      </c>
      <c r="N351" s="13">
        <f t="shared" si="52"/>
        <v>1.4282616127069469E-3</v>
      </c>
      <c r="O351" s="13">
        <v>1</v>
      </c>
    </row>
    <row r="352" spans="4:15" x14ac:dyDescent="0.4">
      <c r="D352" s="6">
        <v>5.6600000000000099</v>
      </c>
      <c r="E352" s="7">
        <f t="shared" si="45"/>
        <v>-3.9756631751624562E-2</v>
      </c>
      <c r="G352">
        <f t="shared" si="48"/>
        <v>8.5587057514149265</v>
      </c>
      <c r="H352" s="10">
        <f t="shared" si="53"/>
        <v>-0.18230403489707442</v>
      </c>
      <c r="I352">
        <f t="shared" si="49"/>
        <v>8.2586735315201292</v>
      </c>
      <c r="J352" s="10">
        <f t="shared" si="50"/>
        <v>-0.17730662628589525</v>
      </c>
      <c r="K352">
        <f t="shared" si="46"/>
        <v>-0.15656514248884973</v>
      </c>
      <c r="L352">
        <f t="shared" si="47"/>
        <v>-0.14002396235514544</v>
      </c>
      <c r="M352" s="13">
        <f t="shared" si="51"/>
        <v>6.6249058240216659E-4</v>
      </c>
      <c r="N352" s="13">
        <f t="shared" si="52"/>
        <v>1.3899970297732325E-3</v>
      </c>
      <c r="O352" s="13">
        <v>1</v>
      </c>
    </row>
    <row r="353" spans="4:15" x14ac:dyDescent="0.4">
      <c r="D353" s="6">
        <v>5.6800000000000104</v>
      </c>
      <c r="E353" s="7">
        <f t="shared" si="45"/>
        <v>-3.9210381240191321E-2</v>
      </c>
      <c r="G353">
        <f t="shared" si="48"/>
        <v>8.5764260941137263</v>
      </c>
      <c r="H353" s="10">
        <f t="shared" si="53"/>
        <v>-0.17979920317689729</v>
      </c>
      <c r="I353">
        <f t="shared" si="49"/>
        <v>8.2756115303231734</v>
      </c>
      <c r="J353" s="10">
        <f t="shared" si="50"/>
        <v>-0.17487045825500527</v>
      </c>
      <c r="K353">
        <f t="shared" si="46"/>
        <v>-0.15435619426875413</v>
      </c>
      <c r="L353">
        <f t="shared" si="47"/>
        <v>-0.13809166833911576</v>
      </c>
      <c r="M353" s="13">
        <f t="shared" si="51"/>
        <v>6.473467022998522E-4</v>
      </c>
      <c r="N353" s="13">
        <f t="shared" si="52"/>
        <v>1.3526793876771359E-3</v>
      </c>
      <c r="O353" s="13">
        <v>1</v>
      </c>
    </row>
    <row r="354" spans="4:15" x14ac:dyDescent="0.4">
      <c r="D354" s="6">
        <v>5.7000000000000099</v>
      </c>
      <c r="E354" s="7">
        <f t="shared" si="45"/>
        <v>-3.8671371827781735E-2</v>
      </c>
      <c r="G354">
        <f t="shared" si="48"/>
        <v>8.5941464368125224</v>
      </c>
      <c r="H354" s="10">
        <f t="shared" si="53"/>
        <v>-0.17732757551629311</v>
      </c>
      <c r="I354">
        <f t="shared" si="49"/>
        <v>8.2925495291262159</v>
      </c>
      <c r="J354" s="10">
        <f t="shared" si="50"/>
        <v>-0.17246658407754098</v>
      </c>
      <c r="K354">
        <f t="shared" si="46"/>
        <v>-0.152178243150877</v>
      </c>
      <c r="L354">
        <f t="shared" si="47"/>
        <v>-0.13618590829995983</v>
      </c>
      <c r="M354" s="13">
        <f t="shared" si="51"/>
        <v>6.3248891842616634E-4</v>
      </c>
      <c r="N354" s="13">
        <f t="shared" si="52"/>
        <v>1.3162874348779637E-3</v>
      </c>
      <c r="O354" s="13">
        <v>1</v>
      </c>
    </row>
    <row r="355" spans="4:15" x14ac:dyDescent="0.4">
      <c r="D355" s="6">
        <v>5.7200000000000104</v>
      </c>
      <c r="E355" s="7">
        <f t="shared" si="45"/>
        <v>-3.8139511367231684E-2</v>
      </c>
      <c r="G355">
        <f t="shared" si="48"/>
        <v>8.6118667795113222</v>
      </c>
      <c r="H355" s="10">
        <f t="shared" si="53"/>
        <v>-0.17488872937444086</v>
      </c>
      <c r="I355">
        <f t="shared" si="49"/>
        <v>8.3094875279292602</v>
      </c>
      <c r="J355" s="10">
        <f t="shared" si="50"/>
        <v>-0.17009459279557987</v>
      </c>
      <c r="K355">
        <f t="shared" si="46"/>
        <v>-0.15003085940181232</v>
      </c>
      <c r="L355">
        <f t="shared" si="47"/>
        <v>-0.13430632185901903</v>
      </c>
      <c r="M355" s="13">
        <f t="shared" si="51"/>
        <v>6.1791369957610754E-4</v>
      </c>
      <c r="N355" s="13">
        <f t="shared" si="52"/>
        <v>1.2808003366286853E-3</v>
      </c>
      <c r="O355" s="13">
        <v>1</v>
      </c>
    </row>
    <row r="356" spans="4:15" x14ac:dyDescent="0.4">
      <c r="D356" s="6">
        <v>5.74000000000001</v>
      </c>
      <c r="E356" s="7">
        <f t="shared" si="45"/>
        <v>-3.7614708827040398E-2</v>
      </c>
      <c r="G356">
        <f t="shared" si="48"/>
        <v>8.6295871222101201</v>
      </c>
      <c r="H356" s="10">
        <f t="shared" si="53"/>
        <v>-0.17248224732639372</v>
      </c>
      <c r="I356">
        <f t="shared" si="49"/>
        <v>8.3264255267323026</v>
      </c>
      <c r="J356" s="10">
        <f t="shared" si="50"/>
        <v>-0.16775407842683476</v>
      </c>
      <c r="K356">
        <f t="shared" si="46"/>
        <v>-0.14791361908240724</v>
      </c>
      <c r="L356">
        <f t="shared" si="47"/>
        <v>-0.13245255341074258</v>
      </c>
      <c r="M356" s="13">
        <f t="shared" si="51"/>
        <v>6.0361749379121016E-4</v>
      </c>
      <c r="N356" s="13">
        <f t="shared" si="52"/>
        <v>1.2461976684617821E-3</v>
      </c>
      <c r="O356" s="13">
        <v>1</v>
      </c>
    </row>
    <row r="357" spans="4:15" x14ac:dyDescent="0.4">
      <c r="D357" s="6">
        <v>5.7600000000000096</v>
      </c>
      <c r="E357" s="7">
        <f t="shared" si="45"/>
        <v>-3.7096874278885555E-2</v>
      </c>
      <c r="G357">
        <f t="shared" si="48"/>
        <v>8.6473074649089181</v>
      </c>
      <c r="H357" s="10">
        <f t="shared" si="53"/>
        <v>-0.17010771700582972</v>
      </c>
      <c r="I357">
        <f t="shared" si="49"/>
        <v>8.3433635255353451</v>
      </c>
      <c r="J357" s="10">
        <f t="shared" si="50"/>
        <v>-0.16544463990897382</v>
      </c>
      <c r="K357">
        <f t="shared" si="46"/>
        <v>-0.14582610397479909</v>
      </c>
      <c r="L357">
        <f t="shared" si="47"/>
        <v>-0.13062425206321357</v>
      </c>
      <c r="M357" s="13">
        <f t="shared" si="51"/>
        <v>5.8959673138871647E-4</v>
      </c>
      <c r="N357" s="13">
        <f t="shared" si="52"/>
        <v>1.2124594097291681E-3</v>
      </c>
      <c r="O357" s="13">
        <v>1</v>
      </c>
    </row>
    <row r="358" spans="4:15" x14ac:dyDescent="0.4">
      <c r="D358" s="6">
        <v>5.78000000000001</v>
      </c>
      <c r="E358" s="7">
        <f t="shared" si="45"/>
        <v>-3.6585918885251437E-2</v>
      </c>
      <c r="G358">
        <f t="shared" si="48"/>
        <v>8.6650278076077143</v>
      </c>
      <c r="H358" s="10">
        <f t="shared" si="53"/>
        <v>-0.16776473104832046</v>
      </c>
      <c r="I358">
        <f t="shared" si="49"/>
        <v>8.3603015243383894</v>
      </c>
      <c r="J358" s="10">
        <f t="shared" si="50"/>
        <v>-0.16316588104444438</v>
      </c>
      <c r="K358">
        <f t="shared" si="46"/>
        <v>-0.14376790151020638</v>
      </c>
      <c r="L358">
        <f t="shared" si="47"/>
        <v>-0.12882107157930131</v>
      </c>
      <c r="M358" s="13">
        <f t="shared" si="51"/>
        <v>5.758478278813043E-4</v>
      </c>
      <c r="N358" s="13">
        <f t="shared" si="52"/>
        <v>1.1795659371969809E-3</v>
      </c>
      <c r="O358" s="13">
        <v>1</v>
      </c>
    </row>
    <row r="359" spans="4:15" x14ac:dyDescent="0.4">
      <c r="D359" s="6">
        <v>5.8000000000000096</v>
      </c>
      <c r="E359" s="7">
        <f t="shared" si="45"/>
        <v>-3.6081754887169561E-2</v>
      </c>
      <c r="G359">
        <f t="shared" si="48"/>
        <v>8.6827481503065123</v>
      </c>
      <c r="H359" s="10">
        <f t="shared" si="53"/>
        <v>-0.16545288703511601</v>
      </c>
      <c r="I359">
        <f t="shared" si="49"/>
        <v>8.3772395231414336</v>
      </c>
      <c r="J359" s="10">
        <f t="shared" si="50"/>
        <v>-0.16091741044579885</v>
      </c>
      <c r="K359">
        <f t="shared" si="46"/>
        <v>-0.1417386046974671</v>
      </c>
      <c r="L359">
        <f t="shared" si="47"/>
        <v>-0.12704267031843197</v>
      </c>
      <c r="M359" s="13">
        <f t="shared" si="51"/>
        <v>5.6236718678972716E-4</v>
      </c>
      <c r="N359" s="13">
        <f t="shared" si="52"/>
        <v>1.14749801869664E-3</v>
      </c>
      <c r="O359" s="13">
        <v>1</v>
      </c>
    </row>
    <row r="360" spans="4:15" x14ac:dyDescent="0.4">
      <c r="D360" s="6">
        <v>5.8200000000000101</v>
      </c>
      <c r="E360" s="7">
        <f t="shared" si="45"/>
        <v>-3.5584295592071769E-2</v>
      </c>
      <c r="G360">
        <f t="shared" si="48"/>
        <v>8.7004684930053102</v>
      </c>
      <c r="H360" s="10">
        <f t="shared" si="53"/>
        <v>-0.16317178743744509</v>
      </c>
      <c r="I360">
        <f t="shared" si="49"/>
        <v>8.3941775219444779</v>
      </c>
      <c r="J360" s="10">
        <f t="shared" si="50"/>
        <v>-0.15869884148152169</v>
      </c>
      <c r="K360">
        <f t="shared" si="46"/>
        <v>-0.1397378120523253</v>
      </c>
      <c r="L360">
        <f t="shared" si="47"/>
        <v>-0.125288711178977</v>
      </c>
      <c r="M360" s="13">
        <f t="shared" si="51"/>
        <v>5.4915120235040033E-4</v>
      </c>
      <c r="N360" s="13">
        <f t="shared" si="52"/>
        <v>1.1162368068330152E-3</v>
      </c>
      <c r="O360" s="13">
        <v>1</v>
      </c>
    </row>
    <row r="361" spans="4:15" x14ac:dyDescent="0.4">
      <c r="D361" s="6">
        <v>5.8400000000000096</v>
      </c>
      <c r="E361" s="7">
        <f t="shared" si="45"/>
        <v>-3.5093455361756024E-2</v>
      </c>
      <c r="G361">
        <f t="shared" si="48"/>
        <v>8.7181888357041082</v>
      </c>
      <c r="H361" s="10">
        <f t="shared" si="53"/>
        <v>-0.16092103956133222</v>
      </c>
      <c r="I361">
        <f t="shared" si="49"/>
        <v>8.4111155207475203</v>
      </c>
      <c r="J361" s="10">
        <f t="shared" si="50"/>
        <v>-0.15650979222235953</v>
      </c>
      <c r="K361">
        <f t="shared" si="46"/>
        <v>-0.13776512752746062</v>
      </c>
      <c r="L361">
        <f t="shared" si="47"/>
        <v>-0.12355886154125535</v>
      </c>
      <c r="M361" s="13">
        <f t="shared" si="51"/>
        <v>5.3619626212039956E-4</v>
      </c>
      <c r="N361" s="13">
        <f t="shared" si="52"/>
        <v>1.0857638327509325E-3</v>
      </c>
      <c r="O361" s="13">
        <v>1</v>
      </c>
    </row>
    <row r="362" spans="4:15" x14ac:dyDescent="0.4">
      <c r="D362" s="6">
        <v>5.8600000000000101</v>
      </c>
      <c r="E362" s="7">
        <f t="shared" si="45"/>
        <v>-3.4609149600464136E-2</v>
      </c>
      <c r="G362">
        <f t="shared" si="48"/>
        <v>8.7359091784029062</v>
      </c>
      <c r="H362" s="10">
        <f t="shared" si="53"/>
        <v>-0.15870025549292829</v>
      </c>
      <c r="I362">
        <f t="shared" si="49"/>
        <v>8.4280535195505646</v>
      </c>
      <c r="J362" s="10">
        <f t="shared" si="50"/>
        <v>-0.15434988538814998</v>
      </c>
      <c r="K362">
        <f t="shared" si="46"/>
        <v>-0.13582016044326126</v>
      </c>
      <c r="L362">
        <f t="shared" si="47"/>
        <v>-0.12185279321114749</v>
      </c>
      <c r="M362" s="13">
        <f t="shared" si="51"/>
        <v>5.2349874948179808E-4</v>
      </c>
      <c r="N362" s="13">
        <f t="shared" si="52"/>
        <v>1.0560609999605963E-3</v>
      </c>
      <c r="O362" s="13">
        <v>1</v>
      </c>
    </row>
    <row r="363" spans="4:15" x14ac:dyDescent="0.4">
      <c r="D363" s="6">
        <v>5.8800000000000097</v>
      </c>
      <c r="E363" s="7">
        <f t="shared" si="45"/>
        <v>-3.4131294743071944E-2</v>
      </c>
      <c r="G363">
        <f t="shared" si="48"/>
        <v>8.7536295211017041</v>
      </c>
      <c r="H363" s="10">
        <f t="shared" si="53"/>
        <v>-0.15650905204435639</v>
      </c>
      <c r="I363">
        <f t="shared" si="49"/>
        <v>8.4449915183536071</v>
      </c>
      <c r="J363" s="10">
        <f t="shared" si="50"/>
        <v>-0.15221874829515225</v>
      </c>
      <c r="K363">
        <f t="shared" si="46"/>
        <v>-0.13390252541933445</v>
      </c>
      <c r="L363">
        <f t="shared" si="47"/>
        <v>-0.1201701823643187</v>
      </c>
      <c r="M363" s="13">
        <f t="shared" si="51"/>
        <v>5.1105504604782577E-4</v>
      </c>
      <c r="N363" s="13">
        <f t="shared" si="52"/>
        <v>1.027110578222985E-3</v>
      </c>
      <c r="O363" s="13">
        <v>1</v>
      </c>
    </row>
    <row r="364" spans="4:15" x14ac:dyDescent="0.4">
      <c r="D364" s="6">
        <v>5.9000000000000101</v>
      </c>
      <c r="E364" s="7">
        <f t="shared" si="45"/>
        <v>-3.3659808243390842E-2</v>
      </c>
      <c r="G364">
        <f t="shared" si="48"/>
        <v>8.7713498638005039</v>
      </c>
      <c r="H364" s="10">
        <f t="shared" si="53"/>
        <v>-0.15434705070006868</v>
      </c>
      <c r="I364">
        <f t="shared" si="49"/>
        <v>8.4619295171566513</v>
      </c>
      <c r="J364" s="10">
        <f t="shared" si="50"/>
        <v>-0.15011601280387449</v>
      </c>
      <c r="K364">
        <f t="shared" si="46"/>
        <v>-0.13201184230675495</v>
      </c>
      <c r="L364">
        <f t="shared" si="47"/>
        <v>-0.118510709491046</v>
      </c>
      <c r="M364" s="13">
        <f t="shared" si="51"/>
        <v>4.9886153397275248E-4</v>
      </c>
      <c r="N364" s="13">
        <f t="shared" si="52"/>
        <v>9.9889519749588734E-4</v>
      </c>
      <c r="O364" s="13">
        <v>1</v>
      </c>
    </row>
    <row r="365" spans="4:15" x14ac:dyDescent="0.4">
      <c r="D365" s="6">
        <v>5.9200000000000097</v>
      </c>
      <c r="E365" s="7">
        <f t="shared" si="45"/>
        <v>-3.3194608562581357E-2</v>
      </c>
      <c r="G365">
        <f t="shared" si="48"/>
        <v>8.7890702064993018</v>
      </c>
      <c r="H365" s="10">
        <f t="shared" si="53"/>
        <v>-0.15221387756371679</v>
      </c>
      <c r="I365">
        <f t="shared" si="49"/>
        <v>8.4788675159596956</v>
      </c>
      <c r="J365" s="10">
        <f t="shared" si="50"/>
        <v>-0.14804131526740033</v>
      </c>
      <c r="K365">
        <f t="shared" si="46"/>
        <v>-0.13014773612104477</v>
      </c>
      <c r="L365">
        <f t="shared" si="47"/>
        <v>-0.11687405934164845</v>
      </c>
      <c r="M365" s="13">
        <f t="shared" si="51"/>
        <v>4.8691459816800766E-4</v>
      </c>
      <c r="N365" s="13">
        <f t="shared" si="52"/>
        <v>9.7139784194131586E-4</v>
      </c>
      <c r="O365" s="13">
        <v>1</v>
      </c>
    </row>
    <row r="366" spans="4:15" x14ac:dyDescent="0.4">
      <c r="D366" s="6">
        <v>5.9400000000000102</v>
      </c>
      <c r="E366" s="7">
        <f t="shared" si="45"/>
        <v>-3.273561515767745E-2</v>
      </c>
      <c r="G366">
        <f t="shared" si="48"/>
        <v>8.8067905491980998</v>
      </c>
      <c r="H366" s="10">
        <f t="shared" si="53"/>
        <v>-0.15010916330552992</v>
      </c>
      <c r="I366">
        <f t="shared" si="49"/>
        <v>8.495805514762738</v>
      </c>
      <c r="J366" s="10">
        <f t="shared" si="50"/>
        <v>-0.1459942964802099</v>
      </c>
      <c r="K366">
        <f t="shared" si="46"/>
        <v>-0.12830983697588311</v>
      </c>
      <c r="L366">
        <f t="shared" si="47"/>
        <v>-0.1152599208725156</v>
      </c>
      <c r="M366" s="13">
        <f t="shared" si="51"/>
        <v>4.7521062842643301E-4</v>
      </c>
      <c r="N366" s="13">
        <f t="shared" si="52"/>
        <v>9.4460184399483386E-4</v>
      </c>
      <c r="O366" s="13">
        <v>1</v>
      </c>
    </row>
    <row r="367" spans="4:15" x14ac:dyDescent="0.4">
      <c r="D367" s="6">
        <v>5.9600000000000097</v>
      </c>
      <c r="E367" s="7">
        <f t="shared" si="45"/>
        <v>-3.2282748470222132E-2</v>
      </c>
      <c r="G367">
        <f t="shared" si="48"/>
        <v>8.824510891896896</v>
      </c>
      <c r="H367" s="10">
        <f t="shared" si="53"/>
        <v>-0.14803254311020358</v>
      </c>
      <c r="I367">
        <f t="shared" si="49"/>
        <v>8.5127435135657805</v>
      </c>
      <c r="J367" s="10">
        <f t="shared" si="50"/>
        <v>-0.1439746016274967</v>
      </c>
      <c r="K367">
        <f t="shared" si="46"/>
        <v>-0.12649778001754269</v>
      </c>
      <c r="L367">
        <f t="shared" si="47"/>
        <v>-0.11366798719272933</v>
      </c>
      <c r="M367" s="13">
        <f t="shared" si="51"/>
        <v>4.6374602145702969E-4</v>
      </c>
      <c r="N367" s="13">
        <f t="shared" si="52"/>
        <v>9.1849087849764995E-4</v>
      </c>
      <c r="O367" s="13">
        <v>1</v>
      </c>
    </row>
    <row r="368" spans="4:15" x14ac:dyDescent="0.4">
      <c r="D368" s="6">
        <v>5.9800000000000102</v>
      </c>
      <c r="E368" s="7">
        <f t="shared" si="45"/>
        <v>-3.1835929915013203E-2</v>
      </c>
      <c r="G368">
        <f t="shared" si="48"/>
        <v>8.8422312345956939</v>
      </c>
      <c r="H368" s="10">
        <f t="shared" si="53"/>
        <v>-0.14598365662529303</v>
      </c>
      <c r="I368">
        <f t="shared" si="49"/>
        <v>8.5296815123688248</v>
      </c>
      <c r="J368" s="10">
        <f t="shared" si="50"/>
        <v>-0.1419818802349759</v>
      </c>
      <c r="K368">
        <f t="shared" si="46"/>
        <v>-0.12471120536004779</v>
      </c>
      <c r="L368">
        <f t="shared" si="47"/>
        <v>-0.11209795551127928</v>
      </c>
      <c r="M368" s="13">
        <f t="shared" si="51"/>
        <v>4.5251718283223383E-4</v>
      </c>
      <c r="N368" s="13">
        <f t="shared" si="52"/>
        <v>8.9304895689156622E-4</v>
      </c>
      <c r="O368" s="13">
        <v>1</v>
      </c>
    </row>
    <row r="369" spans="4:15" x14ac:dyDescent="0.4">
      <c r="D369" s="6">
        <v>6.0000000000000098</v>
      </c>
      <c r="E369" s="7">
        <f t="shared" si="45"/>
        <v>-3.1395081868959347E-2</v>
      </c>
      <c r="G369">
        <f t="shared" si="48"/>
        <v>8.8599515772944919</v>
      </c>
      <c r="H369" s="10">
        <f t="shared" si="53"/>
        <v>-0.14396214791011308</v>
      </c>
      <c r="I369">
        <f t="shared" si="49"/>
        <v>8.5466195111718672</v>
      </c>
      <c r="J369" s="10">
        <f t="shared" si="50"/>
        <v>-0.14001578611918492</v>
      </c>
      <c r="K369">
        <f t="shared" si="46"/>
        <v>-0.12294975802105171</v>
      </c>
      <c r="L369">
        <f t="shared" si="47"/>
        <v>-0.11054952708486494</v>
      </c>
      <c r="M369" s="13">
        <f t="shared" si="51"/>
        <v>4.4152052884992857E-4</v>
      </c>
      <c r="N369" s="13">
        <f t="shared" si="52"/>
        <v>8.6826042147764341E-4</v>
      </c>
      <c r="O369" s="13">
        <v>1</v>
      </c>
    </row>
    <row r="370" spans="4:15" x14ac:dyDescent="0.4">
      <c r="D370" s="6">
        <v>6.0200000000000102</v>
      </c>
      <c r="E370" s="7">
        <f t="shared" si="45"/>
        <v>-3.0960127660045696E-2</v>
      </c>
      <c r="G370">
        <f t="shared" si="48"/>
        <v>8.8776719199932916</v>
      </c>
      <c r="H370" s="10">
        <f t="shared" si="53"/>
        <v>-0.14196766538513952</v>
      </c>
      <c r="I370">
        <f t="shared" si="49"/>
        <v>8.5635575099749115</v>
      </c>
      <c r="J370" s="10">
        <f t="shared" si="50"/>
        <v>-0.13807597733827182</v>
      </c>
      <c r="K370">
        <f t="shared" si="46"/>
        <v>-0.12121308785842731</v>
      </c>
      <c r="L370">
        <f t="shared" si="47"/>
        <v>-0.10902240716628084</v>
      </c>
      <c r="M370" s="13">
        <f t="shared" si="51"/>
        <v>4.3075248831230759E-4</v>
      </c>
      <c r="N370" s="13">
        <f t="shared" si="52"/>
        <v>8.4410993973880381E-4</v>
      </c>
      <c r="O370" s="13">
        <v>1</v>
      </c>
    </row>
    <row r="371" spans="4:15" x14ac:dyDescent="0.4">
      <c r="D371" s="6">
        <v>6.0400000000000098</v>
      </c>
      <c r="E371" s="7">
        <f t="shared" si="45"/>
        <v>-3.0530991556408756E-2</v>
      </c>
      <c r="G371">
        <f t="shared" si="48"/>
        <v>8.8953922626920878</v>
      </c>
      <c r="H371" s="10">
        <f t="shared" si="53"/>
        <v>-0.13999986178191234</v>
      </c>
      <c r="I371">
        <f t="shared" si="49"/>
        <v>8.5804955087779557</v>
      </c>
      <c r="J371" s="10">
        <f t="shared" si="50"/>
        <v>-0.13616211614327178</v>
      </c>
      <c r="K371">
        <f t="shared" si="46"/>
        <v>-0.1195008495075703</v>
      </c>
      <c r="L371">
        <f t="shared" si="47"/>
        <v>-0.10751630495338298</v>
      </c>
      <c r="M371" s="13">
        <f t="shared" si="51"/>
        <v>4.2020950422362585E-4</v>
      </c>
      <c r="N371" s="13">
        <f t="shared" si="52"/>
        <v>8.2058249872675871E-4</v>
      </c>
      <c r="O371" s="13">
        <v>1</v>
      </c>
    </row>
    <row r="372" spans="4:15" x14ac:dyDescent="0.4">
      <c r="D372" s="6">
        <v>6.0600000000000103</v>
      </c>
      <c r="E372" s="7">
        <f t="shared" si="45"/>
        <v>-3.0107598755519778E-2</v>
      </c>
      <c r="G372">
        <f t="shared" si="48"/>
        <v>8.9131126053908876</v>
      </c>
      <c r="H372" s="10">
        <f t="shared" si="53"/>
        <v>-0.13805839409343595</v>
      </c>
      <c r="I372">
        <f t="shared" si="49"/>
        <v>8.597433507581</v>
      </c>
      <c r="J372" s="10">
        <f t="shared" si="50"/>
        <v>-0.13427386892986712</v>
      </c>
      <c r="K372">
        <f t="shared" si="46"/>
        <v>-0.11781270231940495</v>
      </c>
      <c r="L372">
        <f t="shared" si="47"/>
        <v>-0.10603093353863063</v>
      </c>
      <c r="M372" s="13">
        <f t="shared" si="51"/>
        <v>4.0988803540906659E-4</v>
      </c>
      <c r="N372" s="13">
        <f t="shared" si="52"/>
        <v>7.976633995135583E-4</v>
      </c>
      <c r="O372" s="13">
        <v>1</v>
      </c>
    </row>
    <row r="373" spans="4:15" x14ac:dyDescent="0.4">
      <c r="D373" s="6">
        <v>6.0800000000000098</v>
      </c>
      <c r="E373" s="7">
        <f t="shared" si="45"/>
        <v>-2.9689875373476674E-2</v>
      </c>
      <c r="G373">
        <f t="shared" si="48"/>
        <v>8.9308329480896855</v>
      </c>
      <c r="H373" s="10">
        <f t="shared" si="53"/>
        <v>-0.13614292352507729</v>
      </c>
      <c r="I373">
        <f t="shared" si="49"/>
        <v>8.6143715063840443</v>
      </c>
      <c r="J373" s="10">
        <f t="shared" si="50"/>
        <v>-0.13241090619063128</v>
      </c>
      <c r="K373">
        <f t="shared" si="46"/>
        <v>-0.11614831029909704</v>
      </c>
      <c r="L373">
        <f t="shared" si="47"/>
        <v>-0.10456600985919966</v>
      </c>
      <c r="M373" s="13">
        <f t="shared" si="51"/>
        <v>3.9978455805654404E-4</v>
      </c>
      <c r="N373" s="13">
        <f t="shared" si="52"/>
        <v>7.7533825170817447E-4</v>
      </c>
      <c r="O373" s="13">
        <v>1</v>
      </c>
    </row>
    <row r="374" spans="4:15" x14ac:dyDescent="0.4">
      <c r="D374" s="6">
        <v>6.1000000000000103</v>
      </c>
      <c r="E374" s="7">
        <f t="shared" si="45"/>
        <v>-2.927774843440319E-2</v>
      </c>
      <c r="G374">
        <f t="shared" si="48"/>
        <v>8.9485532907884835</v>
      </c>
      <c r="H374" s="10">
        <f t="shared" si="53"/>
        <v>-0.13425311544595581</v>
      </c>
      <c r="I374">
        <f t="shared" si="49"/>
        <v>8.6313095051870867</v>
      </c>
      <c r="J374" s="10">
        <f t="shared" si="50"/>
        <v>-0.13057290246775136</v>
      </c>
      <c r="K374">
        <f t="shared" si="46"/>
        <v>-0.11450734204545779</v>
      </c>
      <c r="L374">
        <f t="shared" si="47"/>
        <v>-0.10312125464766472</v>
      </c>
      <c r="M374" s="13">
        <f t="shared" si="51"/>
        <v>3.8989556718381507E-4</v>
      </c>
      <c r="N374" s="13">
        <f t="shared" si="52"/>
        <v>7.5359296803806722E-4</v>
      </c>
      <c r="O374" s="13">
        <v>1</v>
      </c>
    </row>
    <row r="375" spans="4:15" x14ac:dyDescent="0.4">
      <c r="D375" s="6">
        <v>6.1200000000000099</v>
      </c>
      <c r="E375" s="7">
        <f t="shared" si="45"/>
        <v>-2.8871145859955552E-2</v>
      </c>
      <c r="G375">
        <f t="shared" si="48"/>
        <v>8.9662736334872815</v>
      </c>
      <c r="H375" s="10">
        <f t="shared" si="53"/>
        <v>-0.13238863934082618</v>
      </c>
      <c r="I375">
        <f t="shared" si="49"/>
        <v>8.6482475039901292</v>
      </c>
      <c r="J375" s="10">
        <f t="shared" si="50"/>
        <v>-0.1287595363062298</v>
      </c>
      <c r="K375">
        <f t="shared" si="46"/>
        <v>-0.11288947069104557</v>
      </c>
      <c r="L375">
        <f t="shared" si="47"/>
        <v>-0.10169639238324434</v>
      </c>
      <c r="M375" s="13">
        <f t="shared" si="51"/>
        <v>3.8021757803258666E-4</v>
      </c>
      <c r="N375" s="13">
        <f t="shared" si="52"/>
        <v>7.3241375899622504E-4</v>
      </c>
      <c r="O375" s="13">
        <v>1</v>
      </c>
    </row>
    <row r="376" spans="4:15" x14ac:dyDescent="0.4">
      <c r="D376" s="6">
        <v>6.1400000000000103</v>
      </c>
      <c r="E376" s="7">
        <f t="shared" si="45"/>
        <v>-2.8469996458935356E-2</v>
      </c>
      <c r="G376">
        <f t="shared" si="48"/>
        <v>8.9839939761860776</v>
      </c>
      <c r="H376" s="10">
        <f t="shared" si="53"/>
        <v>-0.13054916876244807</v>
      </c>
      <c r="I376">
        <f t="shared" si="49"/>
        <v>8.6651855027931735</v>
      </c>
      <c r="J376" s="10">
        <f t="shared" si="50"/>
        <v>-0.12697049020755991</v>
      </c>
      <c r="K376">
        <f t="shared" si="46"/>
        <v>-0.11129437384295379</v>
      </c>
      <c r="L376">
        <f t="shared" si="47"/>
        <v>-0.10029115124360595</v>
      </c>
      <c r="M376" s="13">
        <f t="shared" si="51"/>
        <v>3.7074712739178266E-4</v>
      </c>
      <c r="N376" s="13">
        <f t="shared" si="52"/>
        <v>7.1178712755355167E-4</v>
      </c>
      <c r="O376" s="13">
        <v>1</v>
      </c>
    </row>
    <row r="377" spans="4:15" x14ac:dyDescent="0.4">
      <c r="D377" s="6">
        <v>6.1600000000000099</v>
      </c>
      <c r="E377" s="7">
        <f t="shared" si="45"/>
        <v>-2.8074229917008607E-2</v>
      </c>
      <c r="G377">
        <f t="shared" si="48"/>
        <v>9.0017143188848756</v>
      </c>
      <c r="H377" s="10">
        <f t="shared" si="53"/>
        <v>-0.12873438128444295</v>
      </c>
      <c r="I377">
        <f t="shared" si="49"/>
        <v>8.6821235015962159</v>
      </c>
      <c r="J377" s="10">
        <f t="shared" si="50"/>
        <v>-0.125205450583875</v>
      </c>
      <c r="K377">
        <f t="shared" si="46"/>
        <v>-0.10972173352428063</v>
      </c>
      <c r="L377">
        <f t="shared" si="47"/>
        <v>-9.8905263057227369E-2</v>
      </c>
      <c r="M377" s="13">
        <f t="shared" si="51"/>
        <v>3.6148077485200511E-4</v>
      </c>
      <c r="N377" s="13">
        <f t="shared" si="52"/>
        <v>6.9169986393683163E-4</v>
      </c>
      <c r="O377" s="13">
        <v>1</v>
      </c>
    </row>
    <row r="378" spans="4:15" x14ac:dyDescent="0.4">
      <c r="D378" s="6">
        <v>6.1800000000000104</v>
      </c>
      <c r="E378" s="7">
        <f t="shared" si="45"/>
        <v>-2.7683776786529887E-2</v>
      </c>
      <c r="G378">
        <f t="shared" si="48"/>
        <v>9.0194346615836754</v>
      </c>
      <c r="H378" s="10">
        <f t="shared" si="53"/>
        <v>-0.1269439584546328</v>
      </c>
      <c r="I378">
        <f t="shared" si="49"/>
        <v>8.6990615003992602</v>
      </c>
      <c r="J378" s="10">
        <f t="shared" si="50"/>
        <v>-0.12346410771256601</v>
      </c>
      <c r="K378">
        <f t="shared" si="46"/>
        <v>-0.10817123611628021</v>
      </c>
      <c r="L378">
        <f t="shared" si="47"/>
        <v>-9.753846325630626E-2</v>
      </c>
      <c r="M378" s="13">
        <f t="shared" si="51"/>
        <v>3.5241510399288225E-4</v>
      </c>
      <c r="N378" s="13">
        <f t="shared" si="52"/>
        <v>6.7213904047239191E-4</v>
      </c>
      <c r="O378" s="13">
        <v>1</v>
      </c>
    </row>
    <row r="379" spans="4:15" x14ac:dyDescent="0.4">
      <c r="D379" s="6">
        <v>6.2000000000000099</v>
      </c>
      <c r="E379" s="7">
        <f t="shared" si="45"/>
        <v>-2.7298568476471462E-2</v>
      </c>
      <c r="G379">
        <f t="shared" si="48"/>
        <v>9.0371550042824733</v>
      </c>
      <c r="H379" s="10">
        <f t="shared" si="53"/>
        <v>-0.1251775857488599</v>
      </c>
      <c r="I379">
        <f t="shared" si="49"/>
        <v>8.7159994992023044</v>
      </c>
      <c r="J379" s="10">
        <f t="shared" si="50"/>
        <v>-0.12174615569136744</v>
      </c>
      <c r="K379">
        <f t="shared" si="46"/>
        <v>-0.10664257230118508</v>
      </c>
      <c r="L379">
        <f t="shared" si="47"/>
        <v>-9.6190490830219799E-2</v>
      </c>
      <c r="M379" s="13">
        <f t="shared" si="51"/>
        <v>3.4354672350548628E-4</v>
      </c>
      <c r="N379" s="13">
        <f t="shared" si="52"/>
        <v>6.5309200649529646E-4</v>
      </c>
      <c r="O379" s="13">
        <v>1</v>
      </c>
    </row>
    <row r="380" spans="4:15" x14ac:dyDescent="0.4">
      <c r="D380" s="6">
        <v>6.2200000000000104</v>
      </c>
      <c r="E380" s="7">
        <f t="shared" si="45"/>
        <v>-2.6918537242456193E-2</v>
      </c>
      <c r="G380">
        <f t="shared" si="48"/>
        <v>9.0548753469812713</v>
      </c>
      <c r="H380" s="10">
        <f t="shared" si="53"/>
        <v>-0.12343495252528287</v>
      </c>
      <c r="I380">
        <f t="shared" si="49"/>
        <v>8.7329374980053487</v>
      </c>
      <c r="J380" s="10">
        <f t="shared" si="50"/>
        <v>-0.12005129239390615</v>
      </c>
      <c r="K380">
        <f t="shared" si="46"/>
        <v>-0.10513543700569687</v>
      </c>
      <c r="L380">
        <f t="shared" si="47"/>
        <v>-9.4861088279524317E-2</v>
      </c>
      <c r="M380" s="13">
        <f t="shared" si="51"/>
        <v>3.3487226825156891E-4</v>
      </c>
      <c r="N380" s="13">
        <f t="shared" si="52"/>
        <v>6.3454638332421931E-4</v>
      </c>
      <c r="O380" s="13">
        <v>1</v>
      </c>
    </row>
    <row r="381" spans="4:15" x14ac:dyDescent="0.4">
      <c r="D381" s="6">
        <v>6.24000000000001</v>
      </c>
      <c r="E381" s="7">
        <f t="shared" si="45"/>
        <v>-2.6543616176894116E-2</v>
      </c>
      <c r="G381">
        <f t="shared" si="48"/>
        <v>9.0725956896800692</v>
      </c>
      <c r="H381" s="10">
        <f t="shared" si="53"/>
        <v>-0.12171575197914797</v>
      </c>
      <c r="I381">
        <f t="shared" si="49"/>
        <v>8.7498754968083929</v>
      </c>
      <c r="J381" s="10">
        <f t="shared" si="50"/>
        <v>-0.11837921942571239</v>
      </c>
      <c r="K381">
        <f t="shared" si="46"/>
        <v>-0.10364952934514245</v>
      </c>
      <c r="L381">
        <f t="shared" si="47"/>
        <v>-9.3550001570494035E-2</v>
      </c>
      <c r="M381" s="13">
        <f t="shared" si="51"/>
        <v>3.2638840026145342E-4</v>
      </c>
      <c r="N381" s="13">
        <f t="shared" si="52"/>
        <v>6.1649005930189394E-4</v>
      </c>
      <c r="O381" s="13">
        <v>1</v>
      </c>
    </row>
    <row r="382" spans="4:15" x14ac:dyDescent="0.4">
      <c r="D382" s="6">
        <v>6.2600000000000096</v>
      </c>
      <c r="E382" s="7">
        <f t="shared" si="45"/>
        <v>-2.6173739199221505E-2</v>
      </c>
      <c r="G382">
        <f t="shared" si="48"/>
        <v>9.0903160323788672</v>
      </c>
      <c r="H382" s="10">
        <f t="shared" si="53"/>
        <v>-0.12001968109803021</v>
      </c>
      <c r="I382">
        <f t="shared" si="49"/>
        <v>8.7668134956114354</v>
      </c>
      <c r="J382" s="10">
        <f t="shared" si="50"/>
        <v>-0.11672964208068808</v>
      </c>
      <c r="K382">
        <f t="shared" si="46"/>
        <v>-0.10218455256828593</v>
      </c>
      <c r="L382">
        <f t="shared" si="47"/>
        <v>-9.2256980090192509E-2</v>
      </c>
      <c r="M382" s="13">
        <f t="shared" si="51"/>
        <v>3.1809180967249843E-4</v>
      </c>
      <c r="N382" s="13">
        <f t="shared" si="52"/>
        <v>5.9891118490104645E-4</v>
      </c>
      <c r="O382" s="13">
        <v>1</v>
      </c>
    </row>
    <row r="383" spans="4:15" x14ac:dyDescent="0.4">
      <c r="D383" s="6">
        <v>6.28000000000001</v>
      </c>
      <c r="E383" s="7">
        <f t="shared" si="45"/>
        <v>-2.5808841046242165E-2</v>
      </c>
      <c r="G383">
        <f t="shared" si="48"/>
        <v>9.1080363750776652</v>
      </c>
      <c r="H383" s="10">
        <f t="shared" si="53"/>
        <v>-0.11834644061754344</v>
      </c>
      <c r="I383">
        <f t="shared" si="49"/>
        <v>8.7837514944144797</v>
      </c>
      <c r="J383" s="10">
        <f t="shared" si="50"/>
        <v>-0.11510226929803082</v>
      </c>
      <c r="K383">
        <f t="shared" si="46"/>
        <v>-0.10074021400279493</v>
      </c>
      <c r="L383">
        <f t="shared" si="47"/>
        <v>-9.0981776602073072E-2</v>
      </c>
      <c r="M383" s="13">
        <f t="shared" si="51"/>
        <v>3.0997921560987907E-4</v>
      </c>
      <c r="N383" s="13">
        <f t="shared" si="52"/>
        <v>5.8179816789575081E-4</v>
      </c>
      <c r="O383" s="13">
        <v>1</v>
      </c>
    </row>
    <row r="384" spans="4:15" x14ac:dyDescent="0.4">
      <c r="D384" s="6">
        <v>6.3000000000000096</v>
      </c>
      <c r="E384" s="7">
        <f t="shared" si="45"/>
        <v>-2.5448857262570072E-2</v>
      </c>
      <c r="G384">
        <f t="shared" si="48"/>
        <v>9.1257567177764614</v>
      </c>
      <c r="H384" s="10">
        <f t="shared" si="53"/>
        <v>-0.11669573497751505</v>
      </c>
      <c r="I384">
        <f t="shared" si="49"/>
        <v>8.8006894932175221</v>
      </c>
      <c r="J384" s="10">
        <f t="shared" si="50"/>
        <v>-0.11349681361961</v>
      </c>
      <c r="K384">
        <f t="shared" si="46"/>
        <v>-9.9316225001354771E-2</v>
      </c>
      <c r="L384">
        <f t="shared" si="47"/>
        <v>-8.9724147202105337E-2</v>
      </c>
      <c r="M384" s="13">
        <f t="shared" si="51"/>
        <v>3.0204736701145465E-4</v>
      </c>
      <c r="N384" s="13">
        <f t="shared" si="52"/>
        <v>5.6513966859795422E-4</v>
      </c>
      <c r="O384" s="13">
        <v>1</v>
      </c>
    </row>
    <row r="385" spans="4:15" x14ac:dyDescent="0.4">
      <c r="D385" s="6">
        <v>6.3200000000000101</v>
      </c>
      <c r="E385" s="7">
        <f t="shared" si="45"/>
        <v>-2.5093724191172569E-2</v>
      </c>
      <c r="G385">
        <f t="shared" si="48"/>
        <v>9.1434770604752593</v>
      </c>
      <c r="H385" s="10">
        <f t="shared" si="53"/>
        <v>-0.1150672722786218</v>
      </c>
      <c r="I385">
        <f t="shared" si="49"/>
        <v>8.8176274920205646</v>
      </c>
      <c r="J385" s="10">
        <f t="shared" si="50"/>
        <v>-0.11191299114779142</v>
      </c>
      <c r="K385">
        <f t="shared" si="46"/>
        <v>-9.7912300888423662E-2</v>
      </c>
      <c r="L385">
        <f t="shared" si="47"/>
        <v>-8.8483851275418815E-2</v>
      </c>
      <c r="M385" s="13">
        <f t="shared" si="51"/>
        <v>2.9429304339851682E-4</v>
      </c>
      <c r="N385" s="13">
        <f t="shared" si="52"/>
        <v>5.4892459515919981E-4</v>
      </c>
      <c r="O385" s="13">
        <v>1</v>
      </c>
    </row>
    <row r="386" spans="4:15" x14ac:dyDescent="0.4">
      <c r="D386" s="6">
        <v>6.3400000000000096</v>
      </c>
      <c r="E386" s="7">
        <f t="shared" si="45"/>
        <v>-2.474337896401364E-2</v>
      </c>
      <c r="G386">
        <f t="shared" si="48"/>
        <v>9.1611974031740573</v>
      </c>
      <c r="H386" s="10">
        <f t="shared" si="53"/>
        <v>-0.11346076423948455</v>
      </c>
      <c r="I386">
        <f t="shared" si="49"/>
        <v>8.8345654908236089</v>
      </c>
      <c r="J386" s="10">
        <f t="shared" si="50"/>
        <v>-0.11035052150370804</v>
      </c>
      <c r="K386">
        <f t="shared" si="46"/>
        <v>-9.6528160907627336E-2</v>
      </c>
      <c r="L386">
        <f t="shared" si="47"/>
        <v>-8.7260651453464039E-2</v>
      </c>
      <c r="M386" s="13">
        <f t="shared" si="51"/>
        <v>2.8671305559402197E-4</v>
      </c>
      <c r="N386" s="13">
        <f t="shared" si="52"/>
        <v>5.3314209893715492E-4</v>
      </c>
      <c r="O386" s="13">
        <v>1</v>
      </c>
    </row>
    <row r="387" spans="4:15" x14ac:dyDescent="0.4">
      <c r="D387" s="6">
        <v>6.3600000000000101</v>
      </c>
      <c r="E387" s="7">
        <f t="shared" si="45"/>
        <v>-2.4397759492796278E-2</v>
      </c>
      <c r="G387">
        <f t="shared" si="48"/>
        <v>9.178917745872857</v>
      </c>
      <c r="H387" s="10">
        <f t="shared" si="53"/>
        <v>-0.11187592615421732</v>
      </c>
      <c r="I387">
        <f t="shared" si="49"/>
        <v>8.8515034896266531</v>
      </c>
      <c r="J387" s="10">
        <f t="shared" si="50"/>
        <v>-0.10880912778597285</v>
      </c>
      <c r="K387">
        <f t="shared" si="46"/>
        <v>-9.5163528169782727E-2</v>
      </c>
      <c r="L387">
        <f t="shared" si="47"/>
        <v>-8.6054313571684818E-2</v>
      </c>
      <c r="M387" s="13">
        <f t="shared" si="51"/>
        <v>2.7930424639013347E-4</v>
      </c>
      <c r="N387" s="13">
        <f t="shared" si="52"/>
        <v>5.1778156992676456E-4</v>
      </c>
      <c r="O387" s="13">
        <v>1</v>
      </c>
    </row>
    <row r="388" spans="4:15" x14ac:dyDescent="0.4">
      <c r="D388" s="6">
        <v>6.3800000000000097</v>
      </c>
      <c r="E388" s="7">
        <f t="shared" si="45"/>
        <v>-2.4056804459803491E-2</v>
      </c>
      <c r="G388">
        <f t="shared" si="48"/>
        <v>9.196638088571655</v>
      </c>
      <c r="H388" s="10">
        <f t="shared" si="53"/>
        <v>-0.11031247685042891</v>
      </c>
      <c r="I388">
        <f t="shared" si="49"/>
        <v>8.8684414884296974</v>
      </c>
      <c r="J388" s="10">
        <f t="shared" si="50"/>
        <v>-0.10728853652983163</v>
      </c>
      <c r="K388">
        <f t="shared" si="46"/>
        <v>-9.3818129601550102E-2</v>
      </c>
      <c r="L388">
        <f t="shared" si="47"/>
        <v>-8.4864606627694905E-2</v>
      </c>
      <c r="M388" s="13">
        <f t="shared" si="51"/>
        <v>2.7206349116659607E-4</v>
      </c>
      <c r="N388" s="13">
        <f t="shared" si="52"/>
        <v>5.0283263225594144E-4</v>
      </c>
      <c r="O388" s="13">
        <v>1</v>
      </c>
    </row>
    <row r="389" spans="4:15" x14ac:dyDescent="0.4">
      <c r="D389" s="6">
        <v>6.4000000000000101</v>
      </c>
      <c r="E389" s="7">
        <f t="shared" si="45"/>
        <v>-2.3720453308836903E-2</v>
      </c>
      <c r="G389">
        <f t="shared" si="48"/>
        <v>9.214358431270453</v>
      </c>
      <c r="H389" s="10">
        <f t="shared" si="53"/>
        <v>-0.10877013864767161</v>
      </c>
      <c r="I389">
        <f t="shared" si="49"/>
        <v>8.8853794872327398</v>
      </c>
      <c r="J389" s="10">
        <f t="shared" si="50"/>
        <v>-0.10578847766675083</v>
      </c>
      <c r="K389">
        <f t="shared" si="46"/>
        <v>-9.2491695894703935E-2</v>
      </c>
      <c r="L389">
        <f t="shared" si="47"/>
        <v>-8.3691302739957937E-2</v>
      </c>
      <c r="M389" s="13">
        <f t="shared" si="51"/>
        <v>2.6498769846164594E-4</v>
      </c>
      <c r="N389" s="13">
        <f t="shared" si="52"/>
        <v>4.8828513974528433E-4</v>
      </c>
      <c r="O389" s="13">
        <v>1</v>
      </c>
    </row>
    <row r="390" spans="4:15" x14ac:dyDescent="0.4">
      <c r="D390" s="6">
        <v>6.4200000000000097</v>
      </c>
      <c r="E390" s="7">
        <f t="shared" si="45"/>
        <v>-2.3388646236252506E-2</v>
      </c>
      <c r="G390">
        <f t="shared" si="48"/>
        <v>9.2320787739692509</v>
      </c>
      <c r="H390" s="10">
        <f t="shared" si="53"/>
        <v>-0.10724863731633587</v>
      </c>
      <c r="I390">
        <f t="shared" si="49"/>
        <v>8.9023174860357823</v>
      </c>
      <c r="J390" s="10">
        <f t="shared" si="50"/>
        <v>-0.10430868448443895</v>
      </c>
      <c r="K390">
        <f t="shared" si="46"/>
        <v>-9.1183961456021381E-2</v>
      </c>
      <c r="L390">
        <f t="shared" si="47"/>
        <v>-8.253417710696366E-2</v>
      </c>
      <c r="M390" s="13">
        <f t="shared" si="51"/>
        <v>2.5807381049697102E-4</v>
      </c>
      <c r="N390" s="13">
        <f t="shared" si="52"/>
        <v>4.7412917153172562E-4</v>
      </c>
      <c r="O390" s="13">
        <v>1</v>
      </c>
    </row>
    <row r="391" spans="4:15" x14ac:dyDescent="0.4">
      <c r="D391" s="6">
        <v>6.4400000000000102</v>
      </c>
      <c r="E391" s="7">
        <f t="shared" si="45"/>
        <v>-2.306132418209255E-2</v>
      </c>
      <c r="G391">
        <f t="shared" si="48"/>
        <v>9.2497991166680489</v>
      </c>
      <c r="H391" s="10">
        <f t="shared" si="53"/>
        <v>-0.10574770203698539</v>
      </c>
      <c r="I391">
        <f t="shared" si="49"/>
        <v>8.9192554848388266</v>
      </c>
      <c r="J391" s="10">
        <f t="shared" si="50"/>
        <v>-0.10284889358729636</v>
      </c>
      <c r="K391">
        <f t="shared" si="46"/>
        <v>-8.9894664357778445E-2</v>
      </c>
      <c r="L391">
        <f t="shared" si="47"/>
        <v>-8.1393007966897066E-2</v>
      </c>
      <c r="M391" s="13">
        <f t="shared" si="51"/>
        <v>2.5131880365835497E-4</v>
      </c>
      <c r="N391" s="13">
        <f t="shared" si="52"/>
        <v>4.6035502775565728E-4</v>
      </c>
      <c r="O391" s="13">
        <v>1</v>
      </c>
    </row>
    <row r="392" spans="4:15" x14ac:dyDescent="0.4">
      <c r="D392" s="6">
        <v>6.4600000000000097</v>
      </c>
      <c r="E392" s="7">
        <f t="shared" si="45"/>
        <v>-2.2738428821313075E-2</v>
      </c>
      <c r="G392">
        <f t="shared" si="48"/>
        <v>9.2675194593668468</v>
      </c>
      <c r="H392" s="10">
        <f t="shared" si="53"/>
        <v>-0.10426706536013108</v>
      </c>
      <c r="I392">
        <f t="shared" si="49"/>
        <v>8.9361934836418708</v>
      </c>
      <c r="J392" s="10">
        <f t="shared" si="50"/>
        <v>-0.10140884485729205</v>
      </c>
      <c r="K392">
        <f t="shared" si="46"/>
        <v>-8.8623546288851301E-2</v>
      </c>
      <c r="L392">
        <f t="shared" si="47"/>
        <v>-8.0267576557795206E-2</v>
      </c>
      <c r="M392" s="13">
        <f t="shared" si="51"/>
        <v>2.4471968893349425E-4</v>
      </c>
      <c r="N392" s="13">
        <f t="shared" si="52"/>
        <v>4.469532253113104E-4</v>
      </c>
      <c r="O392" s="13">
        <v>1</v>
      </c>
    </row>
    <row r="393" spans="4:15" x14ac:dyDescent="0.4">
      <c r="D393" s="6">
        <v>6.4800000000000102</v>
      </c>
      <c r="E393" s="7">
        <f t="shared" si="45"/>
        <v>-2.2419902555105946E-2</v>
      </c>
      <c r="G393">
        <f t="shared" si="48"/>
        <v>9.285239802065643</v>
      </c>
      <c r="H393" s="10">
        <f t="shared" si="53"/>
        <v>-0.10280646316643831</v>
      </c>
      <c r="I393">
        <f t="shared" si="49"/>
        <v>8.9531314824449133</v>
      </c>
      <c r="J393" s="10">
        <f t="shared" si="50"/>
        <v>-9.9988281415261504E-2</v>
      </c>
      <c r="K393">
        <f t="shared" si="46"/>
        <v>-8.7370352506416893E-2</v>
      </c>
      <c r="L393">
        <f t="shared" si="47"/>
        <v>-7.9157667078187541E-2</v>
      </c>
      <c r="M393" s="13">
        <f t="shared" si="51"/>
        <v>2.3827351230842677E-4</v>
      </c>
      <c r="N393" s="13">
        <f t="shared" si="52"/>
        <v>4.3391449365991138E-4</v>
      </c>
      <c r="O393" s="13">
        <v>1</v>
      </c>
    </row>
    <row r="394" spans="4:15" x14ac:dyDescent="0.4">
      <c r="D394" s="6">
        <v>6.5000000000000098</v>
      </c>
      <c r="E394" s="7">
        <f t="shared" si="45"/>
        <v>-2.2105688502315191E-2</v>
      </c>
      <c r="G394">
        <f t="shared" si="48"/>
        <v>9.302960144764441</v>
      </c>
      <c r="H394" s="10">
        <f t="shared" si="53"/>
        <v>-0.10136563462736629</v>
      </c>
      <c r="I394">
        <f t="shared" si="49"/>
        <v>8.9700694812479576</v>
      </c>
      <c r="J394" s="10">
        <f t="shared" si="50"/>
        <v>-9.8586949582625288E-2</v>
      </c>
      <c r="K394">
        <f t="shared" si="46"/>
        <v>-8.6134831788244812E-2</v>
      </c>
      <c r="L394">
        <f t="shared" si="47"/>
        <v>-7.8063066648213914E-2</v>
      </c>
      <c r="M394" s="13">
        <f t="shared" si="51"/>
        <v>2.31977355124191E-4</v>
      </c>
      <c r="N394" s="13">
        <f t="shared" si="52"/>
        <v>4.2122977070542246E-4</v>
      </c>
      <c r="O394" s="13">
        <v>1</v>
      </c>
    </row>
    <row r="395" spans="4:15" x14ac:dyDescent="0.4">
      <c r="D395" s="6">
        <v>6.5200000000000102</v>
      </c>
      <c r="E395" s="7">
        <f t="shared" si="45"/>
        <v>-2.1795730490946144E-2</v>
      </c>
      <c r="G395">
        <f t="shared" si="48"/>
        <v>9.3206804874632407</v>
      </c>
      <c r="H395" s="10">
        <f t="shared" si="53"/>
        <v>-9.9944322166233543E-2</v>
      </c>
      <c r="I395">
        <f t="shared" si="49"/>
        <v>8.9870074800510018</v>
      </c>
      <c r="J395" s="10">
        <f t="shared" si="50"/>
        <v>-9.7204598843521631E-2</v>
      </c>
      <c r="K395">
        <f t="shared" si="46"/>
        <v>-8.4916736385579325E-2</v>
      </c>
      <c r="L395">
        <f t="shared" si="47"/>
        <v>-7.6983565271218218E-2</v>
      </c>
      <c r="M395" s="13">
        <f t="shared" si="51"/>
        <v>2.2582833439492085E-4</v>
      </c>
      <c r="N395" s="13">
        <f t="shared" si="52"/>
        <v>4.0889019873222173E-4</v>
      </c>
      <c r="O395" s="13">
        <v>1</v>
      </c>
    </row>
    <row r="396" spans="4:15" x14ac:dyDescent="0.4">
      <c r="D396" s="6">
        <v>6.5400000000000098</v>
      </c>
      <c r="E396" s="7">
        <f t="shared" si="45"/>
        <v>-2.1489973049767394E-2</v>
      </c>
      <c r="G396">
        <f t="shared" si="48"/>
        <v>9.3384008301620387</v>
      </c>
      <c r="H396" s="10">
        <f t="shared" si="53"/>
        <v>-9.8542271419708394E-2</v>
      </c>
      <c r="I396">
        <f t="shared" si="49"/>
        <v>9.0039454788540443</v>
      </c>
      <c r="J396" s="10">
        <f t="shared" si="50"/>
        <v>-9.5840981807352635E-2</v>
      </c>
      <c r="K396">
        <f t="shared" si="46"/>
        <v>-8.3715821976600976E-2</v>
      </c>
      <c r="L396">
        <f t="shared" si="47"/>
        <v>-7.591895579581022E-2</v>
      </c>
      <c r="M396" s="13">
        <f t="shared" si="51"/>
        <v>2.1982360308902025E-4</v>
      </c>
      <c r="N396" s="13">
        <f t="shared" si="52"/>
        <v>3.9688712040457261E-4</v>
      </c>
      <c r="O396" s="13">
        <v>1</v>
      </c>
    </row>
    <row r="397" spans="4:15" x14ac:dyDescent="0.4">
      <c r="D397" s="6">
        <v>6.5600000000000103</v>
      </c>
      <c r="E397" s="7">
        <f t="shared" si="45"/>
        <v>-2.1188361400004036E-2</v>
      </c>
      <c r="G397">
        <f t="shared" si="48"/>
        <v>9.3561211728608367</v>
      </c>
      <c r="H397" s="10">
        <f t="shared" si="53"/>
        <v>-9.715923119971849E-2</v>
      </c>
      <c r="I397">
        <f t="shared" si="49"/>
        <v>9.0208834776570885</v>
      </c>
      <c r="J397" s="10">
        <f t="shared" si="50"/>
        <v>-9.4495854171737989E-2</v>
      </c>
      <c r="K397">
        <f t="shared" si="46"/>
        <v>-8.2531847620465601E-2</v>
      </c>
      <c r="L397">
        <f t="shared" si="47"/>
        <v>-7.4869033878392097E-2</v>
      </c>
      <c r="M397" s="13">
        <f t="shared" si="51"/>
        <v>2.1396035037459708E-4</v>
      </c>
      <c r="N397" s="13">
        <f t="shared" si="52"/>
        <v>3.8521207482729417E-4</v>
      </c>
      <c r="O397" s="13">
        <v>1</v>
      </c>
    </row>
    <row r="398" spans="4:15" x14ac:dyDescent="0.4">
      <c r="D398" s="6">
        <v>6.5800000000000098</v>
      </c>
      <c r="E398" s="7">
        <f t="shared" si="45"/>
        <v>-2.0890841447122079E-2</v>
      </c>
      <c r="G398">
        <f t="shared" si="48"/>
        <v>9.3738415155596346</v>
      </c>
      <c r="H398" s="10">
        <f t="shared" si="53"/>
        <v>-9.5794953455778278E-2</v>
      </c>
      <c r="I398">
        <f t="shared" si="49"/>
        <v>9.037821476460131</v>
      </c>
      <c r="J398" s="10">
        <f t="shared" si="50"/>
        <v>-9.3168974685875039E-2</v>
      </c>
      <c r="K398">
        <f t="shared" si="46"/>
        <v>-8.1364575711914397E-2</v>
      </c>
      <c r="L398">
        <f t="shared" si="47"/>
        <v>-7.3833597946146384E-2</v>
      </c>
      <c r="M398" s="13">
        <f t="shared" si="51"/>
        <v>2.0823580183060205E-4</v>
      </c>
      <c r="N398" s="13">
        <f t="shared" si="52"/>
        <v>3.7385679366723989E-4</v>
      </c>
      <c r="O398" s="13">
        <v>1</v>
      </c>
    </row>
    <row r="399" spans="4:15" x14ac:dyDescent="0.4">
      <c r="D399" s="6">
        <v>6.6000000000000103</v>
      </c>
      <c r="E399" s="7">
        <f t="shared" si="45"/>
        <v>-2.05973597727027E-2</v>
      </c>
      <c r="G399">
        <f t="shared" si="48"/>
        <v>9.3915618582584326</v>
      </c>
      <c r="H399" s="10">
        <f t="shared" si="53"/>
        <v>-9.4449193237728213E-2</v>
      </c>
      <c r="I399">
        <f t="shared" si="49"/>
        <v>9.0547594752631753</v>
      </c>
      <c r="J399" s="10">
        <f t="shared" si="50"/>
        <v>-9.1860105114299498E-2</v>
      </c>
      <c r="K399">
        <f t="shared" si="46"/>
        <v>-8.0213771936448089E-2</v>
      </c>
      <c r="L399">
        <f t="shared" si="47"/>
        <v>-7.2812449160478188E-2</v>
      </c>
      <c r="M399" s="13">
        <f t="shared" si="51"/>
        <v>2.026472196249399E-4</v>
      </c>
      <c r="N399" s="13">
        <f t="shared" si="52"/>
        <v>3.628131973351444E-4</v>
      </c>
      <c r="O399" s="13">
        <v>1</v>
      </c>
    </row>
    <row r="400" spans="4:15" x14ac:dyDescent="0.4">
      <c r="D400" s="6">
        <v>6.6200000000000099</v>
      </c>
      <c r="E400" s="7">
        <f t="shared" si="45"/>
        <v>-2.0307863626405978E-2</v>
      </c>
      <c r="G400">
        <f t="shared" si="48"/>
        <v>9.4092822009572306</v>
      </c>
      <c r="H400" s="10">
        <f t="shared" si="53"/>
        <v>-9.3121708658884611E-2</v>
      </c>
      <c r="I400">
        <f t="shared" si="49"/>
        <v>9.0716974740662195</v>
      </c>
      <c r="J400" s="10">
        <f t="shared" si="50"/>
        <v>-9.0569010201045394E-2</v>
      </c>
      <c r="K400">
        <f t="shared" si="46"/>
        <v>-7.9079205226062071E-2</v>
      </c>
      <c r="L400">
        <f t="shared" si="47"/>
        <v>-7.1805391380909467E-2</v>
      </c>
      <c r="M400" s="13">
        <f t="shared" si="51"/>
        <v>1.9719190266083282E-4</v>
      </c>
      <c r="N400" s="13">
        <f t="shared" si="52"/>
        <v>3.5207339122735916E-4</v>
      </c>
      <c r="O400" s="13">
        <v>1</v>
      </c>
    </row>
    <row r="401" spans="4:15" x14ac:dyDescent="0.4">
      <c r="D401" s="6">
        <v>6.6400000000000103</v>
      </c>
      <c r="E401" s="7">
        <f t="shared" si="45"/>
        <v>-2.0022300918022973E-2</v>
      </c>
      <c r="G401">
        <f t="shared" si="48"/>
        <v>9.4270025436560285</v>
      </c>
      <c r="H401" s="10">
        <f t="shared" si="53"/>
        <v>-9.1812260859594333E-2</v>
      </c>
      <c r="I401">
        <f t="shared" si="49"/>
        <v>9.0886354728692638</v>
      </c>
      <c r="J401" s="10">
        <f t="shared" si="50"/>
        <v>-8.9295457634198883E-2</v>
      </c>
      <c r="K401">
        <f t="shared" si="46"/>
        <v>-7.796064771553414E-2</v>
      </c>
      <c r="L401">
        <f t="shared" si="47"/>
        <v>-7.0812231129418979E-2</v>
      </c>
      <c r="M401" s="13">
        <f t="shared" si="51"/>
        <v>1.9186718669270112E-4</v>
      </c>
      <c r="N401" s="13">
        <f t="shared" si="52"/>
        <v>3.4162966202699836E-4</v>
      </c>
      <c r="O401" s="13">
        <v>1</v>
      </c>
    </row>
    <row r="402" spans="4:15" x14ac:dyDescent="0.4">
      <c r="D402" s="6">
        <v>6.6600000000000099</v>
      </c>
      <c r="E402" s="7">
        <f t="shared" si="45"/>
        <v>-1.9740620209615738E-2</v>
      </c>
      <c r="G402">
        <f t="shared" si="48"/>
        <v>9.4447228863548247</v>
      </c>
      <c r="H402" s="10">
        <f t="shared" si="53"/>
        <v>-9.0520613971192945E-2</v>
      </c>
      <c r="I402">
        <f t="shared" si="49"/>
        <v>9.1055734716723062</v>
      </c>
      <c r="J402" s="10">
        <f t="shared" si="50"/>
        <v>-8.8039218010844272E-2</v>
      </c>
      <c r="K402">
        <f t="shared" si="46"/>
        <v>-7.6857874699261877E-2</v>
      </c>
      <c r="L402">
        <f t="shared" si="47"/>
        <v>-6.9832777555224934E-2</v>
      </c>
      <c r="M402" s="13">
        <f t="shared" si="51"/>
        <v>1.8667044441276749E-4</v>
      </c>
      <c r="N402" s="13">
        <f t="shared" si="52"/>
        <v>3.314744740640125E-4</v>
      </c>
      <c r="O402" s="13">
        <v>1</v>
      </c>
    </row>
    <row r="403" spans="4:15" x14ac:dyDescent="0.4">
      <c r="D403" s="6">
        <v>6.6800000000000104</v>
      </c>
      <c r="E403" s="7">
        <f t="shared" ref="E403:E466" si="54">-(1+D403+$E$5*D403^3)*EXP(-D403)</f>
        <v>-1.946277070774401E-2</v>
      </c>
      <c r="G403">
        <f t="shared" si="48"/>
        <v>9.4624432290536244</v>
      </c>
      <c r="H403" s="10">
        <f t="shared" si="53"/>
        <v>-8.9246535080360165E-2</v>
      </c>
      <c r="I403">
        <f t="shared" si="49"/>
        <v>9.1225114704753505</v>
      </c>
      <c r="J403" s="10">
        <f t="shared" si="50"/>
        <v>-8.6800064802396742E-2</v>
      </c>
      <c r="K403">
        <f t="shared" ref="K403:K469" si="55">$E$6*$O$6*EXP(-$O$15*(G403/$E$4-1))-SQRT($E$6)*$O$5*EXP(-$O$4*(G403/$E$4-1))</f>
        <v>-7.5770664588641581E-2</v>
      </c>
      <c r="L403">
        <f t="shared" ref="L403:L469" si="56">$K$6*$O$6*EXP(-$O$15*(I403/$K$4-1))-SQRT($K$6)*$O$5*EXP(-$O$4*(I403/$K$4-1))</f>
        <v>-6.8866842400003875E-2</v>
      </c>
      <c r="M403" s="13">
        <f t="shared" si="51"/>
        <v>1.8159908550957165E-4</v>
      </c>
      <c r="N403" s="13">
        <f t="shared" si="52"/>
        <v>3.2160046573368541E-4</v>
      </c>
      <c r="O403" s="13">
        <v>1</v>
      </c>
    </row>
    <row r="404" spans="4:15" x14ac:dyDescent="0.4">
      <c r="D404" s="6">
        <v>6.7000000000000099</v>
      </c>
      <c r="E404" s="7">
        <f t="shared" si="54"/>
        <v>-1.9188702255778328E-2</v>
      </c>
      <c r="G404">
        <f t="shared" ref="G404:G469" si="57">$E$11*(D404/$E$12+1)</f>
        <v>9.4801635717524224</v>
      </c>
      <c r="H404" s="10">
        <f t="shared" si="53"/>
        <v>-8.7989794193871526E-2</v>
      </c>
      <c r="I404">
        <f t="shared" ref="I404:I467" si="58">$K$11*(D404/$K$12+1)</f>
        <v>9.139449469278393</v>
      </c>
      <c r="J404" s="10">
        <f t="shared" ref="J404:J467" si="59">-(-$H$4)*(1+D404+$K$5*D404^3)*EXP(-D404)</f>
        <v>-8.5577774320320196E-2</v>
      </c>
      <c r="K404">
        <f t="shared" si="55"/>
        <v>-7.46987988699859E-2</v>
      </c>
      <c r="L404">
        <f t="shared" si="56"/>
        <v>-6.791423996354394E-2</v>
      </c>
      <c r="M404" s="13">
        <f t="shared" ref="M404:M467" si="60">(K404-H404)^2*O404</f>
        <v>1.7665055669954959E-4</v>
      </c>
      <c r="N404" s="13">
        <f t="shared" ref="N404:N467" si="61">(L404-J404)^2*O404</f>
        <v>3.1200044597301518E-4</v>
      </c>
      <c r="O404" s="13">
        <v>1</v>
      </c>
    </row>
    <row r="405" spans="4:15" x14ac:dyDescent="0.4">
      <c r="D405" s="6">
        <v>6.7200000000000104</v>
      </c>
      <c r="E405" s="7">
        <f t="shared" si="54"/>
        <v>-1.8918365326298304E-2</v>
      </c>
      <c r="G405">
        <f t="shared" si="57"/>
        <v>9.4978839144512222</v>
      </c>
      <c r="H405" s="10">
        <f t="shared" ref="H405:H469" si="62">-(-$B$4)*(1+D405+$E$5*D405^3)*EXP(-D405)</f>
        <v>-8.6750164203740848E-2</v>
      </c>
      <c r="I405">
        <f t="shared" si="58"/>
        <v>9.1563874680814372</v>
      </c>
      <c r="J405" s="10">
        <f t="shared" si="59"/>
        <v>-8.4372125682225185E-2</v>
      </c>
      <c r="K405">
        <f t="shared" si="55"/>
        <v>-7.3642062062971692E-2</v>
      </c>
      <c r="L405">
        <f t="shared" si="56"/>
        <v>-6.6974787069824626E-2</v>
      </c>
      <c r="M405" s="13">
        <f t="shared" si="60"/>
        <v>1.7182234173283696E-4</v>
      </c>
      <c r="N405" s="13">
        <f t="shared" si="61"/>
        <v>3.0266739079452343E-4</v>
      </c>
      <c r="O405" s="13">
        <v>1</v>
      </c>
    </row>
    <row r="406" spans="4:15" x14ac:dyDescent="0.4">
      <c r="D406" s="6">
        <v>6.74000000000001</v>
      </c>
      <c r="E406" s="7">
        <f t="shared" si="54"/>
        <v>-1.8651711013575628E-2</v>
      </c>
      <c r="G406">
        <f t="shared" si="57"/>
        <v>9.5156042571500183</v>
      </c>
      <c r="H406" s="10">
        <f t="shared" si="62"/>
        <v>-8.5527420852751043E-2</v>
      </c>
      <c r="I406">
        <f t="shared" si="58"/>
        <v>9.1733254668844797</v>
      </c>
      <c r="J406" s="10">
        <f t="shared" si="59"/>
        <v>-8.3182900778344587E-2</v>
      </c>
      <c r="K406">
        <f t="shared" si="55"/>
        <v>-7.2600241679615346E-2</v>
      </c>
      <c r="L406">
        <f t="shared" si="56"/>
        <v>-6.6048303033522396E-2</v>
      </c>
      <c r="M406" s="13">
        <f t="shared" si="60"/>
        <v>1.6711196137435331E-4</v>
      </c>
      <c r="N406" s="13">
        <f t="shared" si="61"/>
        <v>2.9359443987686572E-4</v>
      </c>
      <c r="O406" s="13">
        <v>1</v>
      </c>
    </row>
    <row r="407" spans="4:15" x14ac:dyDescent="0.4">
      <c r="D407" s="6">
        <v>6.7600000000000096</v>
      </c>
      <c r="E407" s="7">
        <f t="shared" si="54"/>
        <v>-1.8388691026140744E-2</v>
      </c>
      <c r="G407">
        <f t="shared" si="57"/>
        <v>9.5333245998488163</v>
      </c>
      <c r="H407" s="10">
        <f t="shared" si="62"/>
        <v>-8.4321342700368368E-2</v>
      </c>
      <c r="I407">
        <f t="shared" si="58"/>
        <v>9.1902634656875239</v>
      </c>
      <c r="J407" s="10">
        <f t="shared" si="59"/>
        <v>-8.2009884238382499E-2</v>
      </c>
      <c r="K407">
        <f t="shared" si="55"/>
        <v>-7.1573128183767806E-2</v>
      </c>
      <c r="L407">
        <f t="shared" si="56"/>
        <v>-6.5134609626933529E-2</v>
      </c>
      <c r="M407" s="13">
        <f t="shared" si="60"/>
        <v>1.6251697336126529E-4</v>
      </c>
      <c r="N407" s="13">
        <f t="shared" si="61"/>
        <v>2.847748932118142E-4</v>
      </c>
      <c r="O407" s="13">
        <v>1</v>
      </c>
    </row>
    <row r="408" spans="4:15" x14ac:dyDescent="0.4">
      <c r="D408" s="6">
        <v>6.78000000000001</v>
      </c>
      <c r="E408" s="7">
        <f t="shared" si="54"/>
        <v>-1.8129257679432662E-2</v>
      </c>
      <c r="G408">
        <f t="shared" si="57"/>
        <v>9.5510449425476143</v>
      </c>
      <c r="H408" s="10">
        <f t="shared" si="62"/>
        <v>-8.3131711089038454E-2</v>
      </c>
      <c r="I408">
        <f t="shared" si="58"/>
        <v>9.2072014644905682</v>
      </c>
      <c r="J408" s="10">
        <f t="shared" si="59"/>
        <v>-8.0852863398733779E-2</v>
      </c>
      <c r="K408">
        <f t="shared" si="55"/>
        <v>-7.0560514951125142E-2</v>
      </c>
      <c r="L408">
        <f t="shared" si="56"/>
        <v>-6.4233531047313594E-2</v>
      </c>
      <c r="M408" s="13">
        <f t="shared" si="60"/>
        <v>1.580349723378866E-4</v>
      </c>
      <c r="N408" s="13">
        <f t="shared" si="61"/>
        <v>2.762022078069616E-4</v>
      </c>
      <c r="O408" s="13">
        <v>1</v>
      </c>
    </row>
    <row r="409" spans="4:15" x14ac:dyDescent="0.4">
      <c r="D409" s="6">
        <v>6.8000000000000096</v>
      </c>
      <c r="E409" s="7">
        <f t="shared" si="54"/>
        <v>-1.7873363888530946E-2</v>
      </c>
      <c r="G409">
        <f t="shared" si="57"/>
        <v>9.5687652852464122</v>
      </c>
      <c r="H409" s="10">
        <f t="shared" si="62"/>
        <v>-8.1958310110858648E-2</v>
      </c>
      <c r="I409">
        <f t="shared" si="58"/>
        <v>9.2241394632936125</v>
      </c>
      <c r="J409" s="10">
        <f t="shared" si="59"/>
        <v>-7.971162827007032E-2</v>
      </c>
      <c r="K409">
        <f t="shared" si="55"/>
        <v>-6.9562198229749225E-2</v>
      </c>
      <c r="L409">
        <f t="shared" si="56"/>
        <v>-6.3344893884626469E-2</v>
      </c>
      <c r="M409" s="13">
        <f t="shared" si="60"/>
        <v>1.536635897689822E-4</v>
      </c>
      <c r="N409" s="13">
        <f t="shared" si="61"/>
        <v>2.678699944436701E-4</v>
      </c>
      <c r="O409" s="13">
        <v>1</v>
      </c>
    </row>
    <row r="410" spans="4:15" x14ac:dyDescent="0.4">
      <c r="D410" s="6">
        <v>6.8200000000000101</v>
      </c>
      <c r="E410" s="7">
        <f t="shared" si="54"/>
        <v>-1.7620963160969141E-2</v>
      </c>
      <c r="G410">
        <f t="shared" si="57"/>
        <v>9.5864856279452102</v>
      </c>
      <c r="H410" s="10">
        <f t="shared" si="62"/>
        <v>-8.0800926574623996E-2</v>
      </c>
      <c r="I410">
        <f t="shared" si="58"/>
        <v>9.2410774620966567</v>
      </c>
      <c r="J410" s="10">
        <f t="shared" si="59"/>
        <v>-7.8585971505290189E-2</v>
      </c>
      <c r="K410">
        <f t="shared" si="55"/>
        <v>-6.8577977101091647E-2</v>
      </c>
      <c r="L410">
        <f t="shared" si="56"/>
        <v>-6.246852708969941E-2</v>
      </c>
      <c r="M410" s="13">
        <f t="shared" si="60"/>
        <v>1.4940049383252473E-4</v>
      </c>
      <c r="N410" s="13">
        <f t="shared" si="61"/>
        <v>2.5977201448965835E-4</v>
      </c>
      <c r="O410" s="13">
        <v>1</v>
      </c>
    </row>
    <row r="411" spans="4:15" x14ac:dyDescent="0.4">
      <c r="D411" s="6">
        <v>6.8400000000000096</v>
      </c>
      <c r="E411" s="7">
        <f t="shared" si="54"/>
        <v>-1.7372009589628937E-2</v>
      </c>
      <c r="G411">
        <f t="shared" si="57"/>
        <v>9.6042059706440064</v>
      </c>
      <c r="H411" s="10">
        <f t="shared" si="62"/>
        <v>-7.965934997324349E-2</v>
      </c>
      <c r="I411">
        <f t="shared" si="58"/>
        <v>9.2580154608996974</v>
      </c>
      <c r="J411" s="10">
        <f t="shared" si="59"/>
        <v>-7.7475688367827145E-2</v>
      </c>
      <c r="K411">
        <f t="shared" si="55"/>
        <v>-6.7607653441517451E-2</v>
      </c>
      <c r="L411">
        <f t="shared" si="56"/>
        <v>-6.1604261942780729E-2</v>
      </c>
      <c r="M411" s="13">
        <f t="shared" si="60"/>
        <v>1.4524338929281744E-4</v>
      </c>
      <c r="N411" s="13">
        <f t="shared" si="61"/>
        <v>2.5190217676566165E-4</v>
      </c>
      <c r="O411" s="13">
        <v>1</v>
      </c>
    </row>
    <row r="412" spans="4:15" x14ac:dyDescent="0.4">
      <c r="D412" s="6">
        <v>6.8600000000000101</v>
      </c>
      <c r="E412" s="7">
        <f t="shared" si="54"/>
        <v>-1.7126457845714156E-2</v>
      </c>
      <c r="G412">
        <f t="shared" si="57"/>
        <v>9.6219263133428061</v>
      </c>
      <c r="H412" s="10">
        <f t="shared" si="62"/>
        <v>-7.8533372451522254E-2</v>
      </c>
      <c r="I412">
        <f t="shared" si="58"/>
        <v>9.2749534597027417</v>
      </c>
      <c r="J412" s="10">
        <f t="shared" si="59"/>
        <v>-7.6380576700316005E-2</v>
      </c>
      <c r="K412">
        <f t="shared" si="55"/>
        <v>-6.6651031884321338E-2</v>
      </c>
      <c r="L412">
        <f t="shared" si="56"/>
        <v>-6.0751932022492357E-2</v>
      </c>
      <c r="M412" s="13">
        <f t="shared" si="60"/>
        <v>1.4119001735494858E-4</v>
      </c>
      <c r="N412" s="13">
        <f t="shared" si="61"/>
        <v>2.4425453446566547E-4</v>
      </c>
      <c r="O412" s="13">
        <v>1</v>
      </c>
    </row>
    <row r="413" spans="4:15" x14ac:dyDescent="0.4">
      <c r="D413" s="6">
        <v>6.8800000000000097</v>
      </c>
      <c r="E413" s="7">
        <f t="shared" si="54"/>
        <v>-1.6884263171803988E-2</v>
      </c>
      <c r="G413">
        <f t="shared" si="57"/>
        <v>9.6396466560416041</v>
      </c>
      <c r="H413" s="10">
        <f t="shared" si="62"/>
        <v>-7.7422788774307194E-2</v>
      </c>
      <c r="I413">
        <f t="shared" si="58"/>
        <v>9.2918914585057841</v>
      </c>
      <c r="J413" s="10">
        <f t="shared" si="59"/>
        <v>-7.5300436893611433E-2</v>
      </c>
      <c r="K413">
        <f t="shared" si="55"/>
        <v>-6.570791978223274E-2</v>
      </c>
      <c r="L413">
        <f t="shared" si="56"/>
        <v>-5.991137317517916E-2</v>
      </c>
      <c r="M413" s="13">
        <f t="shared" si="60"/>
        <v>1.3723815550146753E-4</v>
      </c>
      <c r="N413" s="13">
        <f t="shared" si="61"/>
        <v>2.3682328212996855E-4</v>
      </c>
      <c r="O413" s="13">
        <v>1</v>
      </c>
    </row>
    <row r="414" spans="4:15" x14ac:dyDescent="0.4">
      <c r="D414" s="6">
        <v>6.9000000000000101</v>
      </c>
      <c r="E414" s="7">
        <f t="shared" si="54"/>
        <v>-1.6645381374984437E-2</v>
      </c>
      <c r="G414">
        <f t="shared" si="57"/>
        <v>9.6573669987404038</v>
      </c>
      <c r="H414" s="10">
        <f t="shared" si="62"/>
        <v>-7.6327396294991134E-2</v>
      </c>
      <c r="I414">
        <f t="shared" si="58"/>
        <v>9.3088294573088284</v>
      </c>
      <c r="J414" s="10">
        <f t="shared" si="59"/>
        <v>-7.4235071856155604E-2</v>
      </c>
      <c r="K414">
        <f t="shared" si="55"/>
        <v>-6.4778127170402558E-2</v>
      </c>
      <c r="L414">
        <f t="shared" si="56"/>
        <v>-5.9082423484642849E-2</v>
      </c>
      <c r="M414" s="13">
        <f t="shared" si="60"/>
        <v>1.3338561731217498E-4</v>
      </c>
      <c r="N414" s="13">
        <f t="shared" si="61"/>
        <v>2.2960275267070818E-4</v>
      </c>
      <c r="O414" s="13">
        <v>1</v>
      </c>
    </row>
    <row r="415" spans="4:15" x14ac:dyDescent="0.4">
      <c r="D415" s="6">
        <v>6.9200000000000097</v>
      </c>
      <c r="E415" s="7">
        <f t="shared" si="54"/>
        <v>-1.6409768820057551E-2</v>
      </c>
      <c r="G415">
        <f t="shared" si="57"/>
        <v>9.6750873414392</v>
      </c>
      <c r="H415" s="10">
        <f t="shared" si="62"/>
        <v>-7.5246994924373894E-2</v>
      </c>
      <c r="I415">
        <f t="shared" si="58"/>
        <v>9.3257674561118726</v>
      </c>
      <c r="J415" s="10">
        <f t="shared" si="59"/>
        <v>-7.318428698369267E-2</v>
      </c>
      <c r="K415">
        <f t="shared" si="55"/>
        <v>-6.3861466729868352E-2</v>
      </c>
      <c r="L415">
        <f t="shared" si="56"/>
        <v>-5.8264923242263046E-2</v>
      </c>
      <c r="M415" s="13">
        <f t="shared" si="60"/>
        <v>1.2963025226788065E-4</v>
      </c>
      <c r="N415" s="13">
        <f t="shared" si="61"/>
        <v>2.2258741444908494E-4</v>
      </c>
      <c r="O415" s="13">
        <v>1</v>
      </c>
    </row>
    <row r="416" spans="4:15" x14ac:dyDescent="0.4">
      <c r="D416" s="6">
        <v>6.9400000000000102</v>
      </c>
      <c r="E416" s="7">
        <f t="shared" si="54"/>
        <v>-1.6177382422827253E-2</v>
      </c>
      <c r="G416">
        <f t="shared" si="57"/>
        <v>9.692807684137998</v>
      </c>
      <c r="H416" s="10">
        <f t="shared" si="62"/>
        <v>-7.4181387099874374E-2</v>
      </c>
      <c r="I416">
        <f t="shared" si="58"/>
        <v>9.3427054549149169</v>
      </c>
      <c r="J416" s="10">
        <f t="shared" si="59"/>
        <v>-7.2147890129324987E-2</v>
      </c>
      <c r="K416">
        <f t="shared" si="55"/>
        <v>-6.2957753751490014E-2</v>
      </c>
      <c r="L416">
        <f t="shared" si="56"/>
        <v>-5.745871491749719E-2</v>
      </c>
      <c r="M416" s="13">
        <f t="shared" si="60"/>
        <v>1.2596994553896551E-4</v>
      </c>
      <c r="N416" s="13">
        <f t="shared" si="61"/>
        <v>2.1577186840377621E-4</v>
      </c>
      <c r="O416" s="13">
        <v>1</v>
      </c>
    </row>
    <row r="417" spans="4:15" x14ac:dyDescent="0.4">
      <c r="D417" s="6">
        <v>6.9600000000000097</v>
      </c>
      <c r="E417" s="7">
        <f t="shared" si="54"/>
        <v>-1.5948179643461496E-2</v>
      </c>
      <c r="G417">
        <f t="shared" si="57"/>
        <v>9.7105280268367959</v>
      </c>
      <c r="H417" s="10">
        <f t="shared" si="62"/>
        <v>-7.3130377755092693E-2</v>
      </c>
      <c r="I417">
        <f t="shared" si="58"/>
        <v>9.3596434537179594</v>
      </c>
      <c r="J417" s="10">
        <f t="shared" si="59"/>
        <v>-7.1125691573909591E-2</v>
      </c>
      <c r="K417">
        <f t="shared" si="55"/>
        <v>-6.2066806100353582E-2</v>
      </c>
      <c r="L417">
        <f t="shared" si="56"/>
        <v>-5.6663643128756422E-2</v>
      </c>
      <c r="M417" s="13">
        <f t="shared" si="60"/>
        <v>1.2240261775954672E-4</v>
      </c>
      <c r="N417" s="13">
        <f t="shared" si="61"/>
        <v>2.0915084522995719E-4</v>
      </c>
      <c r="O417" s="13">
        <v>1</v>
      </c>
    </row>
    <row r="418" spans="4:15" x14ac:dyDescent="0.4">
      <c r="D418" s="6">
        <v>6.9800000000000102</v>
      </c>
      <c r="E418" s="7">
        <f t="shared" si="54"/>
        <v>-1.572211847992951E-2</v>
      </c>
      <c r="G418">
        <f t="shared" si="57"/>
        <v>9.7282483695355939</v>
      </c>
      <c r="H418" s="10">
        <f t="shared" si="62"/>
        <v>-7.2093774289716764E-2</v>
      </c>
      <c r="I418">
        <f t="shared" si="58"/>
        <v>9.3765814525210036</v>
      </c>
      <c r="J418" s="10">
        <f t="shared" si="59"/>
        <v>-7.0117503996789635E-2</v>
      </c>
      <c r="K418">
        <f t="shared" si="55"/>
        <v>-6.1188444180636042E-2</v>
      </c>
      <c r="L418">
        <f t="shared" si="56"/>
        <v>-5.5879554614653035E-2</v>
      </c>
      <c r="M418" s="13">
        <f t="shared" si="60"/>
        <v>1.1892622478802254E-4</v>
      </c>
      <c r="N418" s="13">
        <f t="shared" si="61"/>
        <v>2.0271920260828399E-4</v>
      </c>
      <c r="O418" s="13">
        <v>1</v>
      </c>
    </row>
    <row r="419" spans="4:15" x14ac:dyDescent="0.4">
      <c r="D419" s="6">
        <v>7.0000000000000098</v>
      </c>
      <c r="E419" s="7">
        <f t="shared" si="54"/>
        <v>-1.5499157461513794E-2</v>
      </c>
      <c r="G419">
        <f t="shared" si="57"/>
        <v>9.7459687122343919</v>
      </c>
      <c r="H419" s="10">
        <f t="shared" si="62"/>
        <v>-7.1071386539771492E-2</v>
      </c>
      <c r="I419">
        <f t="shared" si="58"/>
        <v>9.3935194513240461</v>
      </c>
      <c r="J419" s="10">
        <f t="shared" si="59"/>
        <v>-6.9123142446859229E-2</v>
      </c>
      <c r="K419">
        <f t="shared" si="55"/>
        <v>-6.0322490900925813E-2</v>
      </c>
      <c r="L419">
        <f t="shared" si="56"/>
        <v>-5.5106298205615835E-2</v>
      </c>
      <c r="M419" s="13">
        <f t="shared" si="60"/>
        <v>1.1553875745479565E-4</v>
      </c>
      <c r="N419" s="13">
        <f t="shared" si="61"/>
        <v>1.9647192248327809E-4</v>
      </c>
      <c r="O419" s="13">
        <v>1</v>
      </c>
    </row>
    <row r="420" spans="4:15" x14ac:dyDescent="0.4">
      <c r="D420" s="6">
        <v>7.0200000000000102</v>
      </c>
      <c r="E420" s="7">
        <f t="shared" si="54"/>
        <v>-1.5279255642395755E-2</v>
      </c>
      <c r="G420">
        <f t="shared" si="57"/>
        <v>9.7636890549331898</v>
      </c>
      <c r="H420" s="10">
        <f t="shared" si="62"/>
        <v>-7.0063026748205734E-2</v>
      </c>
      <c r="I420">
        <f t="shared" si="58"/>
        <v>9.4104574501270903</v>
      </c>
      <c r="J420" s="10">
        <f t="shared" si="59"/>
        <v>-6.814242431395659E-2</v>
      </c>
      <c r="K420">
        <f t="shared" si="55"/>
        <v>-5.9468771639995428E-2</v>
      </c>
      <c r="L420">
        <f t="shared" si="56"/>
        <v>-5.4343724795868006E-2</v>
      </c>
      <c r="M420" s="13">
        <f t="shared" si="60"/>
        <v>1.1223824129784015E-4</v>
      </c>
      <c r="N420" s="13">
        <f t="shared" si="61"/>
        <v>1.904041083904981E-4</v>
      </c>
      <c r="O420" s="13">
        <v>1</v>
      </c>
    </row>
    <row r="421" spans="4:15" x14ac:dyDescent="0.4">
      <c r="D421" s="6">
        <v>7.0400000000000098</v>
      </c>
      <c r="E421" s="7">
        <f t="shared" si="54"/>
        <v>-1.5062372595314594E-2</v>
      </c>
      <c r="G421">
        <f t="shared" si="57"/>
        <v>9.7814093976319878</v>
      </c>
      <c r="H421" s="10">
        <f t="shared" si="62"/>
        <v>-6.9068509535815059E-2</v>
      </c>
      <c r="I421">
        <f t="shared" si="58"/>
        <v>9.4273954489301328</v>
      </c>
      <c r="J421" s="10">
        <f t="shared" si="59"/>
        <v>-6.7175169300584037E-2</v>
      </c>
      <c r="K421">
        <f t="shared" si="55"/>
        <v>-5.8627114213019159E-2</v>
      </c>
      <c r="L421">
        <f t="shared" si="56"/>
        <v>-5.3591687315764872E-2</v>
      </c>
      <c r="M421" s="13">
        <f t="shared" si="60"/>
        <v>1.090227362869041E-4</v>
      </c>
      <c r="N421" s="13">
        <f t="shared" si="61"/>
        <v>1.845109828319068E-4</v>
      </c>
      <c r="O421" s="13">
        <v>1</v>
      </c>
    </row>
    <row r="422" spans="4:15" x14ac:dyDescent="0.4">
      <c r="D422" s="6">
        <v>7.0600000000000103</v>
      </c>
      <c r="E422" s="7">
        <f t="shared" si="54"/>
        <v>-1.4848468405298337E-2</v>
      </c>
      <c r="G422">
        <f t="shared" si="57"/>
        <v>9.7991297403307875</v>
      </c>
      <c r="H422" s="10">
        <f t="shared" si="62"/>
        <v>-6.8087651872495519E-2</v>
      </c>
      <c r="I422">
        <f t="shared" si="58"/>
        <v>9.4443334477331771</v>
      </c>
      <c r="J422" s="10">
        <f t="shared" si="59"/>
        <v>-6.622119939394952E-2</v>
      </c>
      <c r="K422">
        <f t="shared" si="55"/>
        <v>-5.779734883823176E-2</v>
      </c>
      <c r="L422">
        <f t="shared" si="56"/>
        <v>-5.2850040704485894E-2</v>
      </c>
      <c r="M422" s="13">
        <f t="shared" si="60"/>
        <v>1.0589033653697792E-4</v>
      </c>
      <c r="N422" s="13">
        <f t="shared" si="61"/>
        <v>1.7878788469881865E-4</v>
      </c>
      <c r="O422" s="13">
        <v>1</v>
      </c>
    </row>
    <row r="423" spans="4:15" x14ac:dyDescent="0.4">
      <c r="D423" s="6">
        <v>7.0800000000000098</v>
      </c>
      <c r="E423" s="7">
        <f t="shared" si="54"/>
        <v>-1.463750366346663E-2</v>
      </c>
      <c r="G423">
        <f t="shared" si="57"/>
        <v>9.8168500830295855</v>
      </c>
      <c r="H423" s="10">
        <f t="shared" si="62"/>
        <v>-6.7120273048826229E-2</v>
      </c>
      <c r="I423">
        <f t="shared" si="58"/>
        <v>9.4612714465362213</v>
      </c>
      <c r="J423" s="10">
        <f t="shared" si="59"/>
        <v>-6.5280338838328483E-2</v>
      </c>
      <c r="K423">
        <f t="shared" si="55"/>
        <v>-5.6979308104023595E-2</v>
      </c>
      <c r="L423">
        <f t="shared" si="56"/>
        <v>-5.2118641883078839E-2</v>
      </c>
      <c r="M423" s="13">
        <f t="shared" si="60"/>
        <v>1.028391700117159E-4</v>
      </c>
      <c r="N423" s="13">
        <f t="shared" si="61"/>
        <v>1.7323026674182776E-4</v>
      </c>
      <c r="O423" s="13">
        <v>1</v>
      </c>
    </row>
    <row r="424" spans="4:15" x14ac:dyDescent="0.4">
      <c r="D424" s="6">
        <v>7.1000000000000103</v>
      </c>
      <c r="E424" s="7">
        <f t="shared" si="54"/>
        <v>-1.4429439460904254E-2</v>
      </c>
      <c r="G424">
        <f t="shared" si="57"/>
        <v>9.8345704257283817</v>
      </c>
      <c r="H424" s="10">
        <f t="shared" si="62"/>
        <v>-6.6166194647976462E-2</v>
      </c>
      <c r="I424">
        <f t="shared" si="58"/>
        <v>9.4782094453392656</v>
      </c>
      <c r="J424" s="10">
        <f t="shared" si="59"/>
        <v>-6.4352414107740813E-2</v>
      </c>
      <c r="K424">
        <f t="shared" si="55"/>
        <v>-5.6172826936465664E-2</v>
      </c>
      <c r="L424">
        <f t="shared" si="56"/>
        <v>-5.1397349727849352E-2</v>
      </c>
      <c r="M424" s="13">
        <f t="shared" si="60"/>
        <v>9.9867398217466554E-5</v>
      </c>
      <c r="N424" s="13">
        <f t="shared" si="61"/>
        <v>1.6783369308713252E-4</v>
      </c>
      <c r="O424" s="13">
        <v>1</v>
      </c>
    </row>
    <row r="425" spans="4:15" x14ac:dyDescent="0.4">
      <c r="D425" s="6">
        <v>7.1200000000000099</v>
      </c>
      <c r="E425" s="7">
        <f t="shared" si="54"/>
        <v>-1.4224237382604877E-2</v>
      </c>
      <c r="G425">
        <f t="shared" si="57"/>
        <v>9.8522907684271797</v>
      </c>
      <c r="H425" s="10">
        <f t="shared" si="62"/>
        <v>-6.5225240517934671E-2</v>
      </c>
      <c r="I425">
        <f t="shared" si="58"/>
        <v>9.495147444142308</v>
      </c>
      <c r="J425" s="10">
        <f t="shared" si="59"/>
        <v>-6.3437253878941238E-2</v>
      </c>
      <c r="K425">
        <f t="shared" si="55"/>
        <v>-5.5377742567260468E-2</v>
      </c>
      <c r="L425">
        <f t="shared" si="56"/>
        <v>-5.0686025044095008E-2</v>
      </c>
      <c r="M425" s="13">
        <f t="shared" si="60"/>
        <v>9.6973215888532618E-5</v>
      </c>
      <c r="N425" s="13">
        <f t="shared" si="61"/>
        <v>1.6259383679861396E-4</v>
      </c>
      <c r="O425" s="13">
        <v>1</v>
      </c>
    </row>
    <row r="426" spans="4:15" x14ac:dyDescent="0.4">
      <c r="D426" s="6">
        <v>7.1400000000000103</v>
      </c>
      <c r="E426" s="7">
        <f t="shared" si="54"/>
        <v>-1.4021859501484142E-2</v>
      </c>
      <c r="G426">
        <f t="shared" si="57"/>
        <v>9.8700111111259776</v>
      </c>
      <c r="H426" s="10">
        <f t="shared" si="62"/>
        <v>-6.4297236744055519E-2</v>
      </c>
      <c r="I426">
        <f t="shared" si="58"/>
        <v>9.5120854429453523</v>
      </c>
      <c r="J426" s="10">
        <f t="shared" si="59"/>
        <v>-6.253468900471898E-2</v>
      </c>
      <c r="K426">
        <f t="shared" si="55"/>
        <v>-5.4593894502114111E-2</v>
      </c>
      <c r="L426">
        <f t="shared" si="56"/>
        <v>-4.9984530540176812E-2</v>
      </c>
      <c r="M426" s="13">
        <f t="shared" si="60"/>
        <v>9.415485066424451E-5</v>
      </c>
      <c r="N426" s="13">
        <f t="shared" si="61"/>
        <v>1.5750647748511942E-4</v>
      </c>
      <c r="O426" s="13">
        <v>1</v>
      </c>
    </row>
    <row r="427" spans="4:15" x14ac:dyDescent="0.4">
      <c r="D427" s="6">
        <v>7.1600000000000099</v>
      </c>
      <c r="E427" s="7">
        <f t="shared" si="54"/>
        <v>-1.3822268372461501E-2</v>
      </c>
      <c r="G427">
        <f t="shared" si="57"/>
        <v>9.8877314538247756</v>
      </c>
      <c r="H427" s="10">
        <f t="shared" si="62"/>
        <v>-6.338201162192221E-2</v>
      </c>
      <c r="I427">
        <f t="shared" si="58"/>
        <v>9.5290234417483948</v>
      </c>
      <c r="J427" s="10">
        <f t="shared" si="59"/>
        <v>-6.1644552487503806E-2</v>
      </c>
      <c r="K427">
        <f t="shared" si="55"/>
        <v>-5.3821124489524017E-2</v>
      </c>
      <c r="L427">
        <f t="shared" si="56"/>
        <v>-4.9292730801927552E-2</v>
      </c>
      <c r="M427" s="13">
        <f t="shared" si="60"/>
        <v>9.1410562758457355E-5</v>
      </c>
      <c r="N427" s="13">
        <f t="shared" si="61"/>
        <v>1.5256749895227182E-4</v>
      </c>
      <c r="O427" s="13">
        <v>1</v>
      </c>
    </row>
    <row r="428" spans="4:15" x14ac:dyDescent="0.4">
      <c r="D428" s="6">
        <v>7.1800000000000104</v>
      </c>
      <c r="E428" s="7">
        <f t="shared" si="54"/>
        <v>-1.3625427026609975E-2</v>
      </c>
      <c r="G428">
        <f t="shared" si="57"/>
        <v>9.9054517965235735</v>
      </c>
      <c r="H428" s="10">
        <f t="shared" si="62"/>
        <v>-6.2479395630520039E-2</v>
      </c>
      <c r="I428">
        <f t="shared" si="58"/>
        <v>9.545961440551439</v>
      </c>
      <c r="J428" s="10">
        <f t="shared" si="59"/>
        <v>-6.0766679453275171E-2</v>
      </c>
      <c r="K428">
        <f t="shared" si="55"/>
        <v>-5.3059276489977096E-2</v>
      </c>
      <c r="L428">
        <f t="shared" si="56"/>
        <v>-4.861049226738938E-2</v>
      </c>
      <c r="M428" s="13">
        <f t="shared" si="60"/>
        <v>8.8738644622023515E-5</v>
      </c>
      <c r="N428" s="13">
        <f t="shared" si="61"/>
        <v>1.4777288689829394E-4</v>
      </c>
      <c r="O428" s="13">
        <v>1</v>
      </c>
    </row>
    <row r="429" spans="4:15" x14ac:dyDescent="0.4">
      <c r="D429" s="6">
        <v>7.2000000000000099</v>
      </c>
      <c r="E429" s="7">
        <f t="shared" si="54"/>
        <v>-1.3431298965373269E-2</v>
      </c>
      <c r="G429">
        <f t="shared" si="57"/>
        <v>9.9231721392223715</v>
      </c>
      <c r="H429" s="10">
        <f t="shared" si="62"/>
        <v>-6.1589221405719125E-2</v>
      </c>
      <c r="I429">
        <f t="shared" si="58"/>
        <v>9.5628994393544833</v>
      </c>
      <c r="J429" s="10">
        <f t="shared" si="59"/>
        <v>-5.9900907125771716E-2</v>
      </c>
      <c r="K429">
        <f t="shared" si="55"/>
        <v>-5.2308196645554937E-2</v>
      </c>
      <c r="L429">
        <f t="shared" si="56"/>
        <v>-4.7937683201880035E-2</v>
      </c>
      <c r="M429" s="13">
        <f t="shared" si="60"/>
        <v>8.6137420598780717E-5</v>
      </c>
      <c r="N429" s="13">
        <f t="shared" si="61"/>
        <v>1.4311872665317426E-4</v>
      </c>
      <c r="O429" s="13">
        <v>1</v>
      </c>
    </row>
    <row r="430" spans="4:15" x14ac:dyDescent="0.4">
      <c r="D430" s="6">
        <v>7.2200000000000104</v>
      </c>
      <c r="E430" s="7">
        <f t="shared" si="54"/>
        <v>-1.3239848154849323E-2</v>
      </c>
      <c r="G430">
        <f t="shared" si="57"/>
        <v>9.9408924819211713</v>
      </c>
      <c r="H430" s="10">
        <f t="shared" si="62"/>
        <v>-6.0711323714061557E-2</v>
      </c>
      <c r="I430">
        <f t="shared" si="58"/>
        <v>9.5798374381575258</v>
      </c>
      <c r="J430" s="10">
        <f t="shared" si="59"/>
        <v>-5.904707480099701E-2</v>
      </c>
      <c r="K430">
        <f t="shared" si="55"/>
        <v>-5.1567733249939254E-2</v>
      </c>
      <c r="L430">
        <f t="shared" si="56"/>
        <v>-4.7274173673381735E-2</v>
      </c>
      <c r="M430" s="13">
        <f t="shared" si="60"/>
        <v>8.3605246575588313E-5</v>
      </c>
      <c r="N430" s="13">
        <f t="shared" si="61"/>
        <v>1.3860120096060501E-4</v>
      </c>
      <c r="O430" s="13">
        <v>1</v>
      </c>
    </row>
    <row r="431" spans="4:15" x14ac:dyDescent="0.4">
      <c r="D431" s="6">
        <v>7.24000000000001</v>
      </c>
      <c r="E431" s="7">
        <f t="shared" si="54"/>
        <v>-1.3051039020139876E-2</v>
      </c>
      <c r="G431">
        <f t="shared" si="57"/>
        <v>9.9586128246199692</v>
      </c>
      <c r="H431" s="10">
        <f t="shared" si="62"/>
        <v>-5.9845539426851405E-2</v>
      </c>
      <c r="I431">
        <f t="shared" si="58"/>
        <v>9.59677543696057</v>
      </c>
      <c r="J431" s="10">
        <f t="shared" si="59"/>
        <v>-5.8205023822019829E-2</v>
      </c>
      <c r="K431">
        <f t="shared" si="55"/>
        <v>-5.0837736718814669E-2</v>
      </c>
      <c r="L431">
        <f t="shared" si="56"/>
        <v>-4.6619835528250046E-2</v>
      </c>
      <c r="M431" s="13">
        <f t="shared" si="60"/>
        <v>8.1140509626913951E-5</v>
      </c>
      <c r="N431" s="13">
        <f t="shared" si="61"/>
        <v>1.3421658780210041E-4</v>
      </c>
      <c r="O431" s="13">
        <v>1</v>
      </c>
    </row>
    <row r="432" spans="4:15" x14ac:dyDescent="0.4">
      <c r="D432" s="6">
        <v>7.2600000000000096</v>
      </c>
      <c r="E432" s="7">
        <f t="shared" si="54"/>
        <v>-1.2864836439765104E-2</v>
      </c>
      <c r="G432">
        <f t="shared" si="57"/>
        <v>9.9763331673187654</v>
      </c>
      <c r="H432" s="10">
        <f t="shared" si="62"/>
        <v>-5.8991707494542883E-2</v>
      </c>
      <c r="I432">
        <f t="shared" si="58"/>
        <v>9.6137134357636125</v>
      </c>
      <c r="J432" s="10">
        <f t="shared" si="59"/>
        <v>-5.7374597554064419E-2</v>
      </c>
      <c r="K432">
        <f t="shared" si="55"/>
        <v>-5.0118059560662565E-2</v>
      </c>
      <c r="L432">
        <f t="shared" si="56"/>
        <v>-4.5974542367238219E-2</v>
      </c>
      <c r="M432" s="13">
        <f t="shared" si="60"/>
        <v>7.8741627654458447E-5</v>
      </c>
      <c r="N432" s="13">
        <f t="shared" si="61"/>
        <v>1.2996125826268294E-4</v>
      </c>
      <c r="O432" s="13">
        <v>1</v>
      </c>
    </row>
    <row r="433" spans="4:15" x14ac:dyDescent="0.4">
      <c r="D433" s="6">
        <v>7.28000000000001</v>
      </c>
      <c r="E433" s="7">
        <f t="shared" si="54"/>
        <v>-1.2681205740142764E-2</v>
      </c>
      <c r="G433">
        <f t="shared" si="57"/>
        <v>9.9940535100175634</v>
      </c>
      <c r="H433" s="10">
        <f t="shared" si="62"/>
        <v>-5.814966892142464E-2</v>
      </c>
      <c r="I433">
        <f t="shared" si="58"/>
        <v>9.630651434566655</v>
      </c>
      <c r="J433" s="10">
        <f t="shared" si="59"/>
        <v>-5.6555641359888706E-2</v>
      </c>
      <c r="K433">
        <f t="shared" si="55"/>
        <v>-4.9408556347942431E-2</v>
      </c>
      <c r="L433">
        <f t="shared" si="56"/>
        <v>-4.533816952183374E-2</v>
      </c>
      <c r="M433" s="13">
        <f t="shared" si="60"/>
        <v>7.6407049022288753E-5</v>
      </c>
      <c r="N433" s="13">
        <f t="shared" si="61"/>
        <v>1.2583167443755625E-4</v>
      </c>
      <c r="O433" s="13">
        <v>1</v>
      </c>
    </row>
    <row r="434" spans="4:15" x14ac:dyDescent="0.4">
      <c r="D434" s="6">
        <v>7.3000000000000096</v>
      </c>
      <c r="E434" s="7">
        <f t="shared" si="54"/>
        <v>-1.2500112690131201E-2</v>
      </c>
      <c r="G434">
        <f t="shared" si="57"/>
        <v>10.011773852716361</v>
      </c>
      <c r="H434" s="10">
        <f t="shared" si="62"/>
        <v>-5.7319266740596626E-2</v>
      </c>
      <c r="I434">
        <f t="shared" si="58"/>
        <v>9.6475894333696992</v>
      </c>
      <c r="J434" s="10">
        <f t="shared" si="59"/>
        <v>-5.5748002575447146E-2</v>
      </c>
      <c r="K434">
        <f t="shared" si="55"/>
        <v>-4.8709083688655862E-2</v>
      </c>
      <c r="L434">
        <f t="shared" si="56"/>
        <v>-4.4710594030903321E-2</v>
      </c>
      <c r="M434" s="13">
        <f t="shared" si="60"/>
        <v>7.4135252187927978E-5</v>
      </c>
      <c r="N434" s="13">
        <f t="shared" si="61"/>
        <v>1.2182438737916904E-4</v>
      </c>
      <c r="O434" s="13">
        <v>1</v>
      </c>
    </row>
    <row r="435" spans="4:15" x14ac:dyDescent="0.4">
      <c r="D435" s="6">
        <v>7.3200000000000101</v>
      </c>
      <c r="E435" s="7">
        <f t="shared" si="54"/>
        <v>-1.2321523495635383E-2</v>
      </c>
      <c r="G435">
        <f t="shared" si="57"/>
        <v>10.029494195415159</v>
      </c>
      <c r="H435" s="10">
        <f t="shared" si="62"/>
        <v>-5.6500345989236041E-2</v>
      </c>
      <c r="I435">
        <f t="shared" si="58"/>
        <v>9.6645274321727435</v>
      </c>
      <c r="J435" s="10">
        <f t="shared" si="59"/>
        <v>-5.495153048583469E-2</v>
      </c>
      <c r="K435">
        <f t="shared" si="55"/>
        <v>-4.8019500198287393E-2</v>
      </c>
      <c r="L435">
        <f t="shared" si="56"/>
        <v>-4.4091694617642542E-2</v>
      </c>
      <c r="M435" s="13">
        <f t="shared" si="60"/>
        <v>7.1924745329851397E-5</v>
      </c>
      <c r="N435" s="13">
        <f t="shared" si="61"/>
        <v>1.1793603508407271E-4</v>
      </c>
      <c r="O435" s="13">
        <v>1</v>
      </c>
    </row>
    <row r="436" spans="4:15" x14ac:dyDescent="0.4">
      <c r="D436" s="6">
        <v>7.3400000000000096</v>
      </c>
      <c r="E436" s="7">
        <f t="shared" si="54"/>
        <v>-1.2145404794275489E-2</v>
      </c>
      <c r="G436">
        <f t="shared" si="57"/>
        <v>10.047214538113957</v>
      </c>
      <c r="H436" s="10">
        <f t="shared" si="62"/>
        <v>-5.5692753684150255E-2</v>
      </c>
      <c r="I436">
        <f t="shared" si="58"/>
        <v>9.6814654309757877</v>
      </c>
      <c r="J436" s="10">
        <f t="shared" si="59"/>
        <v>-5.4166076301509838E-2</v>
      </c>
      <c r="K436">
        <f t="shared" si="55"/>
        <v>-4.7339666472119665E-2</v>
      </c>
      <c r="L436">
        <f t="shared" si="56"/>
        <v>-4.3481351666826235E-2</v>
      </c>
      <c r="M436" s="13">
        <f t="shared" si="60"/>
        <v>6.9774065971788972E-5</v>
      </c>
      <c r="N436" s="13">
        <f t="shared" si="61"/>
        <v>1.1416334051901468E-4</v>
      </c>
      <c r="O436" s="13">
        <v>1</v>
      </c>
    </row>
    <row r="437" spans="4:15" x14ac:dyDescent="0.4">
      <c r="D437" s="6">
        <v>7.3600000000000101</v>
      </c>
      <c r="E437" s="7">
        <f t="shared" si="54"/>
        <v>-1.1971723650117201E-2</v>
      </c>
      <c r="G437">
        <f t="shared" si="57"/>
        <v>10.064934880812755</v>
      </c>
      <c r="H437" s="10">
        <f t="shared" si="62"/>
        <v>-5.489633879761243E-2</v>
      </c>
      <c r="I437">
        <f t="shared" si="58"/>
        <v>9.698403429778832</v>
      </c>
      <c r="J437" s="10">
        <f t="shared" si="59"/>
        <v>-5.3391493134792703E-2</v>
      </c>
      <c r="K437">
        <f t="shared" si="55"/>
        <v>-4.6669445057916419E-2</v>
      </c>
      <c r="L437">
        <f t="shared" si="56"/>
        <v>-4.2879447202356723E-2</v>
      </c>
      <c r="M437" s="13">
        <f t="shared" si="60"/>
        <v>6.768178060424943E-5</v>
      </c>
      <c r="N437" s="13">
        <f t="shared" si="61"/>
        <v>1.1050310968564384E-4</v>
      </c>
      <c r="O437" s="13">
        <v>1</v>
      </c>
    </row>
    <row r="438" spans="4:15" x14ac:dyDescent="0.4">
      <c r="D438" s="6">
        <v>7.3800000000000097</v>
      </c>
      <c r="E438" s="7">
        <f t="shared" si="54"/>
        <v>-1.1800447548463194E-2</v>
      </c>
      <c r="G438">
        <f t="shared" si="57"/>
        <v>10.082655223511553</v>
      </c>
      <c r="H438" s="10">
        <f t="shared" si="62"/>
        <v>-5.411095223347797E-2</v>
      </c>
      <c r="I438">
        <f t="shared" si="58"/>
        <v>9.7153414285818744</v>
      </c>
      <c r="J438" s="10">
        <f t="shared" si="59"/>
        <v>-5.2627635976636153E-2</v>
      </c>
      <c r="K438">
        <f t="shared" si="55"/>
        <v>-4.6008700428970414E-2</v>
      </c>
      <c r="L438">
        <f t="shared" si="56"/>
        <v>-4.2285864865105383E-2</v>
      </c>
      <c r="M438" s="13">
        <f t="shared" si="60"/>
        <v>6.5646484303645935E-5</v>
      </c>
      <c r="N438" s="13">
        <f t="shared" si="61"/>
        <v>1.0695222972329238E-4</v>
      </c>
      <c r="O438" s="13">
        <v>1</v>
      </c>
    </row>
    <row r="439" spans="4:15" x14ac:dyDescent="0.4">
      <c r="D439" s="6">
        <v>7.4000000000000101</v>
      </c>
      <c r="E439" s="7">
        <f t="shared" si="54"/>
        <v>-1.1631544390705016E-2</v>
      </c>
      <c r="G439">
        <f t="shared" si="57"/>
        <v>10.100375566210353</v>
      </c>
      <c r="H439" s="10">
        <f t="shared" si="62"/>
        <v>-5.3336446803577839E-2</v>
      </c>
      <c r="I439">
        <f t="shared" si="58"/>
        <v>9.7322794273849187</v>
      </c>
      <c r="J439" s="10">
        <f t="shared" si="59"/>
        <v>-5.1874361673666235E-2</v>
      </c>
      <c r="K439">
        <f t="shared" si="55"/>
        <v>-4.5357298957510291E-2</v>
      </c>
      <c r="L439">
        <f t="shared" si="56"/>
        <v>-4.1700489891044648E-2</v>
      </c>
      <c r="M439" s="13">
        <f t="shared" si="60"/>
        <v>6.3666800349404396E-5</v>
      </c>
      <c r="N439" s="13">
        <f t="shared" si="61"/>
        <v>1.0350766704922374E-4</v>
      </c>
      <c r="O439" s="13">
        <v>1</v>
      </c>
    </row>
    <row r="440" spans="4:15" x14ac:dyDescent="0.4">
      <c r="D440" s="6">
        <v>7.4200000000000097</v>
      </c>
      <c r="E440" s="7">
        <f t="shared" si="54"/>
        <v>-1.1464982489234886E-2</v>
      </c>
      <c r="G440">
        <f t="shared" si="57"/>
        <v>10.118095908909151</v>
      </c>
      <c r="H440" s="10">
        <f t="shared" si="62"/>
        <v>-5.2572677204386561E-2</v>
      </c>
      <c r="I440">
        <f t="shared" si="58"/>
        <v>9.7492174261879612</v>
      </c>
      <c r="J440" s="10">
        <f t="shared" si="59"/>
        <v>-5.1131528905489748E-2</v>
      </c>
      <c r="K440">
        <f t="shared" si="55"/>
        <v>-4.4715108888463605E-2</v>
      </c>
      <c r="L440">
        <f t="shared" si="56"/>
        <v>-4.1123209089667385E-2</v>
      </c>
      <c r="M440" s="13">
        <f t="shared" si="60"/>
        <v>6.1741379839396336E-5</v>
      </c>
      <c r="N440" s="13">
        <f t="shared" si="61"/>
        <v>1.0016646553578257E-4</v>
      </c>
      <c r="O440" s="13">
        <v>1</v>
      </c>
    </row>
    <row r="441" spans="4:15" x14ac:dyDescent="0.4">
      <c r="D441" s="6">
        <v>7.4400000000000102</v>
      </c>
      <c r="E441" s="7">
        <f t="shared" si="54"/>
        <v>-1.1300730562416551E-2</v>
      </c>
      <c r="G441">
        <f t="shared" si="57"/>
        <v>10.135816251607947</v>
      </c>
      <c r="H441" s="10">
        <f t="shared" si="62"/>
        <v>-5.1819499993961092E-2</v>
      </c>
      <c r="I441">
        <f t="shared" si="58"/>
        <v>9.7661554249910036</v>
      </c>
      <c r="J441" s="10">
        <f t="shared" si="59"/>
        <v>-5.039899816226534E-2</v>
      </c>
      <c r="K441">
        <f t="shared" si="55"/>
        <v>-4.4082000313569916E-2</v>
      </c>
      <c r="L441">
        <f t="shared" si="56"/>
        <v>-4.0553910822688173E-2</v>
      </c>
      <c r="M441" s="13">
        <f t="shared" si="60"/>
        <v>5.986890130405355E-5</v>
      </c>
      <c r="N441" s="13">
        <f t="shared" si="61"/>
        <v>9.6925744723902634E-5</v>
      </c>
      <c r="O441" s="13">
        <v>1</v>
      </c>
    </row>
    <row r="442" spans="4:15" x14ac:dyDescent="0.4">
      <c r="D442" s="6">
        <v>7.4600000000000097</v>
      </c>
      <c r="E442" s="7">
        <f t="shared" si="54"/>
        <v>-1.1138757729614793E-2</v>
      </c>
      <c r="G442">
        <f t="shared" si="57"/>
        <v>10.153536594306745</v>
      </c>
      <c r="H442" s="10">
        <f t="shared" si="62"/>
        <v>-5.107677356914863E-2</v>
      </c>
      <c r="I442">
        <f t="shared" si="58"/>
        <v>9.7830934237940479</v>
      </c>
      <c r="J442" s="10">
        <f t="shared" si="59"/>
        <v>-4.9676631722536065E-2</v>
      </c>
      <c r="K442">
        <f t="shared" si="55"/>
        <v>-4.3457845145841459E-2</v>
      </c>
      <c r="L442">
        <f t="shared" si="56"/>
        <v>-3.9992484983025753E-2</v>
      </c>
      <c r="M442" s="13">
        <f t="shared" si="60"/>
        <v>5.8048070319477899E-5</v>
      </c>
      <c r="N442" s="13">
        <f t="shared" si="61"/>
        <v>9.3782698072368198E-5</v>
      </c>
      <c r="O442" s="13">
        <v>1</v>
      </c>
    </row>
    <row r="443" spans="4:15" x14ac:dyDescent="0.4">
      <c r="D443" s="6">
        <v>7.4800000000000102</v>
      </c>
      <c r="E443" s="7">
        <f t="shared" si="54"/>
        <v>-1.0979033506282728E-2</v>
      </c>
      <c r="G443">
        <f t="shared" si="57"/>
        <v>10.171256937005543</v>
      </c>
      <c r="H443" s="10">
        <f t="shared" si="62"/>
        <v>-5.0344358143059445E-2</v>
      </c>
      <c r="I443">
        <f t="shared" si="58"/>
        <v>9.8000314225970921</v>
      </c>
      <c r="J443" s="10">
        <f t="shared" si="59"/>
        <v>-4.8964293631319718E-2</v>
      </c>
      <c r="K443">
        <f t="shared" si="55"/>
        <v>-4.2842517094365443E-2</v>
      </c>
      <c r="L443">
        <f t="shared" si="56"/>
        <v>-3.9438822974061399E-2</v>
      </c>
      <c r="M443" s="13">
        <f t="shared" si="60"/>
        <v>5.6277619119870331E-5</v>
      </c>
      <c r="N443" s="13">
        <f t="shared" si="61"/>
        <v>9.073459124228922E-5</v>
      </c>
      <c r="O443" s="13">
        <v>1</v>
      </c>
    </row>
    <row r="444" spans="4:15" x14ac:dyDescent="0.4">
      <c r="D444" s="6">
        <v>7.5000000000000098</v>
      </c>
      <c r="E444" s="7">
        <f t="shared" si="54"/>
        <v>-1.0821527799106466E-2</v>
      </c>
      <c r="G444">
        <f t="shared" si="57"/>
        <v>10.188977279704341</v>
      </c>
      <c r="H444" s="10">
        <f t="shared" si="62"/>
        <v>-4.9622115722802701E-2</v>
      </c>
      <c r="I444">
        <f t="shared" si="58"/>
        <v>9.8169694214001364</v>
      </c>
      <c r="J444" s="10">
        <f t="shared" si="59"/>
        <v>-4.8261849678455024E-2</v>
      </c>
      <c r="K444">
        <f t="shared" si="55"/>
        <v>-4.2235891639444675E-2</v>
      </c>
      <c r="L444">
        <f t="shared" si="56"/>
        <v>-3.889281768916994E-2</v>
      </c>
      <c r="M444" s="13">
        <f t="shared" si="60"/>
        <v>5.4556306209578104E-5</v>
      </c>
      <c r="N444" s="13">
        <f t="shared" si="61"/>
        <v>8.7778760416247221E-5</v>
      </c>
      <c r="O444" s="13">
        <v>1</v>
      </c>
    </row>
    <row r="445" spans="4:15" x14ac:dyDescent="0.4">
      <c r="D445" s="6">
        <v>7.5200000000000102</v>
      </c>
      <c r="E445" s="7">
        <f t="shared" si="54"/>
        <v>-1.0666210901206345E-2</v>
      </c>
      <c r="G445">
        <f t="shared" si="57"/>
        <v>10.206697622403141</v>
      </c>
      <c r="H445" s="10">
        <f t="shared" si="62"/>
        <v>-4.8909910087481696E-2</v>
      </c>
      <c r="I445">
        <f t="shared" si="58"/>
        <v>9.8339074202031806</v>
      </c>
      <c r="J445" s="10">
        <f t="shared" si="59"/>
        <v>-4.7569167377200065E-2</v>
      </c>
      <c r="K445">
        <f t="shared" si="55"/>
        <v>-4.1637846008072257E-2</v>
      </c>
      <c r="L445">
        <f t="shared" si="56"/>
        <v>-3.8354363491520979E-2</v>
      </c>
      <c r="M445" s="13">
        <f t="shared" si="60"/>
        <v>5.288291597503705E-5</v>
      </c>
      <c r="N445" s="13">
        <f t="shared" si="61"/>
        <v>8.4912610651526391E-5</v>
      </c>
      <c r="O445" s="13">
        <v>1</v>
      </c>
    </row>
    <row r="446" spans="4:15" x14ac:dyDescent="0.4">
      <c r="D446" s="6">
        <v>7.5400000000000098</v>
      </c>
      <c r="E446" s="7">
        <f t="shared" si="54"/>
        <v>-1.0513053487394267E-2</v>
      </c>
      <c r="G446">
        <f t="shared" si="57"/>
        <v>10.224417965101937</v>
      </c>
      <c r="H446" s="10">
        <f t="shared" si="62"/>
        <v>-4.8207606766446406E-2</v>
      </c>
      <c r="I446">
        <f t="shared" si="58"/>
        <v>9.8508454190062231</v>
      </c>
      <c r="J446" s="10">
        <f t="shared" si="59"/>
        <v>-4.688611594308096E-2</v>
      </c>
      <c r="K446">
        <f t="shared" si="55"/>
        <v>-4.1048259149736005E-2</v>
      </c>
      <c r="L446">
        <f t="shared" si="56"/>
        <v>-3.782335619414641E-2</v>
      </c>
      <c r="M446" s="13">
        <f t="shared" si="60"/>
        <v>5.1256258296896904E-5</v>
      </c>
      <c r="N446" s="13">
        <f t="shared" si="61"/>
        <v>8.2133614266908221E-5</v>
      </c>
      <c r="O446" s="13">
        <v>1</v>
      </c>
    </row>
    <row r="447" spans="4:15" x14ac:dyDescent="0.4">
      <c r="D447" s="6">
        <v>7.5600000000000103</v>
      </c>
      <c r="E447" s="7">
        <f t="shared" si="54"/>
        <v>-1.0362026609486369E-2</v>
      </c>
      <c r="G447">
        <f t="shared" si="57"/>
        <v>10.242138307800737</v>
      </c>
      <c r="H447" s="10">
        <f t="shared" si="62"/>
        <v>-4.7515073017799746E-2</v>
      </c>
      <c r="I447">
        <f t="shared" si="58"/>
        <v>9.8677834178092674</v>
      </c>
      <c r="J447" s="10">
        <f t="shared" si="59"/>
        <v>-4.6212566272987317E-2</v>
      </c>
      <c r="K447">
        <f t="shared" si="55"/>
        <v>-4.0467011712547726E-2</v>
      </c>
      <c r="L447">
        <f t="shared" si="56"/>
        <v>-3.7299693040270525E-2</v>
      </c>
      <c r="M447" s="13">
        <f t="shared" si="60"/>
        <v>4.9675168162590801E-5</v>
      </c>
      <c r="N447" s="13">
        <f t="shared" si="61"/>
        <v>7.9439309262479472E-5</v>
      </c>
      <c r="O447" s="13">
        <v>1</v>
      </c>
    </row>
    <row r="448" spans="4:15" x14ac:dyDescent="0.4">
      <c r="D448" s="6">
        <v>7.5800000000000098</v>
      </c>
      <c r="E448" s="7">
        <f t="shared" si="54"/>
        <v>-1.0213101691670608E-2</v>
      </c>
      <c r="G448">
        <f t="shared" si="57"/>
        <v>10.259858650499535</v>
      </c>
      <c r="H448" s="10">
        <f t="shared" si="62"/>
        <v>-4.6832177807155574E-2</v>
      </c>
      <c r="I448">
        <f t="shared" si="58"/>
        <v>9.8847214166123099</v>
      </c>
      <c r="J448" s="10">
        <f t="shared" si="59"/>
        <v>-4.5548390924512586E-2</v>
      </c>
      <c r="K448">
        <f t="shared" si="55"/>
        <v>-3.9893986019695439E-2</v>
      </c>
      <c r="L448">
        <f t="shared" si="56"/>
        <v>-3.6783272683900733E-2</v>
      </c>
      <c r="M448" s="13">
        <f t="shared" si="60"/>
        <v>4.8138505279579264E-5</v>
      </c>
      <c r="N448" s="13">
        <f t="shared" si="61"/>
        <v>7.6827297771906607E-5</v>
      </c>
      <c r="O448" s="13">
        <v>1</v>
      </c>
    </row>
    <row r="449" spans="4:15" x14ac:dyDescent="0.4">
      <c r="D449" s="6">
        <v>7.6000000000000103</v>
      </c>
      <c r="E449" s="7">
        <f t="shared" si="54"/>
        <v>-1.0066250525928425E-2</v>
      </c>
      <c r="G449">
        <f t="shared" si="57"/>
        <v>10.277578993198333</v>
      </c>
      <c r="H449" s="10">
        <f t="shared" si="62"/>
        <v>-4.6158791786644789E-2</v>
      </c>
      <c r="I449">
        <f t="shared" si="58"/>
        <v>9.9016594154153523</v>
      </c>
      <c r="J449" s="10">
        <f t="shared" si="59"/>
        <v>-4.4893464095535594E-2</v>
      </c>
      <c r="K449">
        <f t="shared" si="55"/>
        <v>-3.9329066046211801E-2</v>
      </c>
      <c r="L449">
        <f t="shared" si="56"/>
        <v>-3.627399517067418E-2</v>
      </c>
      <c r="M449" s="13">
        <f t="shared" si="60"/>
        <v>4.664515368953292E-5</v>
      </c>
      <c r="N449" s="13">
        <f t="shared" si="61"/>
        <v>7.4295244546651598E-5</v>
      </c>
      <c r="O449" s="13">
        <v>1</v>
      </c>
    </row>
    <row r="450" spans="4:15" x14ac:dyDescent="0.4">
      <c r="D450" s="6">
        <v>7.6200000000000099</v>
      </c>
      <c r="E450" s="7">
        <f t="shared" si="54"/>
        <v>-9.9214452675101799E-3</v>
      </c>
      <c r="G450">
        <f t="shared" si="57"/>
        <v>10.295299335897129</v>
      </c>
      <c r="H450" s="10">
        <f t="shared" si="62"/>
        <v>-4.5494787274167926E-2</v>
      </c>
      <c r="I450">
        <f t="shared" si="58"/>
        <v>9.9185974142183966</v>
      </c>
      <c r="J450" s="10">
        <f t="shared" si="59"/>
        <v>-4.4247661604041907E-2</v>
      </c>
      <c r="K450">
        <f t="shared" si="55"/>
        <v>-3.8772137396056609E-2</v>
      </c>
      <c r="L450">
        <f t="shared" si="56"/>
        <v>-3.5771761918958242E-2</v>
      </c>
      <c r="M450" s="13">
        <f t="shared" si="60"/>
        <v>4.5194021383670104E-5</v>
      </c>
      <c r="N450" s="13">
        <f t="shared" si="61"/>
        <v>7.1840875471601372E-5</v>
      </c>
      <c r="O450" s="13">
        <v>1</v>
      </c>
    </row>
    <row r="451" spans="4:15" x14ac:dyDescent="0.4">
      <c r="D451" s="6">
        <v>7.6400000000000103</v>
      </c>
      <c r="E451" s="7">
        <f t="shared" si="54"/>
        <v>-9.7786584304634487E-3</v>
      </c>
      <c r="G451">
        <f t="shared" si="57"/>
        <v>10.313019678595927</v>
      </c>
      <c r="H451" s="10">
        <f t="shared" si="62"/>
        <v>-4.4840038232890143E-2</v>
      </c>
      <c r="I451">
        <f t="shared" si="58"/>
        <v>9.9355354130214408</v>
      </c>
      <c r="J451" s="10">
        <f t="shared" si="59"/>
        <v>-4.3610860868180897E-2</v>
      </c>
      <c r="K451">
        <f t="shared" si="55"/>
        <v>-3.8223087279508954E-2</v>
      </c>
      <c r="L451">
        <f t="shared" si="56"/>
        <v>-3.5276475701201231E-2</v>
      </c>
      <c r="M451" s="13">
        <f t="shared" si="60"/>
        <v>4.3784039919452238E-5</v>
      </c>
      <c r="N451" s="13">
        <f t="shared" si="61"/>
        <v>6.9461976111570673E-5</v>
      </c>
      <c r="O451" s="13">
        <v>1</v>
      </c>
    </row>
    <row r="452" spans="4:15" x14ac:dyDescent="0.4">
      <c r="D452" s="6">
        <v>7.6600000000000099</v>
      </c>
      <c r="E452" s="7">
        <f t="shared" si="54"/>
        <v>-9.6378628832139226E-3</v>
      </c>
      <c r="G452">
        <f t="shared" si="57"/>
        <v>10.330740021294725</v>
      </c>
      <c r="H452" s="10">
        <f t="shared" si="62"/>
        <v>-4.4194420250977445E-2</v>
      </c>
      <c r="I452">
        <f t="shared" si="58"/>
        <v>9.9524734118244851</v>
      </c>
      <c r="J452" s="10">
        <f t="shared" si="59"/>
        <v>-4.2982940886557457E-2</v>
      </c>
      <c r="K452">
        <f t="shared" si="55"/>
        <v>-3.768180449086455E-2</v>
      </c>
      <c r="L452">
        <f t="shared" si="56"/>
        <v>-3.4788040625530141E-2</v>
      </c>
      <c r="M452" s="13">
        <f t="shared" si="60"/>
        <v>4.241416403887087E-5</v>
      </c>
      <c r="N452" s="13">
        <f t="shared" si="61"/>
        <v>6.7156390288185565E-5</v>
      </c>
      <c r="O452" s="13">
        <v>1</v>
      </c>
    </row>
    <row r="453" spans="4:15" x14ac:dyDescent="0.4">
      <c r="D453" s="6">
        <v>7.6800000000000104</v>
      </c>
      <c r="E453" s="7">
        <f t="shared" si="54"/>
        <v>-9.4990318441980151E-3</v>
      </c>
      <c r="G453">
        <f t="shared" si="57"/>
        <v>10.348460363993524</v>
      </c>
      <c r="H453" s="10">
        <f t="shared" si="62"/>
        <v>-4.3557810521569998E-2</v>
      </c>
      <c r="I453">
        <f t="shared" si="58"/>
        <v>9.9694114106275293</v>
      </c>
      <c r="J453" s="10">
        <f t="shared" si="59"/>
        <v>-4.2363782218754316E-2</v>
      </c>
      <c r="K453">
        <f t="shared" si="55"/>
        <v>-3.714817938643529E-2</v>
      </c>
      <c r="L453">
        <f t="shared" si="56"/>
        <v>-3.4306362117592429E-2</v>
      </c>
      <c r="M453" s="13">
        <f t="shared" si="60"/>
        <v>4.1083371288488242E-5</v>
      </c>
      <c r="N453" s="13">
        <f t="shared" si="61"/>
        <v>6.492201868660764E-5</v>
      </c>
      <c r="O453" s="13">
        <v>1</v>
      </c>
    </row>
    <row r="454" spans="4:15" x14ac:dyDescent="0.4">
      <c r="D454" s="6">
        <v>7.7000000000000099</v>
      </c>
      <c r="E454" s="7">
        <f t="shared" si="54"/>
        <v>-9.362138877546897E-3</v>
      </c>
      <c r="G454">
        <f t="shared" si="57"/>
        <v>10.366180706692321</v>
      </c>
      <c r="H454" s="10">
        <f t="shared" si="62"/>
        <v>-4.2930087822991292E-2</v>
      </c>
      <c r="I454">
        <f t="shared" si="58"/>
        <v>9.9863494094305718</v>
      </c>
      <c r="J454" s="10">
        <f t="shared" si="59"/>
        <v>-4.1753266966083655E-2</v>
      </c>
      <c r="K454">
        <f t="shared" si="55"/>
        <v>-3.6622103862846568E-2</v>
      </c>
      <c r="L454">
        <f t="shared" si="56"/>
        <v>-3.3831346902639128E-2</v>
      </c>
      <c r="M454" s="13">
        <f t="shared" si="60"/>
        <v>3.9790661641443114E-5</v>
      </c>
      <c r="N454" s="13">
        <f t="shared" si="61"/>
        <v>6.2756817491604934E-5</v>
      </c>
      <c r="O454" s="13">
        <v>1</v>
      </c>
    </row>
    <row r="455" spans="4:15" x14ac:dyDescent="0.4">
      <c r="D455" s="6">
        <v>7.7200000000000104</v>
      </c>
      <c r="E455" s="7">
        <f t="shared" si="54"/>
        <v>-9.2271578888211223E-3</v>
      </c>
      <c r="G455">
        <f t="shared" si="57"/>
        <v>10.38390104939112</v>
      </c>
      <c r="H455" s="10">
        <f t="shared" si="62"/>
        <v>-4.2311132499189254E-2</v>
      </c>
      <c r="I455">
        <f t="shared" si="58"/>
        <v>10.003287408233614</v>
      </c>
      <c r="J455" s="10">
        <f t="shared" si="59"/>
        <v>-4.1151278752564441E-2</v>
      </c>
      <c r="K455">
        <f t="shared" si="55"/>
        <v>-3.6103471335628141E-2</v>
      </c>
      <c r="L455">
        <f t="shared" si="56"/>
        <v>-3.3362902987845604E-2</v>
      </c>
      <c r="M455" s="13">
        <f t="shared" si="60"/>
        <v>3.8535057121584904E-5</v>
      </c>
      <c r="N455" s="13">
        <f t="shared" si="61"/>
        <v>6.0658797052459726E-5</v>
      </c>
      <c r="O455" s="13">
        <v>1</v>
      </c>
    </row>
    <row r="456" spans="4:15" x14ac:dyDescent="0.4">
      <c r="D456" s="6">
        <v>7.74000000000001</v>
      </c>
      <c r="E456" s="7">
        <f t="shared" si="54"/>
        <v>-9.0940631207955449E-3</v>
      </c>
      <c r="G456">
        <f t="shared" si="57"/>
        <v>10.401621392089918</v>
      </c>
      <c r="H456" s="10">
        <f t="shared" si="62"/>
        <v>-4.170082644040797E-2</v>
      </c>
      <c r="I456">
        <f t="shared" si="58"/>
        <v>10.020225407036659</v>
      </c>
      <c r="J456" s="10">
        <f t="shared" si="59"/>
        <v>-4.055770270612398E-2</v>
      </c>
      <c r="K456">
        <f t="shared" si="55"/>
        <v>-3.5592176718096849E-2</v>
      </c>
      <c r="L456">
        <f t="shared" si="56"/>
        <v>-3.2900939644867601E-2</v>
      </c>
      <c r="M456" s="13">
        <f t="shared" si="60"/>
        <v>3.731560142989174E-5</v>
      </c>
      <c r="N456" s="13">
        <f t="shared" si="61"/>
        <v>5.8626020576220155E-5</v>
      </c>
      <c r="O456" s="13">
        <v>1</v>
      </c>
    </row>
    <row r="457" spans="4:15" x14ac:dyDescent="0.4">
      <c r="D457" s="6">
        <v>7.7600000000000096</v>
      </c>
      <c r="E457" s="7">
        <f t="shared" si="54"/>
        <v>-8.9628291492937183E-3</v>
      </c>
      <c r="G457">
        <f t="shared" si="57"/>
        <v>10.419341734788716</v>
      </c>
      <c r="H457" s="10">
        <f t="shared" si="62"/>
        <v>-4.1099053064086337E-2</v>
      </c>
      <c r="I457">
        <f t="shared" si="58"/>
        <v>10.037163405839703</v>
      </c>
      <c r="J457" s="10">
        <f t="shared" si="59"/>
        <v>-3.9972425440020123E-2</v>
      </c>
      <c r="K457">
        <f t="shared" si="55"/>
        <v>-3.5088116400524047E-2</v>
      </c>
      <c r="L457">
        <f t="shared" si="56"/>
        <v>-3.2445367392629251E-2</v>
      </c>
      <c r="M457" s="13">
        <f t="shared" si="60"/>
        <v>3.6131359573357353E-5</v>
      </c>
      <c r="N457" s="13">
        <f t="shared" si="61"/>
        <v>5.6656602848791687E-5</v>
      </c>
      <c r="O457" s="13">
        <v>1</v>
      </c>
    </row>
    <row r="458" spans="4:15" x14ac:dyDescent="0.4">
      <c r="D458" s="6">
        <v>7.78000000000001</v>
      </c>
      <c r="E458" s="7">
        <f t="shared" si="54"/>
        <v>-8.8334308790713936E-3</v>
      </c>
      <c r="G458">
        <f t="shared" si="57"/>
        <v>10.437062077487514</v>
      </c>
      <c r="H458" s="10">
        <f t="shared" si="62"/>
        <v>-4.0505697295981878E-2</v>
      </c>
      <c r="I458">
        <f t="shared" si="58"/>
        <v>10.054101404642745</v>
      </c>
      <c r="J458" s="10">
        <f t="shared" si="59"/>
        <v>-3.9395335034482608E-2</v>
      </c>
      <c r="K458">
        <f t="shared" si="55"/>
        <v>-3.4591188229587587E-2</v>
      </c>
      <c r="L458">
        <f t="shared" si="56"/>
        <v>-3.1996097980340407E-2</v>
      </c>
      <c r="M458" s="13">
        <f t="shared" si="60"/>
        <v>3.4981417496460271E-5</v>
      </c>
      <c r="N458" s="13">
        <f t="shared" si="61"/>
        <v>5.4748708983390949E-5</v>
      </c>
      <c r="O458" s="13">
        <v>1</v>
      </c>
    </row>
    <row r="459" spans="4:15" x14ac:dyDescent="0.4">
      <c r="D459" s="6">
        <v>7.8000000000000096</v>
      </c>
      <c r="E459" s="7">
        <f t="shared" si="54"/>
        <v>-8.7058435397485805E-3</v>
      </c>
      <c r="G459">
        <f t="shared" si="57"/>
        <v>10.45478242018631</v>
      </c>
      <c r="H459" s="10">
        <f t="shared" si="62"/>
        <v>-3.9920645551517114E-2</v>
      </c>
      <c r="I459">
        <f t="shared" si="58"/>
        <v>10.071039403445788</v>
      </c>
      <c r="J459" s="10">
        <f t="shared" si="59"/>
        <v>-3.8826321018570725E-2</v>
      </c>
      <c r="K459">
        <f t="shared" si="55"/>
        <v>-3.4101291488102627E-2</v>
      </c>
      <c r="L459">
        <f t="shared" si="56"/>
        <v>-3.155304437073965E-2</v>
      </c>
      <c r="M459" s="13">
        <f t="shared" si="60"/>
        <v>3.3864881715378707E-5</v>
      </c>
      <c r="N459" s="13">
        <f t="shared" si="61"/>
        <v>5.2900553195884851E-5</v>
      </c>
      <c r="O459" s="13">
        <v>1</v>
      </c>
    </row>
    <row r="460" spans="4:15" x14ac:dyDescent="0.4">
      <c r="D460" s="6">
        <v>7.8200000000000101</v>
      </c>
      <c r="E460" s="7">
        <f t="shared" si="54"/>
        <v>-8.5800426817894352E-3</v>
      </c>
      <c r="G460">
        <f t="shared" si="57"/>
        <v>10.472502762885108</v>
      </c>
      <c r="H460" s="10">
        <f t="shared" si="62"/>
        <v>-3.9343785717345453E-2</v>
      </c>
      <c r="I460">
        <f t="shared" si="58"/>
        <v>10.087977402248832</v>
      </c>
      <c r="J460" s="10">
        <f t="shared" si="59"/>
        <v>-3.8265274352244527E-2</v>
      </c>
      <c r="K460">
        <f t="shared" si="55"/>
        <v>-3.3618326875027742E-2</v>
      </c>
      <c r="L460">
        <f t="shared" si="56"/>
        <v>-3.1116120723561354E-2</v>
      </c>
      <c r="M460" s="13">
        <f t="shared" si="60"/>
        <v>3.2780878955074069E-5</v>
      </c>
      <c r="N460" s="13">
        <f t="shared" si="61"/>
        <v>5.1110397606513784E-5</v>
      </c>
      <c r="O460" s="13">
        <v>1</v>
      </c>
    </row>
    <row r="461" spans="4:15" x14ac:dyDescent="0.4">
      <c r="D461" s="6">
        <v>7.8400000000000096</v>
      </c>
      <c r="E461" s="7">
        <f t="shared" si="54"/>
        <v>-8.4560041725297297E-3</v>
      </c>
      <c r="G461">
        <f t="shared" si="57"/>
        <v>10.490223105583906</v>
      </c>
      <c r="H461" s="10">
        <f t="shared" si="62"/>
        <v>-3.8775007133135073E-2</v>
      </c>
      <c r="I461">
        <f t="shared" si="58"/>
        <v>10.104915401051874</v>
      </c>
      <c r="J461" s="10">
        <f t="shared" si="59"/>
        <v>-3.7712087408648093E-2</v>
      </c>
      <c r="K461">
        <f t="shared" si="55"/>
        <v>-3.3142196485744062E-2</v>
      </c>
      <c r="L461">
        <f t="shared" si="56"/>
        <v>-3.068524237922314E-2</v>
      </c>
      <c r="M461" s="13">
        <f t="shared" si="60"/>
        <v>3.172855578936154E-5</v>
      </c>
      <c r="N461" s="13">
        <f t="shared" si="61"/>
        <v>4.9376551067554161E-5</v>
      </c>
      <c r="O461" s="13">
        <v>1</v>
      </c>
    </row>
    <row r="462" spans="4:15" x14ac:dyDescent="0.4">
      <c r="D462" s="6">
        <v>7.8600000000000101</v>
      </c>
      <c r="E462" s="7">
        <f t="shared" si="54"/>
        <v>-8.3337041922510752E-3</v>
      </c>
      <c r="G462">
        <f t="shared" si="57"/>
        <v>10.507943448282706</v>
      </c>
      <c r="H462" s="10">
        <f t="shared" si="62"/>
        <v>-3.8214200573567302E-2</v>
      </c>
      <c r="I462">
        <f t="shared" si="58"/>
        <v>10.121853399854919</v>
      </c>
      <c r="J462" s="10">
        <f t="shared" si="59"/>
        <v>-3.7166653956601355E-2</v>
      </c>
      <c r="K462">
        <f t="shared" si="55"/>
        <v>-3.2672803792602623E-2</v>
      </c>
      <c r="L462">
        <f t="shared" si="56"/>
        <v>-3.026032584273074E-2</v>
      </c>
      <c r="M462" s="13">
        <f t="shared" si="60"/>
        <v>3.0707078284085705E-5</v>
      </c>
      <c r="N462" s="13">
        <f t="shared" si="61"/>
        <v>4.7697368016439636E-5</v>
      </c>
      <c r="O462" s="13">
        <v>1</v>
      </c>
    </row>
    <row r="463" spans="4:15" x14ac:dyDescent="0.4">
      <c r="D463" s="6">
        <v>7.8800000000000097</v>
      </c>
      <c r="E463" s="7">
        <f t="shared" si="54"/>
        <v>-8.2131192303016506E-3</v>
      </c>
      <c r="G463">
        <f t="shared" si="57"/>
        <v>10.525663790981502</v>
      </c>
      <c r="H463" s="10">
        <f t="shared" si="62"/>
        <v>-3.7661258230548215E-2</v>
      </c>
      <c r="I463">
        <f t="shared" si="58"/>
        <v>10.138791398657963</v>
      </c>
      <c r="J463" s="10">
        <f t="shared" si="59"/>
        <v>-3.6628869143299297E-2</v>
      </c>
      <c r="K463">
        <f t="shared" si="55"/>
        <v>-3.221005362573709E-2</v>
      </c>
      <c r="L463">
        <f t="shared" si="56"/>
        <v>-2.984128876779828E-2</v>
      </c>
      <c r="M463" s="13">
        <f t="shared" si="60"/>
        <v>2.9715631643514022E-5</v>
      </c>
      <c r="N463" s="13">
        <f t="shared" si="61"/>
        <v>4.6071247353886525E-5</v>
      </c>
      <c r="O463" s="13">
        <v>1</v>
      </c>
    </row>
    <row r="464" spans="4:15" x14ac:dyDescent="0.4">
      <c r="D464" s="6">
        <v>7.9000000000000101</v>
      </c>
      <c r="E464" s="7">
        <f t="shared" si="54"/>
        <v>-8.094226081262661E-3</v>
      </c>
      <c r="G464">
        <f t="shared" si="57"/>
        <v>10.543384133680302</v>
      </c>
      <c r="H464" s="10">
        <f t="shared" si="62"/>
        <v>-3.7116073695629928E-2</v>
      </c>
      <c r="I464">
        <f t="shared" si="58"/>
        <v>10.155729397461007</v>
      </c>
      <c r="J464" s="10">
        <f t="shared" si="59"/>
        <v>-3.6098629477215219E-2</v>
      </c>
      <c r="K464">
        <f t="shared" si="55"/>
        <v>-3.1753852154138028E-2</v>
      </c>
      <c r="L464">
        <f t="shared" si="56"/>
        <v>-2.9428049941180714E-2</v>
      </c>
      <c r="M464" s="13">
        <f t="shared" si="60"/>
        <v>2.8753419860039772E-5</v>
      </c>
      <c r="N464" s="13">
        <f t="shared" si="61"/>
        <v>4.4496631346562306E-5</v>
      </c>
      <c r="O464" s="13">
        <v>1</v>
      </c>
    </row>
    <row r="465" spans="4:15" x14ac:dyDescent="0.4">
      <c r="D465" s="6">
        <v>7.9200000000000097</v>
      </c>
      <c r="E465" s="7">
        <f t="shared" si="54"/>
        <v>-7.9770018411602518E-3</v>
      </c>
      <c r="G465">
        <f t="shared" si="57"/>
        <v>10.5611044763791</v>
      </c>
      <c r="H465" s="10">
        <f t="shared" si="62"/>
        <v>-3.6578541942640333E-2</v>
      </c>
      <c r="I465">
        <f t="shared" si="58"/>
        <v>10.172667396264051</v>
      </c>
      <c r="J465" s="10">
        <f t="shared" si="59"/>
        <v>-3.5575832811206493E-2</v>
      </c>
      <c r="K465">
        <f t="shared" si="55"/>
        <v>-3.1304106866986051E-2</v>
      </c>
      <c r="L465">
        <f t="shared" si="56"/>
        <v>-2.9020529267215531E-2</v>
      </c>
      <c r="M465" s="13">
        <f t="shared" si="60"/>
        <v>2.7819665367292197E-5</v>
      </c>
      <c r="N465" s="13">
        <f t="shared" si="61"/>
        <v>4.2972004553860464E-5</v>
      </c>
      <c r="O465" s="13">
        <v>1</v>
      </c>
    </row>
    <row r="466" spans="4:15" x14ac:dyDescent="0.4">
      <c r="D466" s="6">
        <v>7.9400000000000102</v>
      </c>
      <c r="E466" s="7">
        <f t="shared" si="54"/>
        <v>-7.8614239037221416E-3</v>
      </c>
      <c r="G466">
        <f t="shared" si="57"/>
        <v>10.578824819077898</v>
      </c>
      <c r="H466" s="10">
        <f t="shared" si="62"/>
        <v>-3.6048559310517876E-2</v>
      </c>
      <c r="I466">
        <f t="shared" si="58"/>
        <v>10.189605395067096</v>
      </c>
      <c r="J466" s="10">
        <f t="shared" si="59"/>
        <v>-3.5060378325820013E-2</v>
      </c>
      <c r="K466">
        <f t="shared" si="55"/>
        <v>-3.0860726555239398E-2</v>
      </c>
      <c r="L466">
        <f t="shared" si="56"/>
        <v>-2.86186477525717E-2</v>
      </c>
      <c r="M466" s="13">
        <f t="shared" si="60"/>
        <v>2.6913608696740291E-5</v>
      </c>
      <c r="N466" s="13">
        <f t="shared" si="61"/>
        <v>4.1495892778322043E-5</v>
      </c>
      <c r="O466" s="13">
        <v>1</v>
      </c>
    </row>
    <row r="467" spans="4:15" x14ac:dyDescent="0.4">
      <c r="D467" s="6">
        <v>7.9600000000000097</v>
      </c>
      <c r="E467" s="7">
        <f t="shared" ref="E467:E469" si="63">-(1+D467+$E$5*D467^3)*EXP(-D467)</f>
        <v>-7.7474699566786927E-3</v>
      </c>
      <c r="G467">
        <f t="shared" si="57"/>
        <v>10.596545161776696</v>
      </c>
      <c r="H467" s="10">
        <f t="shared" si="62"/>
        <v>-3.5526023486350145E-2</v>
      </c>
      <c r="I467">
        <f t="shared" si="58"/>
        <v>10.206543393870138</v>
      </c>
      <c r="J467" s="10">
        <f t="shared" si="59"/>
        <v>-3.4552166512795641E-2</v>
      </c>
      <c r="K467">
        <f t="shared" si="55"/>
        <v>-3.0423621293473809E-2</v>
      </c>
      <c r="L467">
        <f t="shared" si="56"/>
        <v>-2.8222327491202848E-2</v>
      </c>
      <c r="M467" s="13">
        <f t="shared" si="60"/>
        <v>2.6034508137869237E-5</v>
      </c>
      <c r="N467" s="13">
        <f t="shared" si="61"/>
        <v>4.0066862039278819E-5</v>
      </c>
      <c r="O467" s="13">
        <v>1</v>
      </c>
    </row>
    <row r="468" spans="4:15" x14ac:dyDescent="0.4">
      <c r="D468" s="6">
        <v>7.9800000000000102</v>
      </c>
      <c r="E468" s="7">
        <f t="shared" si="63"/>
        <v>-7.6351179781076941E-3</v>
      </c>
      <c r="G468">
        <f t="shared" si="57"/>
        <v>10.614265504475492</v>
      </c>
      <c r="H468" s="10">
        <f t="shared" si="62"/>
        <v>-3.5010833488612829E-2</v>
      </c>
      <c r="I468">
        <f t="shared" ref="I468:I469" si="64">$K$11*(D468/$K$12+1)</f>
        <v>10.223481392673181</v>
      </c>
      <c r="J468" s="10">
        <f t="shared" ref="J468:J469" si="65">-(-$H$4)*(1+D468+$K$5*D468^3)*EXP(-D468)</f>
        <v>-3.4051099158764697E-2</v>
      </c>
      <c r="K468">
        <f t="shared" si="55"/>
        <v>-2.999270242197058E-2</v>
      </c>
      <c r="L468">
        <f t="shared" si="56"/>
        <v>-2.783149164950156E-2</v>
      </c>
      <c r="M468" s="13">
        <f t="shared" ref="M468:M469" si="66">(K468-H468)^2*O468</f>
        <v>2.5181639402000078E-5</v>
      </c>
      <c r="N468" s="13">
        <f t="shared" ref="N468:N469" si="67">(L468-J468)^2*O468</f>
        <v>3.8683517569282404E-5</v>
      </c>
      <c r="O468" s="13">
        <v>1</v>
      </c>
    </row>
    <row r="469" spans="4:15" x14ac:dyDescent="0.4">
      <c r="D469" s="6">
        <v>8.0000000000000107</v>
      </c>
      <c r="E469" s="7">
        <f t="shared" si="63"/>
        <v>-7.5243462328225862E-3</v>
      </c>
      <c r="G469">
        <f t="shared" si="57"/>
        <v>10.631985847174292</v>
      </c>
      <c r="H469" s="10">
        <f t="shared" si="62"/>
        <v>-3.4502889650607965E-2</v>
      </c>
      <c r="I469">
        <f t="shared" si="64"/>
        <v>10.240419391476225</v>
      </c>
      <c r="J469" s="10">
        <f t="shared" si="65"/>
        <v>-3.3557079329142175E-2</v>
      </c>
      <c r="K469">
        <f t="shared" si="55"/>
        <v>-2.9567882529049429E-2</v>
      </c>
      <c r="L469">
        <f t="shared" si="56"/>
        <v>-2.7446064451653301E-2</v>
      </c>
      <c r="M469" s="13">
        <f t="shared" si="66"/>
        <v>2.4354295289833463E-5</v>
      </c>
      <c r="N469" s="13">
        <f t="shared" si="67"/>
        <v>3.7344502832890364E-5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8F9CD-BEB5-439C-B40C-3E6FA65FB05A}">
  <dimension ref="A1:AA469"/>
  <sheetViews>
    <sheetView workbookViewId="0">
      <selection activeCell="AA9" sqref="Q9:AA9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257</v>
      </c>
      <c r="D1" t="str">
        <f>A1</f>
        <v>Structure 1</v>
      </c>
      <c r="G1" t="s">
        <v>258</v>
      </c>
      <c r="J1" t="str">
        <f>G1</f>
        <v>Structure 2</v>
      </c>
    </row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194</v>
      </c>
      <c r="H2" s="1" t="s">
        <v>6</v>
      </c>
      <c r="J2" s="1" t="s">
        <v>4</v>
      </c>
      <c r="K2" s="1" t="s">
        <v>6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274</v>
      </c>
      <c r="D3" s="15" t="str">
        <f>A3</f>
        <v>FCC</v>
      </c>
      <c r="E3" s="1" t="str">
        <f>B3</f>
        <v xml:space="preserve">In </v>
      </c>
      <c r="G3" s="65" t="s">
        <v>180</v>
      </c>
      <c r="H3" s="1" t="str">
        <f>B3</f>
        <v xml:space="preserve">In </v>
      </c>
      <c r="J3" s="15" t="str">
        <f>G3</f>
        <v>HCP</v>
      </c>
      <c r="K3" s="1" t="str">
        <f>B3</f>
        <v xml:space="preserve">In </v>
      </c>
      <c r="N3" s="15"/>
      <c r="O3" s="1" t="str">
        <f>B3</f>
        <v xml:space="preserve">In 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-2.7240000000000002</v>
      </c>
      <c r="D4" s="21" t="s">
        <v>8</v>
      </c>
      <c r="E4" s="4">
        <f>E11</f>
        <v>3.3888255699488345</v>
      </c>
      <c r="G4" s="2" t="s">
        <v>11</v>
      </c>
      <c r="H4" s="51">
        <v>-2.7040000000000002</v>
      </c>
      <c r="I4" t="s">
        <v>273</v>
      </c>
      <c r="J4" s="2" t="s">
        <v>8</v>
      </c>
      <c r="K4" s="4">
        <v>3.4172400000000001</v>
      </c>
      <c r="N4" s="12" t="s">
        <v>24</v>
      </c>
      <c r="O4" s="4">
        <v>2.9603630723826329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27.518999999999998</v>
      </c>
      <c r="D5" s="2" t="s">
        <v>3</v>
      </c>
      <c r="E5" s="5">
        <v>2.9325927000000002E-2</v>
      </c>
      <c r="G5" s="2" t="s">
        <v>20</v>
      </c>
      <c r="H5" s="51">
        <f>(1/K7)*56.565</f>
        <v>28.282499999999999</v>
      </c>
      <c r="J5" s="18" t="s">
        <v>3</v>
      </c>
      <c r="K5" s="5">
        <f>E5</f>
        <v>2.9325927000000002E-2</v>
      </c>
      <c r="L5" s="10"/>
      <c r="N5" s="12" t="s">
        <v>28</v>
      </c>
      <c r="O5" s="4">
        <v>1.3934707637047239</v>
      </c>
      <c r="P5" t="s">
        <v>53</v>
      </c>
      <c r="Q5" s="28" t="s">
        <v>30</v>
      </c>
      <c r="R5" s="29">
        <f>B16</f>
        <v>3.3888255699488345</v>
      </c>
      <c r="S5" s="29">
        <f>O15</f>
        <v>6.8088350664800554</v>
      </c>
      <c r="T5" s="29">
        <f>O4</f>
        <v>2.9603630723826329</v>
      </c>
      <c r="U5" s="29">
        <f>O6</f>
        <v>0.17527234643472517</v>
      </c>
      <c r="V5" s="29">
        <f>O5</f>
        <v>1.3934707637047239</v>
      </c>
      <c r="W5" s="30">
        <v>6</v>
      </c>
      <c r="X5" s="30">
        <v>12</v>
      </c>
      <c r="Y5" s="31" t="s">
        <v>122</v>
      </c>
      <c r="Z5" s="31" t="str">
        <f>B3</f>
        <v xml:space="preserve">In </v>
      </c>
      <c r="AA5" s="32" t="str">
        <f>B3</f>
        <v xml:space="preserve">In </v>
      </c>
    </row>
    <row r="6" spans="1:27" x14ac:dyDescent="0.4">
      <c r="A6" s="2" t="s">
        <v>0</v>
      </c>
      <c r="B6" s="1">
        <v>0.221</v>
      </c>
      <c r="D6" s="2" t="s">
        <v>13</v>
      </c>
      <c r="E6" s="1">
        <v>12</v>
      </c>
      <c r="F6" t="s">
        <v>14</v>
      </c>
      <c r="G6" s="22" t="s">
        <v>0</v>
      </c>
      <c r="H6" s="1">
        <f>B6</f>
        <v>0.221</v>
      </c>
      <c r="J6" s="2" t="s">
        <v>13</v>
      </c>
      <c r="K6" s="1">
        <v>12</v>
      </c>
      <c r="L6" t="s">
        <v>14</v>
      </c>
      <c r="N6" s="12" t="s">
        <v>27</v>
      </c>
      <c r="O6" s="4">
        <v>0.17527234643472517</v>
      </c>
      <c r="P6" t="s">
        <v>53</v>
      </c>
    </row>
    <row r="7" spans="1:27" x14ac:dyDescent="0.4">
      <c r="A7" s="2" t="s">
        <v>1</v>
      </c>
      <c r="B7" s="5">
        <v>6.2380000000000004</v>
      </c>
      <c r="D7" s="2" t="s">
        <v>32</v>
      </c>
      <c r="E7" s="1">
        <v>4</v>
      </c>
      <c r="F7" t="s">
        <v>33</v>
      </c>
      <c r="G7" s="22" t="s">
        <v>1</v>
      </c>
      <c r="H7" s="5">
        <f>B7</f>
        <v>6.2380000000000004</v>
      </c>
      <c r="J7" s="2" t="s">
        <v>32</v>
      </c>
      <c r="K7" s="1">
        <v>2</v>
      </c>
      <c r="L7" t="s">
        <v>33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265</v>
      </c>
      <c r="K8" s="10"/>
      <c r="Q8" s="26" t="s">
        <v>29</v>
      </c>
      <c r="AA8" s="27"/>
    </row>
    <row r="9" spans="1:27" x14ac:dyDescent="0.4">
      <c r="A9" s="11" t="s">
        <v>21</v>
      </c>
      <c r="G9" s="11" t="s">
        <v>21</v>
      </c>
      <c r="Q9" s="28" t="s">
        <v>30</v>
      </c>
      <c r="R9" s="29">
        <f>B16</f>
        <v>3.3888255699488345</v>
      </c>
      <c r="S9" s="29">
        <f>O15</f>
        <v>6.8088350664800554</v>
      </c>
      <c r="T9" s="29">
        <f>O4</f>
        <v>2.9603630723826329</v>
      </c>
      <c r="U9" s="29">
        <f>O6</f>
        <v>0.17527234643472517</v>
      </c>
      <c r="V9" s="29">
        <f>O5</f>
        <v>1.3934707637047239</v>
      </c>
      <c r="W9" s="30">
        <v>6</v>
      </c>
      <c r="X9" s="30">
        <v>12</v>
      </c>
      <c r="Y9" s="31" t="s">
        <v>122</v>
      </c>
      <c r="Z9" s="31" t="str">
        <f>B3</f>
        <v xml:space="preserve">In </v>
      </c>
      <c r="AA9" s="32" t="str">
        <f>B3</f>
        <v xml:space="preserve">In 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36</v>
      </c>
      <c r="H10" s="1" t="s">
        <v>7</v>
      </c>
      <c r="J10" s="1" t="s">
        <v>5</v>
      </c>
      <c r="K10" s="1" t="s">
        <v>7</v>
      </c>
      <c r="L10" s="10"/>
      <c r="N10" s="1" t="s">
        <v>270</v>
      </c>
      <c r="O10" s="1" t="s">
        <v>7</v>
      </c>
    </row>
    <row r="11" spans="1:27" x14ac:dyDescent="0.4">
      <c r="A11" s="3" t="s">
        <v>37</v>
      </c>
      <c r="B11" s="4">
        <f>($B$5*$E$7)^(1/3)</f>
        <v>4.7925230815383761</v>
      </c>
      <c r="D11" s="3" t="s">
        <v>8</v>
      </c>
      <c r="E11" s="4">
        <f>$B$11/$E$8</f>
        <v>3.3888255699488345</v>
      </c>
      <c r="F11" t="s">
        <v>39</v>
      </c>
      <c r="G11" s="3" t="s">
        <v>37</v>
      </c>
      <c r="H11" s="4">
        <f>($H$5*$K$7)^(1/3)</f>
        <v>3.8386860739049795</v>
      </c>
      <c r="J11" s="3" t="s">
        <v>8</v>
      </c>
      <c r="K11" s="4">
        <f>K4</f>
        <v>3.4172400000000001</v>
      </c>
      <c r="N11" s="3" t="s">
        <v>75</v>
      </c>
      <c r="O11" s="1">
        <f>O15/O4</f>
        <v>2.2999999999999998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B12" s="10"/>
      <c r="D12" s="3" t="s">
        <v>2</v>
      </c>
      <c r="E12" s="4">
        <f>(9*$B$6*$B$5/(-$B$4))^(1/2)</f>
        <v>4.4826018296292602</v>
      </c>
      <c r="H12" s="10"/>
      <c r="J12" s="3" t="s">
        <v>2</v>
      </c>
      <c r="K12" s="4">
        <f>(9*$H$6*$H$5/(-$H$4))^(1/2)</f>
        <v>4.5611352015614575</v>
      </c>
      <c r="N12" s="3" t="s">
        <v>3</v>
      </c>
      <c r="O12" s="1">
        <f xml:space="preserve"> ((SQRT(O11))^3/(O11-1)+(SQRT(1/O11)^3/(1/O11-1))-2)/6</f>
        <v>2.9325927034349553E-2</v>
      </c>
      <c r="Q12" s="26" t="s">
        <v>45</v>
      </c>
      <c r="AA12" s="27"/>
    </row>
    <row r="13" spans="1:27" x14ac:dyDescent="0.4">
      <c r="A13" s="3" t="s">
        <v>108</v>
      </c>
      <c r="B13" s="1">
        <f>(B7-1)/(2*E12)-1/3</f>
        <v>0.25092556351733969</v>
      </c>
      <c r="D13" s="3" t="s">
        <v>10</v>
      </c>
      <c r="E13" s="4">
        <f>$E$12*($E$4/$E$11-1)</f>
        <v>0</v>
      </c>
      <c r="J13" s="3" t="s">
        <v>10</v>
      </c>
      <c r="K13" s="4">
        <f>$K$12*($K$4/$K$11-1)</f>
        <v>0</v>
      </c>
      <c r="Q13" s="26" t="s">
        <v>46</v>
      </c>
      <c r="AA13" s="27"/>
    </row>
    <row r="14" spans="1:27" x14ac:dyDescent="0.4">
      <c r="D14" s="3" t="s">
        <v>15</v>
      </c>
      <c r="E14" s="4">
        <f>-(1+$E$13+$E$5*$E$13^3)*EXP(-$E$13)</f>
        <v>-1</v>
      </c>
      <c r="J14" s="3" t="s">
        <v>15</v>
      </c>
      <c r="K14" s="4">
        <f>-(1+$K$13+$K$5*$K$13^3)*EXP(-$K$13)</f>
        <v>-1</v>
      </c>
      <c r="N14" t="s">
        <v>272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A15" s="3" t="s">
        <v>13</v>
      </c>
      <c r="B15" s="1">
        <f>E6</f>
        <v>12</v>
      </c>
      <c r="C15" t="s">
        <v>14</v>
      </c>
      <c r="D15" s="3" t="s">
        <v>12</v>
      </c>
      <c r="E15" s="4">
        <f>-(-$B$4)*(1+$E$13+$E$5*$E$13^3)*EXP(-$E$13)</f>
        <v>-2.7240000000000002</v>
      </c>
      <c r="J15" s="3" t="s">
        <v>12</v>
      </c>
      <c r="K15" s="4">
        <f>-(-$H$4)*(1+$K$13+$K$5*$K$13^3)*EXP(-$K$13)</f>
        <v>-2.7040000000000002</v>
      </c>
      <c r="N15" s="18" t="s">
        <v>23</v>
      </c>
      <c r="O15" s="4">
        <f>O4*R18</f>
        <v>6.8088350664800554</v>
      </c>
      <c r="P15" t="s">
        <v>53</v>
      </c>
    </row>
    <row r="16" spans="1:27" x14ac:dyDescent="0.4">
      <c r="A16" s="3" t="s">
        <v>25</v>
      </c>
      <c r="B16" s="4">
        <f>$E$11</f>
        <v>3.3888255699488345</v>
      </c>
      <c r="C16" t="s">
        <v>34</v>
      </c>
      <c r="D16" s="3" t="s">
        <v>9</v>
      </c>
      <c r="E16" s="4">
        <f>$E$15*$E$6</f>
        <v>-32.688000000000002</v>
      </c>
      <c r="J16" s="3" t="s">
        <v>9</v>
      </c>
      <c r="K16" s="4">
        <f>$K$15*$K$6</f>
        <v>-32.448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B4/B15+O5/SQRT(B15)</f>
        <v>0.17526036026639788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262</v>
      </c>
      <c r="H18" t="s">
        <v>259</v>
      </c>
      <c r="I18" s="8" t="s">
        <v>264</v>
      </c>
      <c r="J18" t="s">
        <v>260</v>
      </c>
      <c r="K18" t="s">
        <v>261</v>
      </c>
      <c r="L18" t="s">
        <v>263</v>
      </c>
      <c r="M18" t="s">
        <v>266</v>
      </c>
      <c r="N18" t="s">
        <v>268</v>
      </c>
      <c r="O18" t="s">
        <v>267</v>
      </c>
      <c r="P18" t="s">
        <v>44</v>
      </c>
      <c r="Q18" s="2" t="s">
        <v>59</v>
      </c>
      <c r="R18" s="1">
        <v>2.2999999999999998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>-(1+D19+$E$5*D19^3)*EXP(-D19)</f>
        <v>7.9716134466816482E-2</v>
      </c>
      <c r="G19">
        <f>$E$11*(D19/$E$12+1)</f>
        <v>2.6328303469180367</v>
      </c>
      <c r="H19" s="10">
        <f>-(-$B$4)*(1+D19+$E$5*D19^3)*EXP(-D19)</f>
        <v>0.2171467502876081</v>
      </c>
      <c r="I19">
        <f>$K$11*(D19/$K$12+1)</f>
        <v>2.6680317768299999</v>
      </c>
      <c r="J19" s="10">
        <f>-(-$H$4)*(1+D19+$K$5*D19^3)*EXP(-D19)</f>
        <v>0.21555242759827178</v>
      </c>
      <c r="K19">
        <f t="shared" ref="K19:K82" si="0">$E$6*$O$6*EXP(-$O$15*(G19/$E$4-1))-SQRT($E$6)*$O$5*EXP(-$O$4*(G19/$E$4-1))</f>
        <v>0.26316590907407367</v>
      </c>
      <c r="L19">
        <f t="shared" ref="L19:L82" si="1">$K$6*$O$6*EXP(-$O$15*(I19/$K$4-1))-SQRT($K$6)*$O$5*EXP(-$O$4*(I19/$K$4-1))</f>
        <v>0.12082334884889789</v>
      </c>
      <c r="M19" s="13">
        <f>(K19-H19)^2*O19</f>
        <v>2.1177629754139306E-3</v>
      </c>
      <c r="N19" s="13">
        <f>(L19-J19)^2*O19</f>
        <v>8.9735983607050797E-3</v>
      </c>
      <c r="O19" s="13">
        <v>1</v>
      </c>
      <c r="P19" s="52">
        <f>SUMSQ(M26:M295)+SUMSQ(N26:N295)*EXP(-(H4-B4)/(0.00008617*P20))*(1+EXP(-(H4-B4)/(0.00008617*P20)))</f>
        <v>3.9320237149592564E-6</v>
      </c>
      <c r="Q19" s="1" t="s">
        <v>68</v>
      </c>
      <c r="R19" s="19">
        <f>O15/(O15-O4)*-B4/SQRT(B15)</f>
        <v>1.3912365025103246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ref="E20:E83" si="2">-(1+D20+$E$5*D20^3)*EXP(-D20)</f>
        <v>2.0253405530097697E-2</v>
      </c>
      <c r="G20">
        <f t="shared" ref="G20:G83" si="3">$E$11*(D20/$E$12+1)</f>
        <v>2.6479502513786528</v>
      </c>
      <c r="H20" s="10">
        <f>-(-$B$4)*(1+D20+$E$5*D20^3)*EXP(-D20)</f>
        <v>5.5170276663986127E-2</v>
      </c>
      <c r="I20">
        <f t="shared" ref="I20:I83" si="4">$K$11*(D20/$K$12+1)</f>
        <v>2.6830159412933998</v>
      </c>
      <c r="J20" s="10">
        <f t="shared" ref="J20:J83" si="5">-(-$H$4)*(1+D20+$K$5*D20^3)*EXP(-D20)</f>
        <v>5.4765208553384181E-2</v>
      </c>
      <c r="K20">
        <f t="shared" si="0"/>
        <v>9.8316476956130217E-2</v>
      </c>
      <c r="L20">
        <f t="shared" si="1"/>
        <v>-3.5315679092351004E-2</v>
      </c>
      <c r="M20" s="13">
        <f t="shared" ref="M20:M83" si="6">(K20-H20)^2*O20</f>
        <v>1.8615945996498147E-3</v>
      </c>
      <c r="N20" s="13">
        <f t="shared" ref="N20:N83" si="7">(L20-J20)^2*O20</f>
        <v>8.114566319043566E-3</v>
      </c>
      <c r="O20" s="13">
        <v>1</v>
      </c>
      <c r="P20">
        <v>5</v>
      </c>
      <c r="Q20" s="1" t="s">
        <v>269</v>
      </c>
    </row>
    <row r="21" spans="1:25" x14ac:dyDescent="0.4">
      <c r="D21" s="6">
        <v>-0.96</v>
      </c>
      <c r="E21" s="7">
        <f t="shared" si="2"/>
        <v>-3.6705556996537055E-2</v>
      </c>
      <c r="G21">
        <f t="shared" si="3"/>
        <v>2.6630701558392684</v>
      </c>
      <c r="H21" s="10">
        <f t="shared" ref="H21:H84" si="8">-(-$B$4)*(1+D21+$E$5*D21^3)*EXP(-D21)</f>
        <v>-9.9985937258566943E-2</v>
      </c>
      <c r="I21">
        <f t="shared" si="4"/>
        <v>2.6980001057568002</v>
      </c>
      <c r="J21" s="10">
        <f t="shared" si="5"/>
        <v>-9.9251826118636199E-2</v>
      </c>
      <c r="K21">
        <f t="shared" si="0"/>
        <v>-5.9540578038269842E-2</v>
      </c>
      <c r="L21">
        <f t="shared" si="1"/>
        <v>-0.18489406202478165</v>
      </c>
      <c r="M21" s="13">
        <f t="shared" si="6"/>
        <v>1.6358270824588716E-3</v>
      </c>
      <c r="N21" s="13">
        <f t="shared" si="7"/>
        <v>7.3345925710038683E-3</v>
      </c>
      <c r="O21" s="13">
        <v>1</v>
      </c>
      <c r="Q21" s="16" t="s">
        <v>60</v>
      </c>
      <c r="R21" s="19">
        <f>(O5/O6)/(O15/O4)</f>
        <v>3.4566596848196789</v>
      </c>
      <c r="S21" s="1" t="s">
        <v>61</v>
      </c>
      <c r="T21" s="1">
        <f>SQRT(L9)</f>
        <v>0</v>
      </c>
      <c r="U21" s="1" t="s">
        <v>62</v>
      </c>
      <c r="V21" s="1">
        <f>R21-T21</f>
        <v>3.4566596848196789</v>
      </c>
    </row>
    <row r="22" spans="1:25" x14ac:dyDescent="0.4">
      <c r="D22" s="6">
        <v>-0.94</v>
      </c>
      <c r="E22" s="7">
        <f t="shared" si="2"/>
        <v>-9.1243764582007433E-2</v>
      </c>
      <c r="G22">
        <f t="shared" si="3"/>
        <v>2.6781900602998845</v>
      </c>
      <c r="H22" s="10">
        <f t="shared" si="8"/>
        <v>-0.24854801472138827</v>
      </c>
      <c r="I22">
        <f t="shared" si="4"/>
        <v>2.7129842702202001</v>
      </c>
      <c r="J22" s="10">
        <f t="shared" si="5"/>
        <v>-0.24672313942974811</v>
      </c>
      <c r="K22">
        <f t="shared" si="0"/>
        <v>-0.21064150930493675</v>
      </c>
      <c r="L22">
        <f t="shared" si="1"/>
        <v>-0.32813015825746561</v>
      </c>
      <c r="M22" s="13">
        <f t="shared" si="6"/>
        <v>1.4369031528874683E-3</v>
      </c>
      <c r="N22" s="13">
        <f t="shared" si="7"/>
        <v>6.6271027144163518E-3</v>
      </c>
      <c r="O22" s="13">
        <v>1</v>
      </c>
    </row>
    <row r="23" spans="1:25" x14ac:dyDescent="0.4">
      <c r="D23" s="6">
        <v>-0.92</v>
      </c>
      <c r="E23" s="7">
        <f t="shared" si="2"/>
        <v>-0.14344170958722421</v>
      </c>
      <c r="G23">
        <f t="shared" si="3"/>
        <v>2.6933099647605006</v>
      </c>
      <c r="H23" s="10">
        <f t="shared" si="8"/>
        <v>-0.39073521691559887</v>
      </c>
      <c r="I23">
        <f t="shared" si="4"/>
        <v>2.7279684346836</v>
      </c>
      <c r="J23" s="10">
        <f t="shared" si="5"/>
        <v>-0.38786638272385432</v>
      </c>
      <c r="K23">
        <f t="shared" si="0"/>
        <v>-0.35521514640722529</v>
      </c>
      <c r="L23">
        <f t="shared" si="1"/>
        <v>-0.46523557585941866</v>
      </c>
      <c r="M23" s="13">
        <f t="shared" si="6"/>
        <v>1.2616754089198306E-3</v>
      </c>
      <c r="N23" s="13">
        <f t="shared" si="7"/>
        <v>5.9859920464482566E-3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2"/>
        <v>-0.19337743811764574</v>
      </c>
      <c r="G24">
        <f t="shared" si="3"/>
        <v>2.7084298692211166</v>
      </c>
      <c r="H24" s="10">
        <f t="shared" si="8"/>
        <v>-0.52676014143246697</v>
      </c>
      <c r="I24">
        <f t="shared" si="4"/>
        <v>2.7429525991469998</v>
      </c>
      <c r="J24" s="10">
        <f t="shared" si="5"/>
        <v>-0.52289259267011412</v>
      </c>
      <c r="K24">
        <f t="shared" si="0"/>
        <v>-0.49348312186616639</v>
      </c>
      <c r="L24">
        <f t="shared" si="1"/>
        <v>-0.59641537543661372</v>
      </c>
      <c r="M24" s="13">
        <f t="shared" si="6"/>
        <v>1.1073600312159516E-3</v>
      </c>
      <c r="N24" s="13">
        <f t="shared" si="7"/>
        <v>5.4055995857298896E-3</v>
      </c>
      <c r="O24" s="13">
        <v>1</v>
      </c>
      <c r="Q24" s="17" t="s">
        <v>64</v>
      </c>
      <c r="R24" s="19">
        <f>O4/(O15-O4)*-B4/B15</f>
        <v>0.17461538461538464</v>
      </c>
      <c r="V24" s="15" t="str">
        <f>D3</f>
        <v>FCC</v>
      </c>
      <c r="W24" s="1" t="str">
        <f>E3</f>
        <v xml:space="preserve">In </v>
      </c>
      <c r="X24" t="s">
        <v>110</v>
      </c>
    </row>
    <row r="25" spans="1:25" x14ac:dyDescent="0.4">
      <c r="D25" s="6">
        <v>-0.88</v>
      </c>
      <c r="E25" s="7">
        <f t="shared" si="2"/>
        <v>-0.24112662083879483</v>
      </c>
      <c r="G25">
        <f t="shared" si="3"/>
        <v>2.7235497736817322</v>
      </c>
      <c r="H25" s="10">
        <f t="shared" si="8"/>
        <v>-0.65682891516487718</v>
      </c>
      <c r="I25">
        <f t="shared" si="4"/>
        <v>2.7579367636104002</v>
      </c>
      <c r="J25" s="10">
        <f t="shared" si="5"/>
        <v>-0.6520063827481013</v>
      </c>
      <c r="K25">
        <f t="shared" si="0"/>
        <v>-0.62566009110349263</v>
      </c>
      <c r="L25">
        <f t="shared" si="1"/>
        <v>-0.72186826688989392</v>
      </c>
      <c r="M25" s="13">
        <f t="shared" si="6"/>
        <v>9.7149559336954432E-4</v>
      </c>
      <c r="N25" s="13">
        <f t="shared" si="7"/>
        <v>4.8806828558412545E-3</v>
      </c>
      <c r="O25" s="13">
        <v>1</v>
      </c>
      <c r="Q25" s="17" t="s">
        <v>65</v>
      </c>
      <c r="R25" s="19">
        <f>O15/(O15-O4)*-B4/SQRT(B15)</f>
        <v>1.3912365025103246</v>
      </c>
      <c r="V25" s="2" t="s">
        <v>113</v>
      </c>
      <c r="W25" s="1">
        <f>(-B4/(12*PI()*B6*W26))^(1/2)</f>
        <v>0.48153992311181165</v>
      </c>
      <c r="X25" t="s">
        <v>111</v>
      </c>
    </row>
    <row r="26" spans="1:25" x14ac:dyDescent="0.4">
      <c r="D26" s="6">
        <v>-0.86</v>
      </c>
      <c r="E26" s="7">
        <f t="shared" si="2"/>
        <v>-0.28676262181016848</v>
      </c>
      <c r="G26">
        <f t="shared" si="3"/>
        <v>2.7386696781423483</v>
      </c>
      <c r="H26" s="10">
        <f t="shared" si="8"/>
        <v>-0.78114138181089898</v>
      </c>
      <c r="I26">
        <f t="shared" si="4"/>
        <v>2.7729209280737996</v>
      </c>
      <c r="J26" s="10">
        <f t="shared" si="5"/>
        <v>-0.77540612937469577</v>
      </c>
      <c r="K26">
        <f t="shared" si="0"/>
        <v>-0.7519539457432316</v>
      </c>
      <c r="L26">
        <f t="shared" si="1"/>
        <v>-0.8417868003316169</v>
      </c>
      <c r="M26" s="13">
        <f t="shared" si="6"/>
        <v>8.5190642420417085E-4</v>
      </c>
      <c r="N26" s="13">
        <f t="shared" si="7"/>
        <v>4.4063934766910319E-3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2"/>
        <v>-0.33035656539148739</v>
      </c>
      <c r="G27">
        <f t="shared" si="3"/>
        <v>2.7537895826029644</v>
      </c>
      <c r="H27" s="10">
        <f t="shared" si="8"/>
        <v>-0.89989128412641173</v>
      </c>
      <c r="I27">
        <f t="shared" si="4"/>
        <v>2.7879050925372</v>
      </c>
      <c r="J27" s="10">
        <f t="shared" si="5"/>
        <v>-0.89328415281858198</v>
      </c>
      <c r="K27">
        <f t="shared" si="0"/>
        <v>-0.87256602047142984</v>
      </c>
      <c r="L27">
        <f t="shared" si="1"/>
        <v>-0.95635755133354206</v>
      </c>
      <c r="M27" s="13">
        <f t="shared" si="6"/>
        <v>7.4667003381427425E-4</v>
      </c>
      <c r="N27" s="13">
        <f t="shared" si="7"/>
        <v>3.9782536002269681E-3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6.2380000000000004</v>
      </c>
    </row>
    <row r="28" spans="1:25" x14ac:dyDescent="0.4">
      <c r="D28" s="6">
        <v>-0.82</v>
      </c>
      <c r="E28" s="7">
        <f t="shared" si="2"/>
        <v>-0.37197740127380524</v>
      </c>
      <c r="G28">
        <f t="shared" si="3"/>
        <v>2.7689094870635804</v>
      </c>
      <c r="H28" s="10">
        <f t="shared" si="8"/>
        <v>-1.0132664410698455</v>
      </c>
      <c r="I28">
        <f t="shared" si="4"/>
        <v>2.8028892570005999</v>
      </c>
      <c r="J28" s="10">
        <f t="shared" si="5"/>
        <v>-1.0058268930443695</v>
      </c>
      <c r="K28">
        <f t="shared" si="0"/>
        <v>-0.98769129364746266</v>
      </c>
      <c r="L28">
        <f t="shared" si="1"/>
        <v>-1.0657613006732953</v>
      </c>
      <c r="M28" s="13">
        <f t="shared" si="6"/>
        <v>6.5408816567661722E-4</v>
      </c>
      <c r="N28" s="13">
        <f t="shared" si="7"/>
        <v>3.5921332178302486E-3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5.3666087601269572</v>
      </c>
      <c r="X28" t="s">
        <v>119</v>
      </c>
    </row>
    <row r="29" spans="1:25" x14ac:dyDescent="0.4">
      <c r="D29" s="6">
        <v>-0.8</v>
      </c>
      <c r="E29" s="7">
        <f t="shared" si="2"/>
        <v>-0.41169196768659849</v>
      </c>
      <c r="G29">
        <f t="shared" si="3"/>
        <v>2.784029391524196</v>
      </c>
      <c r="H29" s="10">
        <f t="shared" si="8"/>
        <v>-1.1214489199782944</v>
      </c>
      <c r="I29">
        <f t="shared" si="4"/>
        <v>2.8178734214639998</v>
      </c>
      <c r="J29" s="10">
        <f t="shared" si="5"/>
        <v>-1.1132150806245624</v>
      </c>
      <c r="K29">
        <f t="shared" si="0"/>
        <v>-1.0975185818547279</v>
      </c>
      <c r="L29">
        <f t="shared" si="1"/>
        <v>-1.1701732087420416</v>
      </c>
      <c r="M29" s="13">
        <f t="shared" si="6"/>
        <v>5.7266108270821953E-4</v>
      </c>
      <c r="N29" s="13">
        <f t="shared" si="7"/>
        <v>3.2442283586471671E-3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26.763124739555707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2"/>
        <v>-0.44956505283059678</v>
      </c>
      <c r="G30">
        <f t="shared" si="3"/>
        <v>2.7991492959848121</v>
      </c>
      <c r="H30" s="10">
        <f t="shared" si="8"/>
        <v>-1.2246152039105458</v>
      </c>
      <c r="I30">
        <f t="shared" si="4"/>
        <v>2.8328575859273997</v>
      </c>
      <c r="J30" s="10">
        <f t="shared" si="5"/>
        <v>-1.2156239028539337</v>
      </c>
      <c r="K30">
        <f t="shared" si="0"/>
        <v>-1.2022307285728466</v>
      </c>
      <c r="L30">
        <f t="shared" si="1"/>
        <v>-1.2697629847709688</v>
      </c>
      <c r="M30" s="13">
        <f t="shared" si="6"/>
        <v>5.0106473614406201E-4</v>
      </c>
      <c r="N30" s="13">
        <f t="shared" si="7"/>
        <v>2.931040190819436E-3</v>
      </c>
      <c r="O30" s="13">
        <v>1</v>
      </c>
      <c r="V30" s="22" t="s">
        <v>23</v>
      </c>
      <c r="W30" s="1">
        <f>1/(O4*W25^2)</f>
        <v>1.4567681029002246</v>
      </c>
    </row>
    <row r="31" spans="1:25" x14ac:dyDescent="0.4">
      <c r="D31" s="6">
        <v>-0.76</v>
      </c>
      <c r="E31" s="7">
        <f t="shared" si="2"/>
        <v>-0.4856594545847856</v>
      </c>
      <c r="G31">
        <f t="shared" si="3"/>
        <v>2.8142692004454286</v>
      </c>
      <c r="H31" s="10">
        <f t="shared" si="8"/>
        <v>-1.3229363542889561</v>
      </c>
      <c r="I31">
        <f t="shared" si="4"/>
        <v>2.8478417503908</v>
      </c>
      <c r="J31" s="10">
        <f t="shared" si="5"/>
        <v>-1.3132231651972603</v>
      </c>
      <c r="K31">
        <f t="shared" si="0"/>
        <v>-1.3020047871479266</v>
      </c>
      <c r="L31">
        <f t="shared" si="1"/>
        <v>-1.3646950510296838</v>
      </c>
      <c r="M31" s="13">
        <f t="shared" si="6"/>
        <v>4.3813050297942613E-4</v>
      </c>
      <c r="N31" s="13">
        <f t="shared" si="7"/>
        <v>2.6493550311460349E-3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2"/>
        <v>-0.5200360385347288</v>
      </c>
      <c r="G32">
        <f t="shared" si="3"/>
        <v>2.8293891049060442</v>
      </c>
      <c r="H32" s="10">
        <f t="shared" si="8"/>
        <v>-1.4165781689686012</v>
      </c>
      <c r="I32">
        <f t="shared" si="4"/>
        <v>2.8628259148541999</v>
      </c>
      <c r="J32" s="10">
        <f t="shared" si="5"/>
        <v>-1.4061774481979066</v>
      </c>
      <c r="K32">
        <f t="shared" si="0"/>
        <v>-1.3970121982323187</v>
      </c>
      <c r="L32">
        <f t="shared" si="1"/>
        <v>-1.4551287021450774</v>
      </c>
      <c r="M32" s="13">
        <f t="shared" si="6"/>
        <v>3.8282721085306404E-4</v>
      </c>
      <c r="N32" s="13">
        <f t="shared" si="7"/>
        <v>2.3962252630004063E-3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-0.55275379436809391</v>
      </c>
      <c r="G33">
        <f t="shared" si="3"/>
        <v>2.8445090093666603</v>
      </c>
      <c r="H33" s="10">
        <f t="shared" si="8"/>
        <v>-1.5057013358586879</v>
      </c>
      <c r="I33">
        <f t="shared" si="4"/>
        <v>2.8778100793176002</v>
      </c>
      <c r="J33" s="10">
        <f t="shared" si="5"/>
        <v>-1.4946462599713262</v>
      </c>
      <c r="K33">
        <f t="shared" si="0"/>
        <v>-1.487418961860099</v>
      </c>
      <c r="L33">
        <f t="shared" si="1"/>
        <v>-1.5412182596848014</v>
      </c>
      <c r="M33" s="13">
        <f t="shared" si="6"/>
        <v>3.3424519902427937E-4</v>
      </c>
      <c r="N33" s="13">
        <f t="shared" si="7"/>
        <v>2.1689511573119392E-3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2"/>
        <v>-0.58386989068204442</v>
      </c>
      <c r="G34">
        <f t="shared" si="3"/>
        <v>2.8596289138272764</v>
      </c>
      <c r="H34" s="10">
        <f t="shared" si="8"/>
        <v>-1.5904615822178889</v>
      </c>
      <c r="I34">
        <f t="shared" si="4"/>
        <v>2.8927942437809997</v>
      </c>
      <c r="J34" s="10">
        <f t="shared" si="5"/>
        <v>-1.5787841844042483</v>
      </c>
      <c r="K34">
        <f t="shared" si="0"/>
        <v>-1.5733858043194253</v>
      </c>
      <c r="L34">
        <f t="shared" si="1"/>
        <v>-1.6231132221453075</v>
      </c>
      <c r="M34" s="13">
        <f t="shared" si="6"/>
        <v>2.9158219083765782E-4</v>
      </c>
      <c r="N34" s="13">
        <f t="shared" si="7"/>
        <v>1.9650635870482537E-3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2"/>
        <v>-0.61343972824596604</v>
      </c>
      <c r="G35">
        <f t="shared" si="3"/>
        <v>2.874748818287892</v>
      </c>
      <c r="H35" s="10">
        <f t="shared" si="8"/>
        <v>-1.6710098197420118</v>
      </c>
      <c r="I35">
        <f t="shared" si="4"/>
        <v>2.9077784082444</v>
      </c>
      <c r="J35" s="10">
        <f t="shared" si="5"/>
        <v>-1.6587410251770922</v>
      </c>
      <c r="K35">
        <f t="shared" si="0"/>
        <v>-1.6550683399782269</v>
      </c>
      <c r="L35">
        <f t="shared" si="1"/>
        <v>-1.7009584104802276</v>
      </c>
      <c r="M35" s="13">
        <f t="shared" si="6"/>
        <v>2.5413077705916363E-4</v>
      </c>
      <c r="N35" s="13">
        <f t="shared" si="7"/>
        <v>1.7823076218333883E-3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2"/>
        <v>-0.64151699176184107</v>
      </c>
      <c r="G36">
        <f t="shared" si="3"/>
        <v>2.889868722748508</v>
      </c>
      <c r="H36" s="10">
        <f t="shared" si="8"/>
        <v>-1.7474922855592552</v>
      </c>
      <c r="I36">
        <f t="shared" si="4"/>
        <v>2.9227625727077999</v>
      </c>
      <c r="J36" s="10">
        <f t="shared" si="5"/>
        <v>-1.7346619457240184</v>
      </c>
      <c r="K36">
        <f t="shared" si="0"/>
        <v>-1.732617228214945</v>
      </c>
      <c r="L36">
        <f t="shared" si="1"/>
        <v>-1.7748941093008881</v>
      </c>
      <c r="M36" s="13">
        <f t="shared" si="6"/>
        <v>2.2126733099651566E-4</v>
      </c>
      <c r="N36" s="13">
        <f t="shared" si="7"/>
        <v>1.6186269860759969E-3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2"/>
        <v>-0.668153700163439</v>
      </c>
      <c r="G37">
        <f t="shared" si="3"/>
        <v>2.9049886272091241</v>
      </c>
      <c r="H37" s="10">
        <f t="shared" si="8"/>
        <v>-1.8200506792452078</v>
      </c>
      <c r="I37">
        <f t="shared" si="4"/>
        <v>2.9377467371711998</v>
      </c>
      <c r="J37" s="10">
        <f t="shared" si="5"/>
        <v>-1.8066876052419392</v>
      </c>
      <c r="K37">
        <f t="shared" si="0"/>
        <v>-1.8061783256014241</v>
      </c>
      <c r="L37">
        <f t="shared" si="1"/>
        <v>-1.8450562038768936</v>
      </c>
      <c r="M37" s="13">
        <f t="shared" si="6"/>
        <v>1.924421956181988E-4</v>
      </c>
      <c r="N37" s="13">
        <f t="shared" si="7"/>
        <v>1.4721493612102287E-3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2"/>
        <v>-0.69340025549440998</v>
      </c>
      <c r="G38">
        <f t="shared" si="3"/>
        <v>2.9201085316697402</v>
      </c>
      <c r="H38" s="10">
        <f t="shared" si="8"/>
        <v>-1.8888222959667729</v>
      </c>
      <c r="I38">
        <f t="shared" si="4"/>
        <v>2.9527309016345997</v>
      </c>
      <c r="J38" s="10">
        <f t="shared" si="5"/>
        <v>-1.8749542908568848</v>
      </c>
      <c r="K38">
        <f t="shared" si="0"/>
        <v>-1.8758928334807772</v>
      </c>
      <c r="L38">
        <f t="shared" si="1"/>
        <v>-1.9115763130609063</v>
      </c>
      <c r="M38" s="13">
        <f t="shared" si="6"/>
        <v>1.6717100017676987E-4</v>
      </c>
      <c r="N38" s="13">
        <f t="shared" si="7"/>
        <v>1.3411725103118395E-3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2"/>
        <v>-0.71730549040427838</v>
      </c>
      <c r="G39">
        <f t="shared" si="3"/>
        <v>2.9352284361303558</v>
      </c>
      <c r="H39" s="10">
        <f t="shared" si="8"/>
        <v>-1.9539401558612544</v>
      </c>
      <c r="I39">
        <f t="shared" si="4"/>
        <v>2.9677150660980001</v>
      </c>
      <c r="J39" s="10">
        <f t="shared" si="5"/>
        <v>-1.9395940460531689</v>
      </c>
      <c r="K39">
        <f t="shared" si="0"/>
        <v>-1.9418974410786465</v>
      </c>
      <c r="L39">
        <f t="shared" si="1"/>
        <v>-1.9745819182580764</v>
      </c>
      <c r="M39" s="13">
        <f t="shared" si="6"/>
        <v>1.450269793352423E-4</v>
      </c>
      <c r="N39" s="13">
        <f t="shared" si="7"/>
        <v>1.2241512014269395E-3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2"/>
        <v>-0.73991671430029793</v>
      </c>
      <c r="G40">
        <f t="shared" si="3"/>
        <v>2.9503483405909718</v>
      </c>
      <c r="H40" s="10">
        <f t="shared" si="8"/>
        <v>-2.0155331297540116</v>
      </c>
      <c r="I40">
        <f t="shared" si="4"/>
        <v>2.9826992305614</v>
      </c>
      <c r="J40" s="10">
        <f t="shared" si="5"/>
        <v>-2.0007347954680057</v>
      </c>
      <c r="K40">
        <f t="shared" si="0"/>
        <v>-2.004324464282182</v>
      </c>
      <c r="L40">
        <f t="shared" si="1"/>
        <v>-2.0341964885571038</v>
      </c>
      <c r="M40" s="13">
        <f t="shared" si="6"/>
        <v>1.2563418165938343E-4</v>
      </c>
      <c r="N40" s="13">
        <f t="shared" si="7"/>
        <v>1.1196849043889939E-3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2"/>
        <v>-0.76127975819211113</v>
      </c>
      <c r="G41">
        <f t="shared" si="3"/>
        <v>2.9654682450515879</v>
      </c>
      <c r="H41" s="10">
        <f t="shared" si="8"/>
        <v>-2.0737260613153108</v>
      </c>
      <c r="I41">
        <f t="shared" si="4"/>
        <v>2.9976833950247999</v>
      </c>
      <c r="J41" s="10">
        <f t="shared" si="5"/>
        <v>-2.058500466151469</v>
      </c>
      <c r="K41">
        <f t="shared" si="0"/>
        <v>-2.0633019802170303</v>
      </c>
      <c r="L41">
        <f t="shared" si="1"/>
        <v>-2.0905396021363716</v>
      </c>
      <c r="M41" s="13">
        <f t="shared" si="6"/>
        <v>1.0866146674352931E-4</v>
      </c>
      <c r="N41" s="13">
        <f t="shared" si="7"/>
        <v>1.0265062346590807E-3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2"/>
        <v>-0.7814390182651666</v>
      </c>
      <c r="G42">
        <f t="shared" si="3"/>
        <v>2.980588149512204</v>
      </c>
      <c r="H42" s="10">
        <f t="shared" si="8"/>
        <v>-2.1286398857543136</v>
      </c>
      <c r="I42">
        <f t="shared" si="4"/>
        <v>3.0126675594881998</v>
      </c>
      <c r="J42" s="10">
        <f t="shared" si="5"/>
        <v>-2.1130111053890106</v>
      </c>
      <c r="K42">
        <f t="shared" si="0"/>
        <v>-2.1189539577487206</v>
      </c>
      <c r="L42">
        <f t="shared" si="1"/>
        <v>-2.1437270640553283</v>
      </c>
      <c r="M42" s="13">
        <f t="shared" si="6"/>
        <v>9.3817201329530426E-5</v>
      </c>
      <c r="N42" s="13">
        <f t="shared" si="7"/>
        <v>9.434701167909381E-4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2"/>
        <v>-0.80043749821787746</v>
      </c>
      <c r="G43">
        <f t="shared" si="3"/>
        <v>2.9957080539728196</v>
      </c>
      <c r="H43" s="10">
        <f t="shared" si="8"/>
        <v>-2.1803917451454984</v>
      </c>
      <c r="I43">
        <f t="shared" si="4"/>
        <v>3.0276517239516001</v>
      </c>
      <c r="J43" s="10">
        <f t="shared" si="5"/>
        <v>-2.1643829951811409</v>
      </c>
      <c r="K43">
        <f t="shared" si="0"/>
        <v>-2.1714003840310294</v>
      </c>
      <c r="L43">
        <f t="shared" si="1"/>
        <v>-2.1938710205379488</v>
      </c>
      <c r="M43" s="13">
        <f t="shared" si="6"/>
        <v>8.0844574690784599E-5</v>
      </c>
      <c r="N43" s="13">
        <f t="shared" si="7"/>
        <v>8.6954363944374835E-4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2"/>
        <v>-0.81831685039657676</v>
      </c>
      <c r="G44">
        <f t="shared" si="3"/>
        <v>3.0108279584334356</v>
      </c>
      <c r="H44" s="10">
        <f t="shared" si="8"/>
        <v>-2.2290951004802748</v>
      </c>
      <c r="I44">
        <f t="shared" si="4"/>
        <v>3.042635888415</v>
      </c>
      <c r="J44" s="10">
        <f t="shared" si="5"/>
        <v>-2.2127287634723434</v>
      </c>
      <c r="K44">
        <f t="shared" si="0"/>
        <v>-2.2207573872202451</v>
      </c>
      <c r="L44">
        <f t="shared" si="1"/>
        <v>-2.2410800698520799</v>
      </c>
      <c r="M44" s="13">
        <f t="shared" si="6"/>
        <v>6.9517462406475827E-5</v>
      </c>
      <c r="N44" s="13">
        <f t="shared" si="7"/>
        <v>8.0379657343768673E-4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2"/>
        <v>-0.83511741576139642</v>
      </c>
      <c r="G45">
        <f t="shared" si="3"/>
        <v>3.0259478628940517</v>
      </c>
      <c r="H45" s="10">
        <f t="shared" si="8"/>
        <v>-2.2748598405340439</v>
      </c>
      <c r="I45">
        <f t="shared" si="4"/>
        <v>3.0576200528783999</v>
      </c>
      <c r="J45" s="10">
        <f t="shared" si="5"/>
        <v>-2.2581574922188161</v>
      </c>
      <c r="K45">
        <f t="shared" si="0"/>
        <v>-2.2671373554706831</v>
      </c>
      <c r="L45">
        <f t="shared" si="1"/>
        <v>-2.2854593698853041</v>
      </c>
      <c r="M45" s="13">
        <f t="shared" si="6"/>
        <v>5.963677555383093E-5</v>
      </c>
      <c r="N45" s="13">
        <f t="shared" si="7"/>
        <v>7.4539252411587353E-4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2"/>
        <v>-0.85087826271532152</v>
      </c>
      <c r="G46">
        <f t="shared" si="3"/>
        <v>3.0410677673546673</v>
      </c>
      <c r="H46" s="10">
        <f t="shared" si="8"/>
        <v>-2.3177923876365361</v>
      </c>
      <c r="I46">
        <f t="shared" si="4"/>
        <v>3.0726042173417998</v>
      </c>
      <c r="J46" s="10">
        <f t="shared" si="5"/>
        <v>-2.3007748223822295</v>
      </c>
      <c r="K46">
        <f t="shared" si="0"/>
        <v>-2.3106490523233072</v>
      </c>
      <c r="L46">
        <f t="shared" si="1"/>
        <v>-2.3271107425150683</v>
      </c>
      <c r="M46" s="13">
        <f t="shared" si="6"/>
        <v>5.1027239397222455E-5</v>
      </c>
      <c r="N46" s="13">
        <f t="shared" si="7"/>
        <v>6.9358068924326441E-4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2"/>
        <v>-0.86563722482778926</v>
      </c>
      <c r="G47">
        <f t="shared" si="3"/>
        <v>3.0561876718152834</v>
      </c>
      <c r="H47" s="10">
        <f t="shared" si="8"/>
        <v>-2.3579958004308983</v>
      </c>
      <c r="I47">
        <f t="shared" si="4"/>
        <v>3.0875883818052001</v>
      </c>
      <c r="J47" s="10">
        <f t="shared" si="5"/>
        <v>-2.3406830559343423</v>
      </c>
      <c r="K47">
        <f t="shared" si="0"/>
        <v>-2.3513977285960674</v>
      </c>
      <c r="L47">
        <f t="shared" si="1"/>
        <v>-2.3661327748678662</v>
      </c>
      <c r="M47" s="13">
        <f t="shared" si="6"/>
        <v>4.3534551937588197E-5</v>
      </c>
      <c r="N47" s="13">
        <f t="shared" si="7"/>
        <v>6.4768819379536387E-4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2"/>
        <v>-0.87943093748337331</v>
      </c>
      <c r="G48">
        <f t="shared" si="3"/>
        <v>3.0713075762759003</v>
      </c>
      <c r="H48" s="10">
        <f t="shared" si="8"/>
        <v>-2.3955698737047086</v>
      </c>
      <c r="I48">
        <f t="shared" si="4"/>
        <v>3.1025725462686005</v>
      </c>
      <c r="J48" s="10">
        <f t="shared" si="5"/>
        <v>-2.3779812549550412</v>
      </c>
      <c r="K48">
        <f t="shared" si="0"/>
        <v>-2.3894852308811152</v>
      </c>
      <c r="L48">
        <f t="shared" si="1"/>
        <v>-2.402620917559541</v>
      </c>
      <c r="M48" s="13">
        <f t="shared" si="6"/>
        <v>3.7022878290707204E-5</v>
      </c>
      <c r="N48" s="13">
        <f t="shared" si="7"/>
        <v>6.0711297326358543E-4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2"/>
        <v>-0.89229487348525394</v>
      </c>
      <c r="G49">
        <f t="shared" si="3"/>
        <v>3.086427480736516</v>
      </c>
      <c r="H49" s="10">
        <f t="shared" si="8"/>
        <v>-2.4306112353738318</v>
      </c>
      <c r="I49">
        <f t="shared" si="4"/>
        <v>3.1175567107320008</v>
      </c>
      <c r="J49" s="10">
        <f t="shared" si="5"/>
        <v>-2.4127653379041267</v>
      </c>
      <c r="K49">
        <f t="shared" si="0"/>
        <v>-2.4250101067511349</v>
      </c>
      <c r="L49">
        <f t="shared" si="1"/>
        <v>-2.4366675800060329</v>
      </c>
      <c r="M49" s="13">
        <f t="shared" si="6"/>
        <v>3.1372641847994523E-5</v>
      </c>
      <c r="N49" s="13">
        <f t="shared" si="7"/>
        <v>5.7131717749813577E-4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2"/>
        <v>-0.90426337764240006</v>
      </c>
      <c r="G50">
        <f t="shared" si="3"/>
        <v>3.101547385197132</v>
      </c>
      <c r="H50" s="10">
        <f t="shared" si="8"/>
        <v>-2.4632134406978983</v>
      </c>
      <c r="I50">
        <f t="shared" si="4"/>
        <v>3.1325408751954007</v>
      </c>
      <c r="J50" s="10">
        <f t="shared" si="5"/>
        <v>-2.4451281731450498</v>
      </c>
      <c r="K50">
        <f t="shared" si="0"/>
        <v>-2.4580677067737664</v>
      </c>
      <c r="L50">
        <f t="shared" si="1"/>
        <v>-2.4683622228912214</v>
      </c>
      <c r="M50" s="13">
        <f t="shared" si="6"/>
        <v>2.6478577617961551E-5</v>
      </c>
      <c r="N50" s="13">
        <f t="shared" si="7"/>
        <v>5.3982106760757677E-4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2"/>
        <v>-0.91536970036857557</v>
      </c>
      <c r="G51">
        <f t="shared" si="3"/>
        <v>3.1166672896577481</v>
      </c>
      <c r="H51" s="10">
        <f t="shared" si="8"/>
        <v>-2.4934670638040002</v>
      </c>
      <c r="I51">
        <f t="shared" si="4"/>
        <v>3.147525039658801</v>
      </c>
      <c r="J51" s="10">
        <f t="shared" si="5"/>
        <v>-2.4751596697966285</v>
      </c>
      <c r="K51">
        <f t="shared" si="0"/>
        <v>-2.48875028343023</v>
      </c>
      <c r="L51">
        <f t="shared" si="1"/>
        <v>-2.4977914478760344</v>
      </c>
      <c r="M51" s="13">
        <f t="shared" si="6"/>
        <v>2.2248017094383869E-5</v>
      </c>
      <c r="N51" s="13">
        <f t="shared" si="7"/>
        <v>5.1219737903547568E-4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2"/>
        <v>-0.92564603032055859</v>
      </c>
      <c r="G52">
        <f t="shared" si="3"/>
        <v>3.1317871941183637</v>
      </c>
      <c r="H52" s="10">
        <f t="shared" si="8"/>
        <v>-2.5214597865932018</v>
      </c>
      <c r="I52">
        <f t="shared" si="4"/>
        <v>3.1625092041222005</v>
      </c>
      <c r="J52" s="10">
        <f t="shared" si="5"/>
        <v>-2.5029468659867908</v>
      </c>
      <c r="K52">
        <f t="shared" si="0"/>
        <v>-2.5171470870313515</v>
      </c>
      <c r="L52">
        <f t="shared" si="1"/>
        <v>-2.5250390846304378</v>
      </c>
      <c r="M52" s="13">
        <f t="shared" si="6"/>
        <v>1.8599377510783938E-5</v>
      </c>
      <c r="N52" s="13">
        <f t="shared" si="7"/>
        <v>4.8806612459870256E-4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2"/>
        <v>-0.93512352610219629</v>
      </c>
      <c r="G53">
        <f t="shared" si="3"/>
        <v>3.1469070985789798</v>
      </c>
      <c r="H53" s="10">
        <f t="shared" si="8"/>
        <v>-2.5472764851023828</v>
      </c>
      <c r="I53">
        <f t="shared" si="4"/>
        <v>3.1774933685856008</v>
      </c>
      <c r="J53" s="10">
        <f t="shared" si="5"/>
        <v>-2.5285740145803386</v>
      </c>
      <c r="K53">
        <f t="shared" si="0"/>
        <v>-2.5433444587214074</v>
      </c>
      <c r="L53">
        <f t="shared" si="1"/>
        <v>-2.5501862752675803</v>
      </c>
      <c r="M53" s="13">
        <f t="shared" si="6"/>
        <v>1.5460831460686899E-5</v>
      </c>
      <c r="N53" s="13">
        <f t="shared" si="7"/>
        <v>4.6708981201329559E-4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2"/>
        <v>-0.94383234706021812</v>
      </c>
      <c r="G54">
        <f t="shared" si="3"/>
        <v>3.1620270030395963</v>
      </c>
      <c r="H54" s="10">
        <f t="shared" si="8"/>
        <v>-2.5709993133920346</v>
      </c>
      <c r="I54">
        <f t="shared" si="4"/>
        <v>3.1924775330490007</v>
      </c>
      <c r="J54" s="10">
        <f t="shared" si="5"/>
        <v>-2.5521226664508299</v>
      </c>
      <c r="K54">
        <f t="shared" si="0"/>
        <v>-2.5674259206574441</v>
      </c>
      <c r="L54">
        <f t="shared" si="1"/>
        <v>-2.5733115562569568</v>
      </c>
      <c r="M54" s="13">
        <f t="shared" si="6"/>
        <v>1.2769135635623832E-5</v>
      </c>
      <c r="N54" s="13">
        <f t="shared" si="7"/>
        <v>4.4896905121619217E-4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2"/>
        <v>-0.95180168319701386</v>
      </c>
      <c r="G55">
        <f t="shared" si="3"/>
        <v>3.1771469075002119</v>
      </c>
      <c r="H55" s="10">
        <f t="shared" si="8"/>
        <v>-2.5927077850286659</v>
      </c>
      <c r="I55">
        <f t="shared" si="4"/>
        <v>3.2074616975124011</v>
      </c>
      <c r="J55" s="10">
        <f t="shared" si="5"/>
        <v>-2.5736717513647256</v>
      </c>
      <c r="K55">
        <f t="shared" si="0"/>
        <v>-2.5894722634491818</v>
      </c>
      <c r="L55">
        <f t="shared" si="1"/>
        <v>-2.5944909378912593</v>
      </c>
      <c r="M55" s="13">
        <f t="shared" si="6"/>
        <v>1.0468599891307585E-5</v>
      </c>
      <c r="N55" s="13">
        <f t="shared" si="7"/>
        <v>4.3343852762660215E-4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2"/>
        <v>-0.95905978422491689</v>
      </c>
      <c r="G56">
        <f t="shared" si="3"/>
        <v>3.192266811960828</v>
      </c>
      <c r="H56" s="10">
        <f t="shared" si="8"/>
        <v>-2.6124788522286737</v>
      </c>
      <c r="I56">
        <f t="shared" si="4"/>
        <v>3.2224458619758005</v>
      </c>
      <c r="J56" s="10">
        <f t="shared" si="5"/>
        <v>-2.5932976565441752</v>
      </c>
      <c r="K56">
        <f t="shared" si="0"/>
        <v>-2.6095616309419754</v>
      </c>
      <c r="L56">
        <f t="shared" si="1"/>
        <v>-2.6137979813793399</v>
      </c>
      <c r="M56" s="13">
        <f t="shared" si="6"/>
        <v>8.5101800355660179E-6</v>
      </c>
      <c r="N56" s="13">
        <f t="shared" si="7"/>
        <v>4.2026331834727181E-4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2"/>
        <v>-0.96563398778585341</v>
      </c>
      <c r="G57">
        <f t="shared" si="3"/>
        <v>3.207386716421444</v>
      </c>
      <c r="H57" s="10">
        <f t="shared" si="8"/>
        <v>-2.6303869827286648</v>
      </c>
      <c r="I57">
        <f t="shared" si="4"/>
        <v>3.2374300264392009</v>
      </c>
      <c r="J57" s="10">
        <f t="shared" si="5"/>
        <v>-2.611074302972948</v>
      </c>
      <c r="K57">
        <f t="shared" si="0"/>
        <v>-2.6277696024228798</v>
      </c>
      <c r="L57">
        <f t="shared" si="1"/>
        <v>-2.6313038736355643</v>
      </c>
      <c r="M57" s="13">
        <f t="shared" si="6"/>
        <v>6.8506796651109466E-6</v>
      </c>
      <c r="N57" s="13">
        <f t="shared" si="7"/>
        <v>4.0923552919378713E-4</v>
      </c>
      <c r="O57" s="13">
        <v>1</v>
      </c>
    </row>
    <row r="58" spans="4:21" x14ac:dyDescent="0.4">
      <c r="D58" s="6">
        <v>-0.219999999999999</v>
      </c>
      <c r="E58" s="7">
        <f t="shared" si="2"/>
        <v>-0.97155074685958731</v>
      </c>
      <c r="G58">
        <f t="shared" si="3"/>
        <v>3.2225066208820601</v>
      </c>
      <c r="H58" s="10">
        <f t="shared" si="8"/>
        <v>-2.6465042344455161</v>
      </c>
      <c r="I58">
        <f t="shared" si="4"/>
        <v>3.2524141909026008</v>
      </c>
      <c r="J58" s="10">
        <f t="shared" si="5"/>
        <v>-2.6270732195083242</v>
      </c>
      <c r="K58">
        <f t="shared" si="0"/>
        <v>-2.6441692723274528</v>
      </c>
      <c r="L58">
        <f t="shared" si="1"/>
        <v>-2.6470774998338094</v>
      </c>
      <c r="M58" s="13">
        <f t="shared" si="6"/>
        <v>5.452048092790546E-6</v>
      </c>
      <c r="N58" s="13">
        <f t="shared" si="7"/>
        <v>4.0017123134059344E-4</v>
      </c>
      <c r="O58" s="13">
        <v>1</v>
      </c>
    </row>
    <row r="59" spans="4:21" x14ac:dyDescent="0.4">
      <c r="D59" s="6">
        <v>-0.19999999999999901</v>
      </c>
      <c r="E59" s="7">
        <f t="shared" si="2"/>
        <v>-0.97683565638314873</v>
      </c>
      <c r="G59">
        <f t="shared" si="3"/>
        <v>3.2376265253426757</v>
      </c>
      <c r="H59" s="10">
        <f t="shared" si="8"/>
        <v>-2.6609003279876977</v>
      </c>
      <c r="I59">
        <f t="shared" si="4"/>
        <v>3.2673983553660011</v>
      </c>
      <c r="J59" s="10">
        <f t="shared" si="5"/>
        <v>-2.6413636148600341</v>
      </c>
      <c r="K59">
        <f t="shared" si="0"/>
        <v>-2.6588313275225821</v>
      </c>
      <c r="L59">
        <f t="shared" si="1"/>
        <v>-2.6611855137922782</v>
      </c>
      <c r="M59" s="13">
        <f t="shared" si="6"/>
        <v>4.2807629246485701E-6</v>
      </c>
      <c r="N59" s="13">
        <f t="shared" si="7"/>
        <v>3.9290767728009839E-4</v>
      </c>
      <c r="O59" s="13">
        <v>1</v>
      </c>
    </row>
    <row r="60" spans="4:21" x14ac:dyDescent="0.4">
      <c r="D60" s="6">
        <v>-0.17999999999999899</v>
      </c>
      <c r="E60" s="7">
        <f t="shared" si="2"/>
        <v>-0.98151347910343134</v>
      </c>
      <c r="G60">
        <f t="shared" si="3"/>
        <v>3.2527464298032918</v>
      </c>
      <c r="H60" s="10">
        <f t="shared" si="8"/>
        <v>-2.673642717077747</v>
      </c>
      <c r="I60">
        <f t="shared" si="4"/>
        <v>3.2823825198294005</v>
      </c>
      <c r="J60" s="10">
        <f t="shared" si="5"/>
        <v>-2.6540124474956781</v>
      </c>
      <c r="K60">
        <f t="shared" si="0"/>
        <v>-2.6718241222384012</v>
      </c>
      <c r="L60">
        <f t="shared" si="1"/>
        <v>-2.6736924062534353</v>
      </c>
      <c r="M60" s="13">
        <f t="shared" si="6"/>
        <v>3.3072871896954573E-6</v>
      </c>
      <c r="N60" s="13">
        <f t="shared" si="7"/>
        <v>3.8730077670702382E-4</v>
      </c>
      <c r="O60" s="13">
        <v>1</v>
      </c>
    </row>
    <row r="61" spans="4:21" x14ac:dyDescent="0.4">
      <c r="D61" s="6">
        <v>-0.159999999999999</v>
      </c>
      <c r="E61" s="7">
        <f t="shared" si="2"/>
        <v>-0.98560817068433804</v>
      </c>
      <c r="G61">
        <f t="shared" si="3"/>
        <v>3.2678663342639078</v>
      </c>
      <c r="H61" s="10">
        <f t="shared" si="8"/>
        <v>-2.6847966569441368</v>
      </c>
      <c r="I61">
        <f t="shared" si="4"/>
        <v>3.2973666842928009</v>
      </c>
      <c r="J61" s="10">
        <f t="shared" si="5"/>
        <v>-2.6650844935304505</v>
      </c>
      <c r="K61">
        <f t="shared" si="0"/>
        <v>-2.6832137507201246</v>
      </c>
      <c r="L61">
        <f t="shared" si="1"/>
        <v>-2.6846605711213711</v>
      </c>
      <c r="M61" s="13">
        <f t="shared" si="6"/>
        <v>2.5055921140167138E-6</v>
      </c>
      <c r="N61" s="13">
        <f t="shared" si="7"/>
        <v>3.8322281384574428E-4</v>
      </c>
      <c r="O61" s="13">
        <v>1</v>
      </c>
    </row>
    <row r="62" spans="4:21" x14ac:dyDescent="0.4">
      <c r="D62" s="6">
        <v>-0.13999999999999899</v>
      </c>
      <c r="E62" s="7">
        <f t="shared" si="2"/>
        <v>-0.98914290408928618</v>
      </c>
      <c r="G62">
        <f t="shared" si="3"/>
        <v>3.2829862387245239</v>
      </c>
      <c r="H62" s="10">
        <f t="shared" si="8"/>
        <v>-2.6944252707392162</v>
      </c>
      <c r="I62">
        <f t="shared" si="4"/>
        <v>3.3123508487562008</v>
      </c>
      <c r="J62" s="10">
        <f t="shared" si="5"/>
        <v>-2.6746424126574304</v>
      </c>
      <c r="K62">
        <f t="shared" si="0"/>
        <v>-2.6930641176685364</v>
      </c>
      <c r="L62">
        <f t="shared" si="1"/>
        <v>-2.6941503697171587</v>
      </c>
      <c r="M62" s="13">
        <f t="shared" si="6"/>
        <v>1.8527376818211974E-6</v>
      </c>
      <c r="N62" s="13">
        <f t="shared" si="7"/>
        <v>3.8056038864420314E-4</v>
      </c>
      <c r="O62" s="13">
        <v>1</v>
      </c>
    </row>
    <row r="63" spans="4:21" x14ac:dyDescent="0.4">
      <c r="D63" s="6">
        <v>-0.119999999999999</v>
      </c>
      <c r="E63" s="7">
        <f t="shared" si="2"/>
        <v>-0.99214009325930508</v>
      </c>
      <c r="G63">
        <f t="shared" si="3"/>
        <v>3.2981061431851395</v>
      </c>
      <c r="H63" s="10">
        <f t="shared" si="8"/>
        <v>-2.702589614038347</v>
      </c>
      <c r="I63">
        <f t="shared" si="4"/>
        <v>3.3273350132196011</v>
      </c>
      <c r="J63" s="10">
        <f t="shared" si="5"/>
        <v>-2.6827468121731606</v>
      </c>
      <c r="K63">
        <f t="shared" si="0"/>
        <v>-2.701437006535778</v>
      </c>
      <c r="L63">
        <f t="shared" si="1"/>
        <v>-2.7022201931109158</v>
      </c>
      <c r="M63" s="13">
        <f t="shared" si="6"/>
        <v>1.3285040549782519E-6</v>
      </c>
      <c r="N63" s="13">
        <f t="shared" si="7"/>
        <v>3.7921256514692728E-4</v>
      </c>
      <c r="O63" s="13">
        <v>1</v>
      </c>
    </row>
    <row r="64" spans="4:21" x14ac:dyDescent="0.4">
      <c r="D64" s="6">
        <v>-9.9999999999999006E-2</v>
      </c>
      <c r="E64" s="7">
        <f t="shared" si="2"/>
        <v>-0.99462141610641708</v>
      </c>
      <c r="G64">
        <f t="shared" si="3"/>
        <v>3.3132260476457556</v>
      </c>
      <c r="H64" s="10">
        <f t="shared" si="8"/>
        <v>-2.7093487374738805</v>
      </c>
      <c r="I64">
        <f t="shared" si="4"/>
        <v>3.3423191776830006</v>
      </c>
      <c r="J64" s="10">
        <f t="shared" si="5"/>
        <v>-2.6894563091517516</v>
      </c>
      <c r="K64">
        <f t="shared" si="0"/>
        <v>-2.7083921457411138</v>
      </c>
      <c r="L64">
        <f t="shared" si="1"/>
        <v>-2.7089265225875767</v>
      </c>
      <c r="M64" s="13">
        <f t="shared" si="6"/>
        <v>9.1506774319767951E-7</v>
      </c>
      <c r="N64" s="13">
        <f t="shared" si="7"/>
        <v>3.7908921123658474E-4</v>
      </c>
      <c r="O64" s="13">
        <v>1</v>
      </c>
    </row>
    <row r="65" spans="3:16" x14ac:dyDescent="0.4">
      <c r="D65" s="6">
        <v>-7.9999999999999002E-2</v>
      </c>
      <c r="E65" s="7">
        <f t="shared" si="2"/>
        <v>-0.99660783684145915</v>
      </c>
      <c r="G65">
        <f t="shared" si="3"/>
        <v>3.3283459521063716</v>
      </c>
      <c r="H65" s="10">
        <f t="shared" si="8"/>
        <v>-2.7147597475561351</v>
      </c>
      <c r="I65">
        <f t="shared" si="4"/>
        <v>3.3573033421464009</v>
      </c>
      <c r="J65" s="10">
        <f t="shared" si="5"/>
        <v>-2.6948275908193056</v>
      </c>
      <c r="K65">
        <f t="shared" si="0"/>
        <v>-2.7139872728693737</v>
      </c>
      <c r="L65">
        <f t="shared" si="1"/>
        <v>-2.714323988301699</v>
      </c>
      <c r="M65" s="13">
        <f t="shared" si="6"/>
        <v>5.967171416871979E-7</v>
      </c>
      <c r="N65" s="13">
        <f t="shared" si="7"/>
        <v>3.8010951479147578E-4</v>
      </c>
      <c r="O65" s="13">
        <v>1</v>
      </c>
    </row>
    <row r="66" spans="3:16" x14ac:dyDescent="0.4">
      <c r="D66" s="6">
        <v>-5.9999999999999103E-2</v>
      </c>
      <c r="E66" s="7">
        <f t="shared" si="2"/>
        <v>-0.99811962765497142</v>
      </c>
      <c r="G66">
        <f t="shared" si="3"/>
        <v>3.3434658565669877</v>
      </c>
      <c r="H66" s="10">
        <f t="shared" si="8"/>
        <v>-2.718877865732142</v>
      </c>
      <c r="I66">
        <f t="shared" si="4"/>
        <v>3.3722875066098008</v>
      </c>
      <c r="J66" s="10">
        <f t="shared" si="5"/>
        <v>-2.698915473179043</v>
      </c>
      <c r="K66">
        <f t="shared" si="0"/>
        <v>-2.7182781969129208</v>
      </c>
      <c r="L66">
        <f t="shared" si="1"/>
        <v>-2.7184654261749883</v>
      </c>
      <c r="M66" s="13">
        <f t="shared" si="6"/>
        <v>3.5960269274606793E-7</v>
      </c>
      <c r="N66" s="13">
        <f t="shared" si="7"/>
        <v>3.8220066214367091E-4</v>
      </c>
      <c r="O66" s="13">
        <v>1</v>
      </c>
    </row>
    <row r="67" spans="3:16" x14ac:dyDescent="0.4">
      <c r="D67" s="6">
        <v>-3.9999999999999002E-2</v>
      </c>
      <c r="E67" s="7">
        <f t="shared" si="2"/>
        <v>-0.99917638976928247</v>
      </c>
      <c r="G67">
        <f t="shared" si="3"/>
        <v>3.3585857610276033</v>
      </c>
      <c r="H67" s="10">
        <f t="shared" si="8"/>
        <v>-2.7217564857315253</v>
      </c>
      <c r="I67">
        <f t="shared" si="4"/>
        <v>3.3872716710732007</v>
      </c>
      <c r="J67" s="10">
        <f t="shared" si="5"/>
        <v>-2.7017729579361398</v>
      </c>
      <c r="K67">
        <f t="shared" si="0"/>
        <v>-2.7213188586161379</v>
      </c>
      <c r="L67">
        <f t="shared" si="1"/>
        <v>-2.7214019330886385</v>
      </c>
      <c r="M67" s="13">
        <f t="shared" si="6"/>
        <v>1.9151749212231232E-7</v>
      </c>
      <c r="N67" s="13">
        <f t="shared" si="7"/>
        <v>3.8529666553741249E-4</v>
      </c>
      <c r="O67" s="13">
        <v>1</v>
      </c>
    </row>
    <row r="68" spans="3:16" x14ac:dyDescent="0.4">
      <c r="D68" s="6">
        <v>-1.9999999999999001E-2</v>
      </c>
      <c r="E68" s="7">
        <f t="shared" si="2"/>
        <v>-0.99979707387942052</v>
      </c>
      <c r="G68">
        <f t="shared" si="3"/>
        <v>3.3737056654882194</v>
      </c>
      <c r="H68" s="10">
        <f t="shared" si="8"/>
        <v>-2.723447229247542</v>
      </c>
      <c r="I68">
        <f t="shared" si="4"/>
        <v>3.4022558355366006</v>
      </c>
      <c r="J68" s="10">
        <f t="shared" si="5"/>
        <v>-2.703451287769953</v>
      </c>
      <c r="K68">
        <f t="shared" si="0"/>
        <v>-2.7231613889796931</v>
      </c>
      <c r="L68">
        <f t="shared" si="1"/>
        <v>-2.7231829204210616</v>
      </c>
      <c r="M68" s="13">
        <f t="shared" si="6"/>
        <v>8.1704658723957704E-4</v>
      </c>
      <c r="N68" s="13">
        <f t="shared" si="7"/>
        <v>3.8933732707829325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2"/>
        <v>-1</v>
      </c>
      <c r="F69" s="61"/>
      <c r="G69" s="61">
        <f t="shared" si="3"/>
        <v>3.3888255699488345</v>
      </c>
      <c r="H69" s="62">
        <f t="shared" si="8"/>
        <v>-2.7240000000000002</v>
      </c>
      <c r="I69" s="61">
        <f t="shared" si="4"/>
        <v>3.4172400000000001</v>
      </c>
      <c r="J69" s="62">
        <f t="shared" si="5"/>
        <v>-2.7040000000000002</v>
      </c>
      <c r="K69" s="61">
        <f t="shared" si="0"/>
        <v>-2.723856165980072</v>
      </c>
      <c r="L69" s="61">
        <f t="shared" si="1"/>
        <v>-2.723856165980072</v>
      </c>
      <c r="M69" s="63">
        <f t="shared" si="6"/>
        <v>2.0688225288715927E-4</v>
      </c>
      <c r="N69" s="63">
        <f t="shared" si="7"/>
        <v>3.9426732742816002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2"/>
        <v>-0.9998028767347682</v>
      </c>
      <c r="G70">
        <f t="shared" si="3"/>
        <v>3.4039454744094506</v>
      </c>
      <c r="H70" s="10">
        <f t="shared" si="8"/>
        <v>-2.723463036225509</v>
      </c>
      <c r="I70">
        <f t="shared" si="4"/>
        <v>3.4322241644634</v>
      </c>
      <c r="J70" s="10">
        <f t="shared" si="5"/>
        <v>-2.7034669786908134</v>
      </c>
      <c r="K70">
        <f t="shared" si="0"/>
        <v>-2.7234518695582501</v>
      </c>
      <c r="L70">
        <f t="shared" si="1"/>
        <v>-2.7234678643771466</v>
      </c>
      <c r="M70" s="13">
        <f t="shared" si="6"/>
        <v>1.2469445767023371E-6</v>
      </c>
      <c r="N70" s="13">
        <f t="shared" si="7"/>
        <v>4.0003542823776748</v>
      </c>
      <c r="O70" s="13">
        <v>10000</v>
      </c>
    </row>
    <row r="71" spans="3:16" x14ac:dyDescent="0.4">
      <c r="D71" s="6">
        <v>0.04</v>
      </c>
      <c r="E71" s="7">
        <f t="shared" si="2"/>
        <v>-0.99922281998503726</v>
      </c>
      <c r="G71">
        <f t="shared" si="3"/>
        <v>3.4190653788700662</v>
      </c>
      <c r="H71" s="10">
        <f t="shared" si="8"/>
        <v>-2.7218829616392415</v>
      </c>
      <c r="I71">
        <f t="shared" si="4"/>
        <v>3.4472083289268003</v>
      </c>
      <c r="J71" s="10">
        <f t="shared" si="5"/>
        <v>-2.7018985052395408</v>
      </c>
      <c r="K71">
        <f t="shared" si="0"/>
        <v>-2.7219955349297305</v>
      </c>
      <c r="L71">
        <f t="shared" si="1"/>
        <v>-2.7220626758899868</v>
      </c>
      <c r="M71" s="13">
        <f t="shared" si="6"/>
        <v>1.2672745731514228E-8</v>
      </c>
      <c r="N71" s="13">
        <f t="shared" si="7"/>
        <v>4.0659377802031057E-4</v>
      </c>
      <c r="O71" s="13">
        <v>1</v>
      </c>
    </row>
    <row r="72" spans="3:16" x14ac:dyDescent="0.4">
      <c r="D72" s="6">
        <v>6.0000000000000102E-2</v>
      </c>
      <c r="E72" s="7">
        <f t="shared" si="2"/>
        <v>-0.99827637111278356</v>
      </c>
      <c r="G72">
        <f t="shared" si="3"/>
        <v>3.4341852833306823</v>
      </c>
      <c r="H72" s="10">
        <f t="shared" si="8"/>
        <v>-2.7193048349112225</v>
      </c>
      <c r="I72">
        <f t="shared" si="4"/>
        <v>3.4621924933902002</v>
      </c>
      <c r="J72" s="10">
        <f t="shared" si="5"/>
        <v>-2.6993393074889664</v>
      </c>
      <c r="K72">
        <f t="shared" si="0"/>
        <v>-2.7195326042666119</v>
      </c>
      <c r="L72">
        <f t="shared" si="1"/>
        <v>-2.7196837738582227</v>
      </c>
      <c r="M72" s="13">
        <f t="shared" si="6"/>
        <v>5.1878879254490667E-8</v>
      </c>
      <c r="N72" s="13">
        <f t="shared" si="7"/>
        <v>4.1389731184979825E-4</v>
      </c>
      <c r="O72" s="13">
        <v>1</v>
      </c>
    </row>
    <row r="73" spans="3:16" x14ac:dyDescent="0.4">
      <c r="D73" s="6">
        <v>8.0000000000000099E-2</v>
      </c>
      <c r="E73" s="7">
        <f t="shared" si="2"/>
        <v>-0.99697951457377099</v>
      </c>
      <c r="G73">
        <f t="shared" si="3"/>
        <v>3.4493051877912984</v>
      </c>
      <c r="H73" s="10">
        <f t="shared" si="8"/>
        <v>-2.7157721976989526</v>
      </c>
      <c r="I73">
        <f t="shared" si="4"/>
        <v>3.4771766578536005</v>
      </c>
      <c r="J73" s="10">
        <f t="shared" si="5"/>
        <v>-2.695832607407477</v>
      </c>
      <c r="K73">
        <f t="shared" si="0"/>
        <v>-2.7161069768008304</v>
      </c>
      <c r="L73">
        <f t="shared" si="1"/>
        <v>-2.7163728906558009</v>
      </c>
      <c r="M73" s="13">
        <f t="shared" si="6"/>
        <v>1.1207704705406336E-7</v>
      </c>
      <c r="N73" s="13">
        <f t="shared" si="7"/>
        <v>4.2190323592137581E-4</v>
      </c>
      <c r="O73" s="13">
        <v>1</v>
      </c>
    </row>
    <row r="74" spans="3:16" x14ac:dyDescent="0.4">
      <c r="D74" s="6">
        <v>0.1</v>
      </c>
      <c r="E74" s="7">
        <f t="shared" si="2"/>
        <v>-0.99534769503562359</v>
      </c>
      <c r="G74">
        <f t="shared" si="3"/>
        <v>3.4644250922519144</v>
      </c>
      <c r="H74" s="10">
        <f t="shared" si="8"/>
        <v>-2.7113271212770389</v>
      </c>
      <c r="I74">
        <f t="shared" si="4"/>
        <v>3.492160822317</v>
      </c>
      <c r="J74" s="10">
        <f t="shared" si="5"/>
        <v>-2.6914201673763265</v>
      </c>
      <c r="K74">
        <f t="shared" si="0"/>
        <v>-2.7117610573962398</v>
      </c>
      <c r="L74">
        <f t="shared" si="1"/>
        <v>-2.712170362282289</v>
      </c>
      <c r="M74" s="13">
        <f t="shared" si="6"/>
        <v>1.8830055554718155E-7</v>
      </c>
      <c r="N74" s="13">
        <f t="shared" si="7"/>
        <v>4.3057058863543322E-4</v>
      </c>
      <c r="O74" s="13">
        <v>1</v>
      </c>
    </row>
    <row r="75" spans="3:16" x14ac:dyDescent="0.4">
      <c r="D75" s="6">
        <v>0.12</v>
      </c>
      <c r="E75" s="7">
        <f t="shared" si="2"/>
        <v>-0.99339583399537745</v>
      </c>
      <c r="G75">
        <f t="shared" si="3"/>
        <v>3.47954499671253</v>
      </c>
      <c r="H75" s="10">
        <f t="shared" si="8"/>
        <v>-2.7060102518034084</v>
      </c>
      <c r="I75">
        <f t="shared" si="4"/>
        <v>3.5071449867803999</v>
      </c>
      <c r="J75" s="10">
        <f t="shared" si="5"/>
        <v>-2.6861423351235008</v>
      </c>
      <c r="K75">
        <f t="shared" si="0"/>
        <v>-2.7065358036357705</v>
      </c>
      <c r="L75">
        <f t="shared" si="1"/>
        <v>-2.7071151716140953</v>
      </c>
      <c r="M75" s="13">
        <f t="shared" si="6"/>
        <v>2.7620472849919939E-7</v>
      </c>
      <c r="N75" s="13">
        <f t="shared" si="7"/>
        <v>4.3985987046121474E-4</v>
      </c>
      <c r="O75" s="13">
        <v>1</v>
      </c>
    </row>
    <row r="76" spans="3:16" x14ac:dyDescent="0.4">
      <c r="D76" s="6">
        <v>0.14000000000000001</v>
      </c>
      <c r="E76" s="7">
        <f t="shared" si="2"/>
        <v>-0.99113834591062944</v>
      </c>
      <c r="G76">
        <f t="shared" si="3"/>
        <v>3.4946649011731461</v>
      </c>
      <c r="H76" s="10">
        <f t="shared" si="8"/>
        <v>-2.6998608542605544</v>
      </c>
      <c r="I76">
        <f t="shared" si="4"/>
        <v>3.5221291512438002</v>
      </c>
      <c r="J76" s="10">
        <f t="shared" si="5"/>
        <v>-2.6800380873423419</v>
      </c>
      <c r="K76">
        <f t="shared" si="0"/>
        <v>-2.7004707714685079</v>
      </c>
      <c r="L76">
        <f t="shared" si="1"/>
        <v>-2.7012449903553866</v>
      </c>
      <c r="M76" s="13">
        <f t="shared" si="6"/>
        <v>3.7199900055772908E-7</v>
      </c>
      <c r="N76" s="13">
        <f t="shared" si="7"/>
        <v>4.49732735404681E-4</v>
      </c>
      <c r="O76" s="13">
        <v>1</v>
      </c>
    </row>
    <row r="77" spans="3:16" x14ac:dyDescent="0.4">
      <c r="D77" s="6">
        <v>0.16</v>
      </c>
      <c r="E77" s="7">
        <f t="shared" si="2"/>
        <v>-0.98858915385802859</v>
      </c>
      <c r="G77">
        <f t="shared" si="3"/>
        <v>3.5097848056337622</v>
      </c>
      <c r="H77" s="10">
        <f t="shared" si="8"/>
        <v>-2.6929168551092704</v>
      </c>
      <c r="I77">
        <f t="shared" si="4"/>
        <v>3.5371133157072001</v>
      </c>
      <c r="J77" s="10">
        <f t="shared" si="5"/>
        <v>-2.6731450720321095</v>
      </c>
      <c r="K77">
        <f t="shared" si="0"/>
        <v>-2.6936041594601914</v>
      </c>
      <c r="L77">
        <f t="shared" si="1"/>
        <v>-2.694596219727329</v>
      </c>
      <c r="M77" s="13">
        <f t="shared" si="6"/>
        <v>4.7238727079495657E-7</v>
      </c>
      <c r="N77" s="13">
        <f t="shared" si="7"/>
        <v>4.6015173744212072E-4</v>
      </c>
      <c r="O77" s="13">
        <v>1</v>
      </c>
    </row>
    <row r="78" spans="3:16" x14ac:dyDescent="0.4">
      <c r="D78" s="6">
        <v>0.18</v>
      </c>
      <c r="E78" s="7">
        <f t="shared" si="2"/>
        <v>-0.98576170473246638</v>
      </c>
      <c r="G78">
        <f t="shared" si="3"/>
        <v>3.5249047100943782</v>
      </c>
      <c r="H78" s="10">
        <f t="shared" si="8"/>
        <v>-2.6852148836912386</v>
      </c>
      <c r="I78">
        <f t="shared" si="4"/>
        <v>3.5520974801706</v>
      </c>
      <c r="J78" s="10">
        <f t="shared" si="5"/>
        <v>-2.6654996495965895</v>
      </c>
      <c r="K78">
        <f t="shared" si="0"/>
        <v>-2.685972851689324</v>
      </c>
      <c r="L78">
        <f t="shared" si="1"/>
        <v>-2.687204029933091</v>
      </c>
      <c r="M78" s="13">
        <f t="shared" si="6"/>
        <v>5.7451548612153231E-7</v>
      </c>
      <c r="N78" s="13">
        <f t="shared" si="7"/>
        <v>4.7108012579151612E-4</v>
      </c>
      <c r="O78" s="13">
        <v>1</v>
      </c>
    </row>
    <row r="79" spans="3:16" x14ac:dyDescent="0.4">
      <c r="D79" s="6">
        <v>0.2</v>
      </c>
      <c r="E79" s="7">
        <f t="shared" si="2"/>
        <v>-0.9826689839999575</v>
      </c>
      <c r="G79">
        <f t="shared" si="3"/>
        <v>3.5400246145549938</v>
      </c>
      <c r="H79" s="10">
        <f t="shared" si="8"/>
        <v>-2.6767903124158847</v>
      </c>
      <c r="I79">
        <f t="shared" si="4"/>
        <v>3.5670816446340003</v>
      </c>
      <c r="J79" s="10">
        <f t="shared" si="5"/>
        <v>-2.6571369327358854</v>
      </c>
      <c r="K79">
        <f t="shared" si="0"/>
        <v>-2.6776124593298198</v>
      </c>
      <c r="L79">
        <f t="shared" si="1"/>
        <v>-2.6791023984350026</v>
      </c>
      <c r="M79" s="13">
        <f t="shared" si="6"/>
        <v>6.7592554809303809E-7</v>
      </c>
      <c r="N79" s="13">
        <f t="shared" si="7"/>
        <v>4.8248168337909782E-4</v>
      </c>
      <c r="O79" s="13">
        <v>1</v>
      </c>
    </row>
    <row r="80" spans="3:16" x14ac:dyDescent="0.4">
      <c r="D80" s="6">
        <v>0.22</v>
      </c>
      <c r="E80" s="7">
        <f t="shared" si="2"/>
        <v>-0.97932353001685546</v>
      </c>
      <c r="G80">
        <f t="shared" si="3"/>
        <v>3.5551445190156099</v>
      </c>
      <c r="H80" s="10">
        <f t="shared" si="8"/>
        <v>-2.6676772957659143</v>
      </c>
      <c r="I80">
        <f t="shared" si="4"/>
        <v>3.5820658090974002</v>
      </c>
      <c r="J80" s="10">
        <f t="shared" si="5"/>
        <v>-2.648090825165577</v>
      </c>
      <c r="K80">
        <f t="shared" si="0"/>
        <v>-2.6685573609598818</v>
      </c>
      <c r="L80">
        <f t="shared" si="1"/>
        <v>-2.6703241470791426</v>
      </c>
      <c r="M80" s="13">
        <f t="shared" si="6"/>
        <v>7.7451474563314079E-7</v>
      </c>
      <c r="N80" s="13">
        <f t="shared" si="7"/>
        <v>4.943206033122332E-4</v>
      </c>
      <c r="O80" s="13">
        <v>1</v>
      </c>
    </row>
    <row r="81" spans="4:15" x14ac:dyDescent="0.4">
      <c r="D81" s="6">
        <v>0.24</v>
      </c>
      <c r="E81" s="7">
        <f t="shared" si="2"/>
        <v>-0.97573744792768713</v>
      </c>
      <c r="G81">
        <f t="shared" si="3"/>
        <v>3.570264423476226</v>
      </c>
      <c r="H81" s="10">
        <f t="shared" si="8"/>
        <v>-2.6579088081550197</v>
      </c>
      <c r="I81">
        <f t="shared" si="4"/>
        <v>3.5970499735607997</v>
      </c>
      <c r="J81" s="10">
        <f t="shared" si="5"/>
        <v>-2.6383940591964659</v>
      </c>
      <c r="K81">
        <f t="shared" si="0"/>
        <v>-2.6588407416356099</v>
      </c>
      <c r="L81">
        <f t="shared" si="1"/>
        <v>-2.6609009781016022</v>
      </c>
      <c r="M81" s="13">
        <f t="shared" si="6"/>
        <v>8.6850001224491742E-7</v>
      </c>
      <c r="N81" s="13">
        <f t="shared" si="7"/>
        <v>5.0656139860238362E-4</v>
      </c>
      <c r="O81" s="13">
        <v>1</v>
      </c>
    </row>
    <row r="82" spans="4:15" x14ac:dyDescent="0.4">
      <c r="D82" s="6">
        <v>0.26</v>
      </c>
      <c r="E82" s="7">
        <f t="shared" si="2"/>
        <v>-0.97192242315355881</v>
      </c>
      <c r="G82">
        <f t="shared" si="3"/>
        <v>3.5853843279368416</v>
      </c>
      <c r="H82" s="10">
        <f t="shared" si="8"/>
        <v>-2.6475166806702943</v>
      </c>
      <c r="I82">
        <f t="shared" si="4"/>
        <v>3.6120341380242</v>
      </c>
      <c r="J82" s="10">
        <f t="shared" si="5"/>
        <v>-2.6280782322072231</v>
      </c>
      <c r="K82">
        <f t="shared" si="0"/>
        <v>-2.6484946307666837</v>
      </c>
      <c r="L82">
        <f t="shared" si="1"/>
        <v>-2.6508635090496586</v>
      </c>
      <c r="M82" s="13">
        <f t="shared" si="6"/>
        <v>9.5638639102793148E-7</v>
      </c>
      <c r="N82" s="13">
        <f t="shared" si="7"/>
        <v>5.1916884078642635E-4</v>
      </c>
      <c r="O82" s="13">
        <v>1</v>
      </c>
    </row>
    <row r="83" spans="4:15" x14ac:dyDescent="0.4">
      <c r="D83" s="6">
        <v>0.28000000000000003</v>
      </c>
      <c r="E83" s="7">
        <f t="shared" si="2"/>
        <v>-0.9678897344827585</v>
      </c>
      <c r="G83">
        <f t="shared" si="3"/>
        <v>3.6005042323974576</v>
      </c>
      <c r="H83" s="10">
        <f t="shared" si="8"/>
        <v>-2.6365316367310343</v>
      </c>
      <c r="I83">
        <f t="shared" si="4"/>
        <v>3.6270183024875999</v>
      </c>
      <c r="J83" s="10">
        <f t="shared" si="5"/>
        <v>-2.617173842041379</v>
      </c>
      <c r="K83">
        <f t="shared" ref="K83:K146" si="9">$E$6*$O$6*EXP(-$O$15*(G83/$E$4-1))-SQRT($E$6)*$O$5*EXP(-$O$4*(G83/$E$4-1))</f>
        <v>-2.6375499388303472</v>
      </c>
      <c r="L83">
        <f t="shared" ref="L83:L146" si="10">$K$6*$O$6*EXP(-$O$15*(I83/$K$4-1))-SQRT($K$6)*$O$5*EXP(-$O$4*(I83/$K$4-1))</f>
        <v>-2.6402413066501249</v>
      </c>
      <c r="M83" s="13">
        <f t="shared" si="6"/>
        <v>1.0369391654649822E-6</v>
      </c>
      <c r="N83" s="13">
        <f t="shared" si="7"/>
        <v>5.3210792347574323E-4</v>
      </c>
      <c r="O83" s="13">
        <v>1</v>
      </c>
    </row>
    <row r="84" spans="4:15" x14ac:dyDescent="0.4">
      <c r="D84" s="6">
        <v>0.3</v>
      </c>
      <c r="E84" s="7">
        <f t="shared" ref="E84:E147" si="11">-(1+D84+$E$5*D84^3)*EXP(-D84)</f>
        <v>-0.96365026677485277</v>
      </c>
      <c r="G84">
        <f t="shared" ref="G84:G147" si="12">$E$11*(D84/$E$12+1)</f>
        <v>3.6156241368580737</v>
      </c>
      <c r="H84" s="10">
        <f t="shared" si="8"/>
        <v>-2.6249833266946987</v>
      </c>
      <c r="I84">
        <f t="shared" ref="I84:I147" si="13">$K$11*(D84/$K$12+1)</f>
        <v>3.6420024669509998</v>
      </c>
      <c r="J84" s="10">
        <f t="shared" ref="J84:J147" si="14">-(-$H$4)*(1+D84+$K$5*D84^3)*EXP(-D84)</f>
        <v>-2.6057103213592017</v>
      </c>
      <c r="K84">
        <f t="shared" si="9"/>
        <v>-2.6260364929588187</v>
      </c>
      <c r="L84">
        <f t="shared" si="10"/>
        <v>-2.6290629196561461</v>
      </c>
      <c r="M84" s="13">
        <f t="shared" ref="M84:M147" si="15">(K84-H84)^2*O84</f>
        <v>1.1091591798804731E-6</v>
      </c>
      <c r="N84" s="13">
        <f t="shared" ref="N84:N147" si="16">(L84-J84)^2*O84</f>
        <v>5.4534384721845381E-4</v>
      </c>
      <c r="O84" s="13">
        <v>1</v>
      </c>
    </row>
    <row r="85" spans="4:15" x14ac:dyDescent="0.4">
      <c r="D85" s="6">
        <v>0.32</v>
      </c>
      <c r="E85" s="7">
        <f t="shared" si="11"/>
        <v>-0.95921452328927204</v>
      </c>
      <c r="G85">
        <f t="shared" si="12"/>
        <v>3.6307440413186898</v>
      </c>
      <c r="H85" s="10">
        <f t="shared" ref="H85:H148" si="17">-(-$B$4)*(1+D85+$E$5*D85^3)*EXP(-D85)</f>
        <v>-2.6129003614399773</v>
      </c>
      <c r="I85">
        <f t="shared" si="13"/>
        <v>3.6569866314144002</v>
      </c>
      <c r="J85" s="10">
        <f t="shared" si="14"/>
        <v>-2.5937160709741915</v>
      </c>
      <c r="K85">
        <f t="shared" si="9"/>
        <v>-2.6139830714342112</v>
      </c>
      <c r="L85">
        <f t="shared" si="10"/>
        <v>-2.6173559107028508</v>
      </c>
      <c r="M85" s="13">
        <f t="shared" si="15"/>
        <v>1.1722609316139219E-6</v>
      </c>
      <c r="N85" s="13">
        <f t="shared" si="16"/>
        <v>5.5884202239669576E-4</v>
      </c>
      <c r="O85" s="13">
        <v>1</v>
      </c>
    </row>
    <row r="86" spans="4:15" x14ac:dyDescent="0.4">
      <c r="D86" s="6">
        <v>0.34</v>
      </c>
      <c r="E86" s="7">
        <f t="shared" si="11"/>
        <v>-0.95459263764907099</v>
      </c>
      <c r="G86">
        <f t="shared" si="12"/>
        <v>3.6458639457793054</v>
      </c>
      <c r="H86" s="10">
        <f t="shared" si="17"/>
        <v>-2.6003103449560698</v>
      </c>
      <c r="I86">
        <f t="shared" si="13"/>
        <v>3.6719707958778001</v>
      </c>
      <c r="J86" s="10">
        <f t="shared" si="14"/>
        <v>-2.5812184922030879</v>
      </c>
      <c r="K86">
        <f t="shared" si="9"/>
        <v>-2.6014174371240122</v>
      </c>
      <c r="L86">
        <f t="shared" si="10"/>
        <v>-2.6051468872013079</v>
      </c>
      <c r="M86" s="13">
        <f t="shared" si="15"/>
        <v>1.2256530683193111E-6</v>
      </c>
      <c r="N86" s="13">
        <f t="shared" si="16"/>
        <v>5.7256808719084382E-4</v>
      </c>
      <c r="O86" s="13">
        <v>1</v>
      </c>
    </row>
    <row r="87" spans="4:15" x14ac:dyDescent="0.4">
      <c r="D87" s="6">
        <v>0.36</v>
      </c>
      <c r="E87" s="7">
        <f t="shared" si="11"/>
        <v>-0.94979438545025474</v>
      </c>
      <c r="G87">
        <f t="shared" si="12"/>
        <v>3.6609838502399215</v>
      </c>
      <c r="H87" s="10">
        <f t="shared" si="17"/>
        <v>-2.5872399059664941</v>
      </c>
      <c r="I87">
        <f t="shared" si="13"/>
        <v>3.6869549603412004</v>
      </c>
      <c r="J87" s="10">
        <f t="shared" si="14"/>
        <v>-2.5682440182574888</v>
      </c>
      <c r="K87">
        <f t="shared" si="9"/>
        <v>-2.5883663698891861</v>
      </c>
      <c r="L87">
        <f t="shared" si="10"/>
        <v>-2.5924615312994082</v>
      </c>
      <c r="M87" s="13">
        <f t="shared" si="15"/>
        <v>1.268920969126649E-6</v>
      </c>
      <c r="N87" s="13">
        <f t="shared" si="16"/>
        <v>5.8648793793553264E-4</v>
      </c>
      <c r="O87" s="13">
        <v>1</v>
      </c>
    </row>
    <row r="88" spans="4:15" x14ac:dyDescent="0.4">
      <c r="D88" s="6">
        <v>0.38</v>
      </c>
      <c r="E88" s="7">
        <f t="shared" si="11"/>
        <v>-0.94482919552677846</v>
      </c>
      <c r="G88">
        <f t="shared" si="12"/>
        <v>3.6761037547005375</v>
      </c>
      <c r="H88" s="10">
        <f t="shared" si="17"/>
        <v>-2.5737147286149447</v>
      </c>
      <c r="I88">
        <f t="shared" si="13"/>
        <v>3.7019391248046003</v>
      </c>
      <c r="J88" s="10">
        <f t="shared" si="14"/>
        <v>-2.5548181447044089</v>
      </c>
      <c r="K88">
        <f t="shared" si="9"/>
        <v>-2.5748556979959774</v>
      </c>
      <c r="L88">
        <f t="shared" si="10"/>
        <v>-2.579324628937429</v>
      </c>
      <c r="M88" s="13">
        <f t="shared" si="15"/>
        <v>1.301811128454136E-6</v>
      </c>
      <c r="N88" s="13">
        <f t="shared" si="16"/>
        <v>6.0056776946325991E-4</v>
      </c>
      <c r="O88" s="13">
        <v>1</v>
      </c>
    </row>
    <row r="89" spans="4:15" x14ac:dyDescent="0.4">
      <c r="D89" s="6">
        <v>0.4</v>
      </c>
      <c r="E89" s="7">
        <f t="shared" si="11"/>
        <v>-0.93970616088104242</v>
      </c>
      <c r="G89">
        <f t="shared" si="12"/>
        <v>3.6912236591611536</v>
      </c>
      <c r="H89" s="10">
        <f t="shared" si="17"/>
        <v>-2.5597595822399599</v>
      </c>
      <c r="I89">
        <f t="shared" si="13"/>
        <v>3.7169232892679998</v>
      </c>
      <c r="J89" s="10">
        <f t="shared" si="14"/>
        <v>-2.5409654590223387</v>
      </c>
      <c r="K89">
        <f t="shared" si="9"/>
        <v>-2.5609103285616026</v>
      </c>
      <c r="L89">
        <f t="shared" si="10"/>
        <v>-2.5657600980252138</v>
      </c>
      <c r="M89" s="13">
        <f t="shared" si="15"/>
        <v>1.3242170967741876E-6</v>
      </c>
      <c r="N89" s="13">
        <f t="shared" si="16"/>
        <v>6.1477412328289215E-4</v>
      </c>
      <c r="O89" s="13">
        <v>1</v>
      </c>
    </row>
    <row r="90" spans="4:15" x14ac:dyDescent="0.4">
      <c r="D90" s="6">
        <v>0.42</v>
      </c>
      <c r="E90" s="7">
        <f t="shared" si="11"/>
        <v>-0.93443404928944052</v>
      </c>
      <c r="G90">
        <f t="shared" si="12"/>
        <v>3.7063435636217692</v>
      </c>
      <c r="H90" s="10">
        <f t="shared" si="17"/>
        <v>-2.5453983502644357</v>
      </c>
      <c r="I90">
        <f t="shared" si="13"/>
        <v>3.7319074537314005</v>
      </c>
      <c r="J90" s="10">
        <f t="shared" si="14"/>
        <v>-2.526709669278647</v>
      </c>
      <c r="K90">
        <f t="shared" si="9"/>
        <v>-2.5465542770630583</v>
      </c>
      <c r="L90">
        <f t="shared" si="10"/>
        <v>-2.5517910157671193</v>
      </c>
      <c r="M90" s="13">
        <f t="shared" si="15"/>
        <v>1.3361667637737329E-6</v>
      </c>
      <c r="N90" s="13">
        <f t="shared" si="16"/>
        <v>6.2907394167480016E-4</v>
      </c>
      <c r="O90" s="13">
        <v>1</v>
      </c>
    </row>
    <row r="91" spans="4:15" x14ac:dyDescent="0.4">
      <c r="D91" s="6">
        <v>0.44</v>
      </c>
      <c r="E91" s="7">
        <f t="shared" si="11"/>
        <v>-0.9290213135922486</v>
      </c>
      <c r="G91">
        <f t="shared" si="12"/>
        <v>3.7214634680823853</v>
      </c>
      <c r="H91" s="10">
        <f t="shared" si="17"/>
        <v>-2.5306540582252852</v>
      </c>
      <c r="I91">
        <f t="shared" si="13"/>
        <v>3.7468916181948</v>
      </c>
      <c r="J91" s="10">
        <f t="shared" si="14"/>
        <v>-2.5120736319534402</v>
      </c>
      <c r="K91">
        <f t="shared" si="9"/>
        <v>-2.531810695937426</v>
      </c>
      <c r="L91">
        <f t="shared" si="10"/>
        <v>-2.5374396451601031</v>
      </c>
      <c r="M91" s="13">
        <f t="shared" si="15"/>
        <v>1.3378107971463197E-6</v>
      </c>
      <c r="N91" s="13">
        <f t="shared" si="16"/>
        <v>6.4343462600059535E-4</v>
      </c>
      <c r="O91" s="13">
        <v>1</v>
      </c>
    </row>
    <row r="92" spans="4:15" x14ac:dyDescent="0.4">
      <c r="D92" s="6">
        <v>0.46</v>
      </c>
      <c r="E92" s="7">
        <f t="shared" si="11"/>
        <v>-0.92347610167688476</v>
      </c>
      <c r="G92">
        <f t="shared" si="12"/>
        <v>3.7365833725430013</v>
      </c>
      <c r="H92" s="10">
        <f t="shared" si="17"/>
        <v>-2.515548900967834</v>
      </c>
      <c r="I92">
        <f t="shared" si="13"/>
        <v>3.7618757826582003</v>
      </c>
      <c r="J92" s="10">
        <f t="shared" si="14"/>
        <v>-2.4970793789342967</v>
      </c>
      <c r="K92">
        <f t="shared" si="9"/>
        <v>-2.5167019023012038</v>
      </c>
      <c r="L92">
        <f t="shared" si="10"/>
        <v>-2.5227274606895511</v>
      </c>
      <c r="M92" s="13">
        <f t="shared" si="15"/>
        <v>1.3294120747525796E-6</v>
      </c>
      <c r="N92" s="13">
        <f t="shared" si="16"/>
        <v>6.5782409772421663E-4</v>
      </c>
      <c r="O92" s="13">
        <v>1</v>
      </c>
    </row>
    <row r="93" spans="4:15" x14ac:dyDescent="0.4">
      <c r="D93" s="6">
        <v>0.48</v>
      </c>
      <c r="E93" s="7">
        <f t="shared" si="11"/>
        <v>-0.91780626616332306</v>
      </c>
      <c r="G93">
        <f t="shared" si="12"/>
        <v>3.7517032770036169</v>
      </c>
      <c r="H93" s="10">
        <f t="shared" si="17"/>
        <v>-2.5001042690288924</v>
      </c>
      <c r="I93">
        <f t="shared" si="13"/>
        <v>3.7768599471216002</v>
      </c>
      <c r="J93" s="10">
        <f t="shared" si="14"/>
        <v>-2.4817481437056257</v>
      </c>
      <c r="K93">
        <f t="shared" si="9"/>
        <v>-2.5012494048153346</v>
      </c>
      <c r="L93">
        <f t="shared" si="10"/>
        <v>-2.507675173246763</v>
      </c>
      <c r="M93" s="13">
        <f t="shared" si="15"/>
        <v>1.3113359693907424E-6</v>
      </c>
      <c r="N93" s="13">
        <f t="shared" si="16"/>
        <v>6.7221086082700865E-4</v>
      </c>
      <c r="O93" s="13">
        <v>1</v>
      </c>
    </row>
    <row r="94" spans="4:15" x14ac:dyDescent="0.4">
      <c r="D94" s="6">
        <v>0.5</v>
      </c>
      <c r="E94" s="7">
        <f t="shared" si="11"/>
        <v>-0.91201937380019948</v>
      </c>
      <c r="G94">
        <f t="shared" si="12"/>
        <v>3.766823181464233</v>
      </c>
      <c r="H94" s="10">
        <f t="shared" si="17"/>
        <v>-2.4843407742317436</v>
      </c>
      <c r="I94">
        <f t="shared" si="13"/>
        <v>3.7918441115850001</v>
      </c>
      <c r="J94" s="10">
        <f t="shared" si="14"/>
        <v>-2.4661003867557398</v>
      </c>
      <c r="K94">
        <f t="shared" si="9"/>
        <v>-2.4854739297218442</v>
      </c>
      <c r="L94">
        <f t="shared" si="10"/>
        <v>-2.4923027542912668</v>
      </c>
      <c r="M94" s="13">
        <f t="shared" si="15"/>
        <v>1.2840413647451845E-6</v>
      </c>
      <c r="N94" s="13">
        <f t="shared" si="16"/>
        <v>6.8656406446683722E-4</v>
      </c>
      <c r="O94" s="13">
        <v>1</v>
      </c>
    </row>
    <row r="95" spans="4:15" x14ac:dyDescent="0.4">
      <c r="D95" s="6">
        <v>0.52</v>
      </c>
      <c r="E95" s="7">
        <f t="shared" si="11"/>
        <v>-0.90612271457990723</v>
      </c>
      <c r="G95">
        <f t="shared" si="12"/>
        <v>3.7819430859248491</v>
      </c>
      <c r="H95" s="10">
        <f t="shared" si="17"/>
        <v>-2.4682782745156673</v>
      </c>
      <c r="I95">
        <f t="shared" si="13"/>
        <v>3.8068282760484005</v>
      </c>
      <c r="J95" s="10">
        <f t="shared" si="14"/>
        <v>-2.4501558202240696</v>
      </c>
      <c r="K95">
        <f t="shared" si="9"/>
        <v>-2.4693954460771779</v>
      </c>
      <c r="L95">
        <f t="shared" si="10"/>
        <v>-2.4766294592804567</v>
      </c>
      <c r="M95" s="13">
        <f t="shared" si="15"/>
        <v>1.2480722978480059E-6</v>
      </c>
      <c r="N95" s="13">
        <f t="shared" si="16"/>
        <v>7.0085356488786498E-4</v>
      </c>
      <c r="O95" s="13">
        <v>1</v>
      </c>
    </row>
    <row r="96" spans="4:15" x14ac:dyDescent="0.4">
      <c r="D96" s="6">
        <v>0.54</v>
      </c>
      <c r="E96" s="7">
        <f t="shared" si="11"/>
        <v>-0.9001233105807549</v>
      </c>
      <c r="G96">
        <f t="shared" si="12"/>
        <v>3.7970629903854656</v>
      </c>
      <c r="H96" s="10">
        <f t="shared" si="17"/>
        <v>-2.4519358980219765</v>
      </c>
      <c r="I96">
        <f t="shared" si="13"/>
        <v>3.8218124405118004</v>
      </c>
      <c r="J96" s="10">
        <f t="shared" si="14"/>
        <v>-2.4339334318103614</v>
      </c>
      <c r="K96">
        <f t="shared" si="9"/>
        <v>-2.4530331902066034</v>
      </c>
      <c r="L96">
        <f t="shared" si="10"/>
        <v>-2.4606738503884111</v>
      </c>
      <c r="M96" s="13">
        <f t="shared" si="15"/>
        <v>1.204050138443146E-6</v>
      </c>
      <c r="N96" s="13">
        <f t="shared" si="16"/>
        <v>7.1504998572930888E-4</v>
      </c>
      <c r="O96" s="13">
        <v>1</v>
      </c>
    </row>
    <row r="97" spans="4:15" x14ac:dyDescent="0.4">
      <c r="D97" s="6">
        <v>0.56000000000000005</v>
      </c>
      <c r="E97" s="7">
        <f t="shared" si="11"/>
        <v>-0.89402792454403057</v>
      </c>
      <c r="G97">
        <f t="shared" si="12"/>
        <v>3.8121828948460816</v>
      </c>
      <c r="H97" s="10">
        <f t="shared" si="17"/>
        <v>-2.4353320664579394</v>
      </c>
      <c r="I97">
        <f t="shared" si="13"/>
        <v>3.8367966049751998</v>
      </c>
      <c r="J97" s="10">
        <f t="shared" si="14"/>
        <v>-2.4174515079670589</v>
      </c>
      <c r="K97">
        <f t="shared" si="9"/>
        <v>-2.4364056894032968</v>
      </c>
      <c r="L97">
        <f t="shared" si="10"/>
        <v>-2.444453818535048</v>
      </c>
      <c r="M97" s="13">
        <f t="shared" si="15"/>
        <v>1.1526662287978981E-6</v>
      </c>
      <c r="N97" s="13">
        <f t="shared" si="16"/>
        <v>7.2912477601013445E-4</v>
      </c>
      <c r="O97" s="13">
        <v>1</v>
      </c>
    </row>
    <row r="98" spans="4:15" x14ac:dyDescent="0.4">
      <c r="D98" s="6">
        <v>0.57999999999999996</v>
      </c>
      <c r="E98" s="7">
        <f t="shared" si="11"/>
        <v>-0.88784306819359793</v>
      </c>
      <c r="G98">
        <f t="shared" si="12"/>
        <v>3.8273027993066977</v>
      </c>
      <c r="H98" s="10">
        <f t="shared" si="17"/>
        <v>-2.418484517759361</v>
      </c>
      <c r="I98">
        <f t="shared" si="13"/>
        <v>3.8517807694386006</v>
      </c>
      <c r="J98" s="10">
        <f t="shared" si="14"/>
        <v>-2.4007276563954889</v>
      </c>
      <c r="K98">
        <f t="shared" si="9"/>
        <v>-2.4195307848950125</v>
      </c>
      <c r="L98">
        <f t="shared" si="10"/>
        <v>-2.427986604746208</v>
      </c>
      <c r="M98" s="13">
        <f t="shared" si="15"/>
        <v>1.0946749191443518E-6</v>
      </c>
      <c r="N98" s="13">
        <f t="shared" si="16"/>
        <v>7.4305026518716995E-4</v>
      </c>
      <c r="O98" s="13">
        <v>1</v>
      </c>
    </row>
    <row r="99" spans="4:15" x14ac:dyDescent="0.4">
      <c r="D99" s="6">
        <v>0.6</v>
      </c>
      <c r="E99" s="7">
        <f t="shared" si="11"/>
        <v>-0.88157501030544061</v>
      </c>
      <c r="G99">
        <f t="shared" si="12"/>
        <v>3.8424227037673129</v>
      </c>
      <c r="H99" s="10">
        <f t="shared" si="17"/>
        <v>-2.4014103280720205</v>
      </c>
      <c r="I99">
        <f t="shared" si="13"/>
        <v>3.866764933902</v>
      </c>
      <c r="J99" s="10">
        <f t="shared" si="14"/>
        <v>-2.3837788278659118</v>
      </c>
      <c r="K99">
        <f t="shared" si="9"/>
        <v>-2.4024256541005822</v>
      </c>
      <c r="L99">
        <f t="shared" si="10"/>
        <v>-2.4112888208645993</v>
      </c>
      <c r="M99" s="13">
        <f t="shared" si="15"/>
        <v>1.0308869442748571E-6</v>
      </c>
      <c r="N99" s="13">
        <f t="shared" si="16"/>
        <v>7.5679971478783553E-4</v>
      </c>
      <c r="O99" s="13">
        <v>1</v>
      </c>
    </row>
    <row r="100" spans="4:15" x14ac:dyDescent="0.4">
      <c r="D100" s="6">
        <v>0.62</v>
      </c>
      <c r="E100" s="7">
        <f t="shared" si="11"/>
        <v>-0.87522978453436129</v>
      </c>
      <c r="G100">
        <f t="shared" si="12"/>
        <v>3.8575426082279294</v>
      </c>
      <c r="H100" s="10">
        <f t="shared" si="17"/>
        <v>-2.3841259330716</v>
      </c>
      <c r="I100">
        <f t="shared" si="13"/>
        <v>3.8817490983653999</v>
      </c>
      <c r="J100" s="10">
        <f t="shared" si="14"/>
        <v>-2.3666213373809128</v>
      </c>
      <c r="K100">
        <f t="shared" si="9"/>
        <v>-2.3851068321977582</v>
      </c>
      <c r="L100">
        <f t="shared" si="10"/>
        <v>-2.3943764696309762</v>
      </c>
      <c r="M100" s="13">
        <f t="shared" si="15"/>
        <v>9.6216309569787038E-7</v>
      </c>
      <c r="N100" s="13">
        <f t="shared" si="16"/>
        <v>7.7034736621850496E-4</v>
      </c>
      <c r="O100" s="13">
        <v>1</v>
      </c>
    </row>
    <row r="101" spans="4:15" x14ac:dyDescent="0.4">
      <c r="D101" s="6">
        <v>0.64</v>
      </c>
      <c r="E101" s="7">
        <f t="shared" si="11"/>
        <v>-0.86881319700484161</v>
      </c>
      <c r="G101">
        <f t="shared" si="12"/>
        <v>3.8726625126885454</v>
      </c>
      <c r="H101" s="10">
        <f t="shared" si="17"/>
        <v>-2.3666471486411886</v>
      </c>
      <c r="I101">
        <f t="shared" si="13"/>
        <v>3.8967332628288003</v>
      </c>
      <c r="J101" s="10">
        <f t="shared" si="14"/>
        <v>-2.3492708847010917</v>
      </c>
      <c r="K101">
        <f t="shared" si="9"/>
        <v>-2.3675902330233516</v>
      </c>
      <c r="L101">
        <f t="shared" si="10"/>
        <v>-2.3772649641543304</v>
      </c>
      <c r="M101" s="13">
        <f t="shared" si="15"/>
        <v>8.8940815187967478E-7</v>
      </c>
      <c r="N101" s="13">
        <f t="shared" si="16"/>
        <v>7.8366848443424278E-4</v>
      </c>
      <c r="O101" s="13">
        <v>1</v>
      </c>
    </row>
    <row r="102" spans="4:15" x14ac:dyDescent="0.4">
      <c r="D102" s="6">
        <v>0.66</v>
      </c>
      <c r="E102" s="7">
        <f t="shared" si="11"/>
        <v>-0.86233083367287511</v>
      </c>
      <c r="G102">
        <f t="shared" si="12"/>
        <v>3.8877824171491615</v>
      </c>
      <c r="H102" s="10">
        <f t="shared" si="17"/>
        <v>-2.3489891909249119</v>
      </c>
      <c r="I102">
        <f t="shared" si="13"/>
        <v>3.9117174272922002</v>
      </c>
      <c r="J102" s="10">
        <f t="shared" si="14"/>
        <v>-2.3317425742514541</v>
      </c>
      <c r="K102">
        <f t="shared" si="9"/>
        <v>-2.3498911693258848</v>
      </c>
      <c r="L102">
        <f t="shared" si="10"/>
        <v>-2.3599691467893553</v>
      </c>
      <c r="M102" s="13">
        <f t="shared" si="15"/>
        <v>8.1356503582171443E-7</v>
      </c>
      <c r="N102" s="13">
        <f t="shared" si="16"/>
        <v>7.9673939723739671E-4</v>
      </c>
      <c r="O102" s="13">
        <v>1</v>
      </c>
    </row>
    <row r="103" spans="4:15" x14ac:dyDescent="0.4">
      <c r="D103" s="6">
        <v>0.68</v>
      </c>
      <c r="E103" s="7">
        <f t="shared" si="11"/>
        <v>-0.85578806746539138</v>
      </c>
      <c r="G103">
        <f t="shared" si="12"/>
        <v>3.9029023216097771</v>
      </c>
      <c r="H103" s="10">
        <f t="shared" si="17"/>
        <v>-2.331166695775726</v>
      </c>
      <c r="I103">
        <f t="shared" si="13"/>
        <v>3.9267015917556005</v>
      </c>
      <c r="J103" s="10">
        <f t="shared" si="14"/>
        <v>-2.3140509344264184</v>
      </c>
      <c r="K103">
        <f t="shared" si="9"/>
        <v>-2.3320243723904666</v>
      </c>
      <c r="L103">
        <f t="shared" si="10"/>
        <v>-2.3425033074388288</v>
      </c>
      <c r="M103" s="13">
        <f t="shared" si="15"/>
        <v>7.3560917547283669E-7</v>
      </c>
      <c r="N103" s="13">
        <f t="shared" si="16"/>
        <v>8.0953753003734175E-4</v>
      </c>
      <c r="O103" s="13">
        <v>1</v>
      </c>
    </row>
    <row r="104" spans="4:15" x14ac:dyDescent="0.4">
      <c r="D104" s="6">
        <v>0.7</v>
      </c>
      <c r="E104" s="7">
        <f t="shared" si="11"/>
        <v>-0.84919006520370932</v>
      </c>
      <c r="G104">
        <f t="shared" si="12"/>
        <v>3.9180222260703932</v>
      </c>
      <c r="H104" s="10">
        <f t="shared" si="17"/>
        <v>-2.3131937376149043</v>
      </c>
      <c r="I104">
        <f t="shared" si="13"/>
        <v>3.9416857562190004</v>
      </c>
      <c r="J104" s="10">
        <f t="shared" si="14"/>
        <v>-2.2962099363108299</v>
      </c>
      <c r="K104">
        <f t="shared" si="9"/>
        <v>-2.3140040110549354</v>
      </c>
      <c r="L104">
        <f t="shared" si="10"/>
        <v>-2.3248812012981466</v>
      </c>
      <c r="M104" s="13">
        <f t="shared" si="15"/>
        <v>6.565430476197348E-7</v>
      </c>
      <c r="N104" s="13">
        <f t="shared" si="16"/>
        <v>8.2204143597292944E-4</v>
      </c>
      <c r="O104" s="13">
        <v>1</v>
      </c>
    </row>
    <row r="105" spans="4:15" x14ac:dyDescent="0.4">
      <c r="D105" s="6">
        <v>0.72</v>
      </c>
      <c r="E105" s="7">
        <f t="shared" si="11"/>
        <v>-0.84254179431727239</v>
      </c>
      <c r="G105">
        <f t="shared" si="12"/>
        <v>3.9331421305310093</v>
      </c>
      <c r="H105" s="10">
        <f t="shared" si="17"/>
        <v>-2.2950838477202504</v>
      </c>
      <c r="I105">
        <f t="shared" si="13"/>
        <v>3.9566699206823999</v>
      </c>
      <c r="J105" s="10">
        <f t="shared" si="14"/>
        <v>-2.2782330118339047</v>
      </c>
      <c r="K105">
        <f t="shared" si="9"/>
        <v>-2.2958437101357783</v>
      </c>
      <c r="L105">
        <f t="shared" si="10"/>
        <v>-2.307116066058605</v>
      </c>
      <c r="M105" s="13">
        <f t="shared" si="15"/>
        <v>5.773908905317953E-7</v>
      </c>
      <c r="N105" s="13">
        <f t="shared" si="16"/>
        <v>8.3423082134697658E-4</v>
      </c>
      <c r="O105" s="13">
        <v>1</v>
      </c>
    </row>
    <row r="106" spans="4:15" x14ac:dyDescent="0.4">
      <c r="D106" s="6">
        <v>0.74</v>
      </c>
      <c r="E106" s="7">
        <f t="shared" si="11"/>
        <v>-0.83584802935374769</v>
      </c>
      <c r="G106">
        <f t="shared" si="12"/>
        <v>3.9482620349916253</v>
      </c>
      <c r="H106" s="10">
        <f t="shared" si="17"/>
        <v>-2.2768500319596092</v>
      </c>
      <c r="I106">
        <f t="shared" si="13"/>
        <v>3.9716540851458007</v>
      </c>
      <c r="J106" s="10">
        <f t="shared" si="14"/>
        <v>-2.2601330713725338</v>
      </c>
      <c r="K106">
        <f t="shared" si="9"/>
        <v>-2.2775565682817613</v>
      </c>
      <c r="L106">
        <f t="shared" si="10"/>
        <v>-2.2892206385856522</v>
      </c>
      <c r="M106" s="13">
        <f t="shared" si="15"/>
        <v>4.9919357452024171E-7</v>
      </c>
      <c r="N106" s="13">
        <f t="shared" si="16"/>
        <v>8.4608656637767687E-4</v>
      </c>
      <c r="O106" s="13">
        <v>1</v>
      </c>
    </row>
    <row r="107" spans="4:15" x14ac:dyDescent="0.4">
      <c r="D107" s="6">
        <v>0.76</v>
      </c>
      <c r="E107" s="7">
        <f t="shared" si="11"/>
        <v>-0.82911335829139654</v>
      </c>
      <c r="G107">
        <f t="shared" si="12"/>
        <v>3.9633819394522409</v>
      </c>
      <c r="H107" s="10">
        <f t="shared" si="17"/>
        <v>-2.258504787985764</v>
      </c>
      <c r="I107">
        <f t="shared" si="13"/>
        <v>3.9866382496092001</v>
      </c>
      <c r="J107" s="10">
        <f t="shared" si="14"/>
        <v>-2.2419225208199363</v>
      </c>
      <c r="K107">
        <f t="shared" si="9"/>
        <v>-2.2591551752726655</v>
      </c>
      <c r="L107">
        <f t="shared" si="10"/>
        <v>-2.2712071710877737</v>
      </c>
      <c r="M107" s="13">
        <f t="shared" si="15"/>
        <v>4.2300362296306426E-7</v>
      </c>
      <c r="N107" s="13">
        <f t="shared" si="16"/>
        <v>8.5759074130955159E-4</v>
      </c>
      <c r="O107" s="13">
        <v>1</v>
      </c>
    </row>
    <row r="108" spans="4:15" x14ac:dyDescent="0.4">
      <c r="D108" s="6">
        <v>0.78</v>
      </c>
      <c r="E108" s="7">
        <f t="shared" si="11"/>
        <v>-0.82234218865946118</v>
      </c>
      <c r="G108">
        <f t="shared" si="12"/>
        <v>3.978501843912857</v>
      </c>
      <c r="H108" s="10">
        <f t="shared" si="17"/>
        <v>-2.2400601219083724</v>
      </c>
      <c r="I108">
        <f t="shared" si="13"/>
        <v>4.0016224140725996</v>
      </c>
      <c r="J108" s="10">
        <f t="shared" si="14"/>
        <v>-2.2236132781351832</v>
      </c>
      <c r="K108">
        <f t="shared" si="9"/>
        <v>-2.240651628780014</v>
      </c>
      <c r="L108">
        <f t="shared" si="10"/>
        <v>-2.2530874467912247</v>
      </c>
      <c r="M108" s="13">
        <f t="shared" si="15"/>
        <v>3.4988037919918039E-7</v>
      </c>
      <c r="N108" s="13">
        <f t="shared" si="16"/>
        <v>8.6872661796478373E-4</v>
      </c>
      <c r="O108" s="13">
        <v>1</v>
      </c>
    </row>
    <row r="109" spans="4:15" x14ac:dyDescent="0.4">
      <c r="D109" s="6">
        <v>0.8</v>
      </c>
      <c r="E109" s="7">
        <f t="shared" si="11"/>
        <v>-0.81553875347215066</v>
      </c>
      <c r="G109">
        <f t="shared" si="12"/>
        <v>3.9936217483734731</v>
      </c>
      <c r="H109" s="10">
        <f t="shared" si="17"/>
        <v>-2.2215275644581389</v>
      </c>
      <c r="I109">
        <f t="shared" si="13"/>
        <v>4.0166065785360008</v>
      </c>
      <c r="J109" s="10">
        <f t="shared" si="14"/>
        <v>-2.2052167893886958</v>
      </c>
      <c r="K109">
        <f t="shared" si="9"/>
        <v>-2.2220575506061468</v>
      </c>
      <c r="L109">
        <f t="shared" si="10"/>
        <v>-2.2348727951354186</v>
      </c>
      <c r="M109" s="13">
        <f t="shared" si="15"/>
        <v>2.8088531708027451E-7</v>
      </c>
      <c r="N109" s="13">
        <f t="shared" si="16"/>
        <v>8.794786768496545E-4</v>
      </c>
      <c r="O109" s="13">
        <v>1</v>
      </c>
    </row>
    <row r="110" spans="4:15" x14ac:dyDescent="0.4">
      <c r="D110" s="6">
        <v>0.82</v>
      </c>
      <c r="E110" s="7">
        <f t="shared" si="11"/>
        <v>-0.80870711698164977</v>
      </c>
      <c r="G110">
        <f t="shared" si="12"/>
        <v>4.0087416528340887</v>
      </c>
      <c r="H110" s="10">
        <f t="shared" si="17"/>
        <v>-2.2029181866580139</v>
      </c>
      <c r="I110">
        <f t="shared" si="13"/>
        <v>4.0315907429994002</v>
      </c>
      <c r="J110" s="10">
        <f t="shared" si="14"/>
        <v>-2.186744044318381</v>
      </c>
      <c r="K110">
        <f t="shared" si="9"/>
        <v>-2.2033841024175231</v>
      </c>
      <c r="L110">
        <f t="shared" si="10"/>
        <v>-2.2165741065032831</v>
      </c>
      <c r="M110" s="13">
        <f t="shared" si="15"/>
        <v>2.1707749495910199E-7</v>
      </c>
      <c r="N110" s="13">
        <f t="shared" si="16"/>
        <v>8.8983260995512863E-4</v>
      </c>
      <c r="O110" s="13">
        <v>1</v>
      </c>
    </row>
    <row r="111" spans="4:15" x14ac:dyDescent="0.4">
      <c r="D111" s="6">
        <v>0.84</v>
      </c>
      <c r="E111" s="7">
        <f t="shared" si="11"/>
        <v>-0.80185118025542457</v>
      </c>
      <c r="G111">
        <f t="shared" si="12"/>
        <v>4.0238615572947047</v>
      </c>
      <c r="H111" s="10">
        <f t="shared" si="17"/>
        <v>-2.1842426150157768</v>
      </c>
      <c r="I111">
        <f t="shared" si="13"/>
        <v>4.0465749074628006</v>
      </c>
      <c r="J111" s="10">
        <f t="shared" si="14"/>
        <v>-2.1682055914106684</v>
      </c>
      <c r="K111">
        <f t="shared" si="9"/>
        <v>-2.1846420009876404</v>
      </c>
      <c r="L111">
        <f t="shared" si="10"/>
        <v>-2.1982018465004827</v>
      </c>
      <c r="M111" s="13">
        <f t="shared" si="15"/>
        <v>1.5950915452144783E-7</v>
      </c>
      <c r="N111" s="13">
        <f t="shared" si="16"/>
        <v>8.9977531941320998E-4</v>
      </c>
      <c r="O111" s="13">
        <v>1</v>
      </c>
    </row>
    <row r="112" spans="4:15" x14ac:dyDescent="0.4">
      <c r="D112" s="6">
        <v>0.86</v>
      </c>
      <c r="E112" s="7">
        <f t="shared" si="11"/>
        <v>-0.79497468658295034</v>
      </c>
      <c r="G112">
        <f t="shared" si="12"/>
        <v>4.0389814617553208</v>
      </c>
      <c r="H112" s="10">
        <f t="shared" si="17"/>
        <v>-2.1655110462519569</v>
      </c>
      <c r="I112">
        <f t="shared" si="13"/>
        <v>4.0615590719262</v>
      </c>
      <c r="J112" s="10">
        <f t="shared" si="14"/>
        <v>-2.1496115525202977</v>
      </c>
      <c r="K112">
        <f t="shared" si="9"/>
        <v>-2.1658415329645022</v>
      </c>
      <c r="L112">
        <f t="shared" si="10"/>
        <v>-2.1797660697970525</v>
      </c>
      <c r="M112" s="13">
        <f t="shared" si="15"/>
        <v>1.0922146716901248E-4</v>
      </c>
      <c r="N112" s="13">
        <f t="shared" si="16"/>
        <v>0.9092949121941023</v>
      </c>
      <c r="O112" s="13">
        <v>1000</v>
      </c>
    </row>
    <row r="113" spans="4:15" x14ac:dyDescent="0.4">
      <c r="D113" s="6">
        <v>0.88</v>
      </c>
      <c r="E113" s="7">
        <f t="shared" si="11"/>
        <v>-0.78808122671683989</v>
      </c>
      <c r="G113">
        <f t="shared" si="12"/>
        <v>4.0541013662159369</v>
      </c>
      <c r="H113" s="10">
        <f t="shared" si="17"/>
        <v>-2.1467332615766721</v>
      </c>
      <c r="I113">
        <f t="shared" si="13"/>
        <v>4.0765432363896004</v>
      </c>
      <c r="J113" s="10">
        <f t="shared" si="14"/>
        <v>-2.1309716370423351</v>
      </c>
      <c r="K113">
        <f t="shared" si="9"/>
        <v>-2.1469925691771174</v>
      </c>
      <c r="L113">
        <f t="shared" si="10"/>
        <v>-2.1612764335444945</v>
      </c>
      <c r="M113" s="13">
        <f t="shared" si="15"/>
        <v>6.7240431648723465E-5</v>
      </c>
      <c r="N113" s="13">
        <f t="shared" si="16"/>
        <v>0.91838069103729558</v>
      </c>
      <c r="O113" s="13">
        <v>1000</v>
      </c>
    </row>
    <row r="114" spans="4:15" x14ac:dyDescent="0.4">
      <c r="D114" s="6">
        <v>0.9</v>
      </c>
      <c r="E114" s="7">
        <f t="shared" si="11"/>
        <v>-0.78117424395321267</v>
      </c>
      <c r="G114">
        <f t="shared" si="12"/>
        <v>4.0692212706765529</v>
      </c>
      <c r="H114" s="10">
        <f t="shared" si="17"/>
        <v>-2.1279186405285513</v>
      </c>
      <c r="I114">
        <f t="shared" si="13"/>
        <v>4.0915274008530007</v>
      </c>
      <c r="J114" s="10">
        <f t="shared" si="14"/>
        <v>-2.1122951556494871</v>
      </c>
      <c r="K114">
        <f t="shared" si="9"/>
        <v>-2.1281045784950763</v>
      </c>
      <c r="L114">
        <f t="shared" si="10"/>
        <v>-2.1427422103810709</v>
      </c>
      <c r="M114" s="13">
        <f t="shared" si="15"/>
        <v>3.4572927395450555E-5</v>
      </c>
      <c r="N114" s="13">
        <f t="shared" si="16"/>
        <v>0.92702314182806078</v>
      </c>
      <c r="O114" s="13">
        <v>1000</v>
      </c>
    </row>
    <row r="115" spans="4:15" x14ac:dyDescent="0.4">
      <c r="D115" s="6">
        <v>0.92</v>
      </c>
      <c r="E115" s="7">
        <f t="shared" si="11"/>
        <v>-0.77425703905600884</v>
      </c>
      <c r="G115">
        <f t="shared" si="12"/>
        <v>4.084341175137169</v>
      </c>
      <c r="H115" s="10">
        <f t="shared" si="17"/>
        <v>-2.1090761743885684</v>
      </c>
      <c r="I115">
        <f t="shared" si="13"/>
        <v>4.1065115653164002</v>
      </c>
      <c r="J115" s="10">
        <f t="shared" si="14"/>
        <v>-2.0935910336074479</v>
      </c>
      <c r="K115">
        <f t="shared" si="9"/>
        <v>-2.1091866412548099</v>
      </c>
      <c r="L115">
        <f t="shared" si="10"/>
        <v>-2.1241723010376372</v>
      </c>
      <c r="M115" s="13">
        <f t="shared" si="15"/>
        <v>1.2202928537217167E-8</v>
      </c>
      <c r="N115" s="13">
        <f t="shared" si="16"/>
        <v>9.3521391763675668E-4</v>
      </c>
      <c r="O115" s="13">
        <v>1</v>
      </c>
    </row>
    <row r="116" spans="4:15" x14ac:dyDescent="0.4">
      <c r="D116" s="6">
        <v>0.94</v>
      </c>
      <c r="E116" s="7">
        <f t="shared" si="11"/>
        <v>-0.76733277502981745</v>
      </c>
      <c r="G116">
        <f t="shared" si="12"/>
        <v>4.0994610795977842</v>
      </c>
      <c r="H116" s="10">
        <f t="shared" si="17"/>
        <v>-2.0902144791812227</v>
      </c>
      <c r="I116">
        <f t="shared" si="13"/>
        <v>4.1214957297797996</v>
      </c>
      <c r="J116" s="10">
        <f t="shared" si="14"/>
        <v>-2.0748678236806266</v>
      </c>
      <c r="K116">
        <f t="shared" si="9"/>
        <v>-2.0902474622657725</v>
      </c>
      <c r="L116">
        <f t="shared" si="10"/>
        <v>-2.1055752465559507</v>
      </c>
      <c r="M116" s="13">
        <f t="shared" si="15"/>
        <v>1.0878838664191259E-9</v>
      </c>
      <c r="N116" s="13">
        <f t="shared" si="16"/>
        <v>9.4294581964397969E-4</v>
      </c>
      <c r="O116" s="13">
        <v>1</v>
      </c>
    </row>
    <row r="117" spans="4:15" x14ac:dyDescent="0.4">
      <c r="D117" s="6">
        <v>0.96</v>
      </c>
      <c r="E117" s="7">
        <f t="shared" si="11"/>
        <v>-0.76040448174565933</v>
      </c>
      <c r="G117">
        <f t="shared" si="12"/>
        <v>4.1145809840584002</v>
      </c>
      <c r="H117" s="10">
        <f t="shared" si="17"/>
        <v>-2.0713418082751764</v>
      </c>
      <c r="I117">
        <f t="shared" si="13"/>
        <v>4.1364798942432008</v>
      </c>
      <c r="J117" s="10">
        <f t="shared" si="14"/>
        <v>-2.0561337186402628</v>
      </c>
      <c r="K117">
        <f t="shared" si="9"/>
        <v>-2.0712953834093084</v>
      </c>
      <c r="L117">
        <f t="shared" si="10"/>
        <v>-2.0869592401311099</v>
      </c>
      <c r="M117" s="13">
        <f t="shared" si="15"/>
        <v>2.1552681708648827E-9</v>
      </c>
      <c r="N117" s="13">
        <f t="shared" si="16"/>
        <v>9.5021277518267345E-4</v>
      </c>
      <c r="O117" s="13">
        <v>1</v>
      </c>
    </row>
    <row r="118" spans="4:15" x14ac:dyDescent="0.4">
      <c r="D118" s="6">
        <v>0.98</v>
      </c>
      <c r="E118" s="7">
        <f t="shared" si="11"/>
        <v>-0.75347506042404222</v>
      </c>
      <c r="G118">
        <f t="shared" si="12"/>
        <v>4.1297008885190163</v>
      </c>
      <c r="H118" s="10">
        <f t="shared" si="17"/>
        <v>-2.052466064595091</v>
      </c>
      <c r="I118">
        <f t="shared" si="13"/>
        <v>4.1514640587066003</v>
      </c>
      <c r="J118" s="10">
        <f t="shared" si="14"/>
        <v>-2.0373965633866105</v>
      </c>
      <c r="K118">
        <f t="shared" si="9"/>
        <v>-2.0523383958426931</v>
      </c>
      <c r="L118">
        <f t="shared" si="10"/>
        <v>-2.0683321385893647</v>
      </c>
      <c r="M118" s="13">
        <f t="shared" si="15"/>
        <v>1.6299310338834112E-8</v>
      </c>
      <c r="N118" s="13">
        <f t="shared" si="16"/>
        <v>9.5700981312526372E-4</v>
      </c>
      <c r="O118" s="13">
        <v>1</v>
      </c>
    </row>
    <row r="119" spans="4:15" x14ac:dyDescent="0.4">
      <c r="D119" s="6">
        <v>1</v>
      </c>
      <c r="E119" s="7">
        <f t="shared" si="11"/>
        <v>-0.74654728797947911</v>
      </c>
      <c r="G119">
        <f t="shared" si="12"/>
        <v>4.1448207929796324</v>
      </c>
      <c r="H119" s="10">
        <f t="shared" si="17"/>
        <v>-2.0335948124561014</v>
      </c>
      <c r="I119">
        <f t="shared" si="13"/>
        <v>4.1664482231699997</v>
      </c>
      <c r="J119" s="10">
        <f t="shared" si="14"/>
        <v>-2.018663866696512</v>
      </c>
      <c r="K119">
        <f t="shared" si="9"/>
        <v>-2.0333841518203339</v>
      </c>
      <c r="L119">
        <f t="shared" si="10"/>
        <v>-2.0497014735122359</v>
      </c>
      <c r="M119" s="13">
        <f t="shared" si="15"/>
        <v>4.4377903461953758E-8</v>
      </c>
      <c r="N119" s="13">
        <f t="shared" si="16"/>
        <v>9.6333303684746901E-4</v>
      </c>
      <c r="O119" s="13">
        <v>1</v>
      </c>
    </row>
    <row r="120" spans="4:15" x14ac:dyDescent="0.4">
      <c r="D120" s="6">
        <v>1.02</v>
      </c>
      <c r="E120" s="7">
        <f t="shared" si="11"/>
        <v>-0.73962382123054593</v>
      </c>
      <c r="G120">
        <f t="shared" si="12"/>
        <v>4.1599406974402484</v>
      </c>
      <c r="H120" s="10">
        <f t="shared" si="17"/>
        <v>-2.0147352890320076</v>
      </c>
      <c r="I120">
        <f t="shared" si="13"/>
        <v>4.1814323876334001</v>
      </c>
      <c r="J120" s="10">
        <f t="shared" si="14"/>
        <v>-1.9999428126073961</v>
      </c>
      <c r="K120">
        <f t="shared" si="9"/>
        <v>-2.0144399761438629</v>
      </c>
      <c r="L120">
        <f t="shared" si="10"/>
        <v>-2.031074462017568</v>
      </c>
      <c r="M120" s="13">
        <f t="shared" si="15"/>
        <v>8.7209701904341025E-8</v>
      </c>
      <c r="N120" s="13">
        <f t="shared" si="16"/>
        <v>9.6917959499785516E-4</v>
      </c>
      <c r="O120" s="13">
        <v>1</v>
      </c>
    </row>
    <row r="121" spans="4:15" x14ac:dyDescent="0.4">
      <c r="D121" s="6">
        <v>1.04</v>
      </c>
      <c r="E121" s="7">
        <f t="shared" si="11"/>
        <v>-0.73270720097943609</v>
      </c>
      <c r="G121">
        <f t="shared" si="12"/>
        <v>4.1750606019008645</v>
      </c>
      <c r="H121" s="10">
        <f t="shared" si="17"/>
        <v>-1.9958944154679839</v>
      </c>
      <c r="I121">
        <f t="shared" si="13"/>
        <v>4.1964165520968004</v>
      </c>
      <c r="J121" s="10">
        <f t="shared" si="14"/>
        <v>-1.9812402714483952</v>
      </c>
      <c r="K121">
        <f t="shared" si="9"/>
        <v>-1.9955128772524267</v>
      </c>
      <c r="L121">
        <f t="shared" si="10"/>
        <v>-2.0124580172078077</v>
      </c>
      <c r="M121" s="13">
        <f t="shared" si="15"/>
        <v>1.4557140993057073E-7</v>
      </c>
      <c r="N121" s="13">
        <f t="shared" si="16"/>
        <v>9.7454765029931687E-4</v>
      </c>
      <c r="O121" s="13">
        <v>1</v>
      </c>
    </row>
    <row r="122" spans="4:15" x14ac:dyDescent="0.4">
      <c r="D122" s="6">
        <v>1.06</v>
      </c>
      <c r="E122" s="7">
        <f t="shared" si="11"/>
        <v>-0.72579985596485908</v>
      </c>
      <c r="G122">
        <f t="shared" si="12"/>
        <v>4.1901805063614805</v>
      </c>
      <c r="H122" s="10">
        <f t="shared" si="17"/>
        <v>-1.9770788076482761</v>
      </c>
      <c r="I122">
        <f t="shared" si="13"/>
        <v>4.2114007165602008</v>
      </c>
      <c r="J122" s="10">
        <f t="shared" si="14"/>
        <v>-1.962562810528979</v>
      </c>
      <c r="K122">
        <f t="shared" si="9"/>
        <v>-1.9766095579641849</v>
      </c>
      <c r="L122">
        <f t="shared" si="10"/>
        <v>-1.993858758295477</v>
      </c>
      <c r="M122" s="13">
        <f t="shared" si="15"/>
        <v>2.2019526601972198E-7</v>
      </c>
      <c r="N122" s="13">
        <f t="shared" si="16"/>
        <v>9.794363466033725E-4</v>
      </c>
      <c r="O122" s="13">
        <v>1</v>
      </c>
    </row>
    <row r="123" spans="4:15" x14ac:dyDescent="0.4">
      <c r="D123" s="6">
        <v>1.08</v>
      </c>
      <c r="E123" s="7">
        <f t="shared" si="11"/>
        <v>-0.71890410669202165</v>
      </c>
      <c r="G123">
        <f t="shared" si="12"/>
        <v>4.2053004108220957</v>
      </c>
      <c r="H123" s="10">
        <f t="shared" si="17"/>
        <v>-1.958294786629067</v>
      </c>
      <c r="I123">
        <f t="shared" si="13"/>
        <v>4.2263848810236002</v>
      </c>
      <c r="J123" s="10">
        <f t="shared" si="14"/>
        <v>-1.9439167044952266</v>
      </c>
      <c r="K123">
        <f t="shared" si="9"/>
        <v>-1.9577364258796586</v>
      </c>
      <c r="L123">
        <f t="shared" si="10"/>
        <v>-1.9752830204155716</v>
      </c>
      <c r="M123" s="13">
        <f t="shared" si="15"/>
        <v>3.1176672647991476E-7</v>
      </c>
      <c r="N123" s="13">
        <f t="shared" si="16"/>
        <v>9.8384577441488824E-4</v>
      </c>
      <c r="O123" s="13">
        <v>1</v>
      </c>
    </row>
    <row r="124" spans="4:15" x14ac:dyDescent="0.4">
      <c r="D124" s="6">
        <v>1.1000000000000001</v>
      </c>
      <c r="E124" s="7">
        <f t="shared" si="11"/>
        <v>-0.71202216914331928</v>
      </c>
      <c r="G124">
        <f t="shared" si="12"/>
        <v>4.2204203152827118</v>
      </c>
      <c r="H124" s="10">
        <f t="shared" si="17"/>
        <v>-1.9395483887464018</v>
      </c>
      <c r="I124">
        <f t="shared" si="13"/>
        <v>4.2413690454869997</v>
      </c>
      <c r="J124" s="10">
        <f t="shared" si="14"/>
        <v>-1.9253079453635358</v>
      </c>
      <c r="K124">
        <f t="shared" si="9"/>
        <v>-1.9388996034572787</v>
      </c>
      <c r="L124">
        <f t="shared" si="10"/>
        <v>-1.9567368641342617</v>
      </c>
      <c r="M124" s="13">
        <f t="shared" si="15"/>
        <v>4.2092235138247168E-7</v>
      </c>
      <c r="N124" s="13">
        <f t="shared" si="16"/>
        <v>9.8777693509689022E-4</v>
      </c>
      <c r="O124" s="13">
        <v>1</v>
      </c>
    </row>
    <row r="125" spans="4:15" x14ac:dyDescent="0.4">
      <c r="D125" s="6">
        <v>1.1200000000000001</v>
      </c>
      <c r="E125" s="7">
        <f t="shared" si="11"/>
        <v>-0.70515615837326795</v>
      </c>
      <c r="G125">
        <f t="shared" si="12"/>
        <v>4.2355402197433278</v>
      </c>
      <c r="H125" s="10">
        <f t="shared" si="17"/>
        <v>-1.920845375408782</v>
      </c>
      <c r="I125">
        <f t="shared" si="13"/>
        <v>4.2563532099504009</v>
      </c>
      <c r="J125" s="10">
        <f t="shared" si="14"/>
        <v>-1.9067422522413167</v>
      </c>
      <c r="K125">
        <f t="shared" si="9"/>
        <v>-1.9201049377711614</v>
      </c>
      <c r="L125">
        <f t="shared" si="10"/>
        <v>-1.9382260846630277</v>
      </c>
      <c r="M125" s="13">
        <f t="shared" si="15"/>
        <v>5.4824789520510118E-7</v>
      </c>
      <c r="N125" s="13">
        <f t="shared" si="16"/>
        <v>9.9123170395838353E-4</v>
      </c>
      <c r="O125" s="13">
        <v>1</v>
      </c>
    </row>
    <row r="126" spans="4:15" x14ac:dyDescent="0.4">
      <c r="D126" s="6">
        <v>1.1399999999999999</v>
      </c>
      <c r="E126" s="7">
        <f t="shared" si="11"/>
        <v>-0.69830809199110411</v>
      </c>
      <c r="G126">
        <f t="shared" si="12"/>
        <v>4.2506601242039439</v>
      </c>
      <c r="H126" s="10">
        <f t="shared" si="17"/>
        <v>-1.9021912425837677</v>
      </c>
      <c r="I126">
        <f t="shared" si="13"/>
        <v>4.2713373744138003</v>
      </c>
      <c r="J126" s="10">
        <f t="shared" si="14"/>
        <v>-1.8882250807439453</v>
      </c>
      <c r="K126">
        <f t="shared" si="9"/>
        <v>-1.9013580099608114</v>
      </c>
      <c r="L126">
        <f t="shared" si="10"/>
        <v>-1.9197562207871106</v>
      </c>
      <c r="M126" s="13">
        <f t="shared" si="15"/>
        <v>6.9427660395866014E-7</v>
      </c>
      <c r="N126" s="13">
        <f t="shared" si="16"/>
        <v>9.9421279242169983E-4</v>
      </c>
      <c r="O126" s="13">
        <v>1</v>
      </c>
    </row>
    <row r="127" spans="4:15" x14ac:dyDescent="0.4">
      <c r="D127" s="6">
        <v>1.1599999999999999</v>
      </c>
      <c r="E127" s="7">
        <f t="shared" si="11"/>
        <v>-0.691479893534379</v>
      </c>
      <c r="G127">
        <f t="shared" si="12"/>
        <v>4.26578002866456</v>
      </c>
      <c r="H127" s="10">
        <f t="shared" si="17"/>
        <v>-1.8835912299876485</v>
      </c>
      <c r="I127">
        <f t="shared" si="13"/>
        <v>4.2863215388771998</v>
      </c>
      <c r="J127" s="10">
        <f t="shared" si="14"/>
        <v>-1.869761632116961</v>
      </c>
      <c r="K127">
        <f t="shared" si="9"/>
        <v>-1.8826641443822145</v>
      </c>
      <c r="L127">
        <f t="shared" si="10"/>
        <v>-1.9013325635168212</v>
      </c>
      <c r="M127" s="13">
        <f t="shared" si="15"/>
        <v>8.5948771980287978E-7</v>
      </c>
      <c r="N127" s="13">
        <f t="shared" si="16"/>
        <v>9.9672370945468026E-4</v>
      </c>
      <c r="O127" s="13">
        <v>1</v>
      </c>
    </row>
    <row r="128" spans="4:15" x14ac:dyDescent="0.4">
      <c r="D128" s="6">
        <v>1.18</v>
      </c>
      <c r="E128" s="7">
        <f t="shared" si="11"/>
        <v>-0.68467339573678498</v>
      </c>
      <c r="G128">
        <f t="shared" si="12"/>
        <v>4.280899933125176</v>
      </c>
      <c r="H128" s="10">
        <f t="shared" si="17"/>
        <v>-1.8650503299870023</v>
      </c>
      <c r="I128">
        <f t="shared" si="13"/>
        <v>4.3013057033406001</v>
      </c>
      <c r="J128" s="10">
        <f t="shared" si="14"/>
        <v>-1.8513568620722667</v>
      </c>
      <c r="K128">
        <f t="shared" si="9"/>
        <v>-1.8640284174694379</v>
      </c>
      <c r="L128">
        <f t="shared" si="10"/>
        <v>-1.8829601644701053</v>
      </c>
      <c r="M128" s="13">
        <f t="shared" si="15"/>
        <v>1.0443051935546844E-6</v>
      </c>
      <c r="N128" s="13">
        <f t="shared" si="16"/>
        <v>9.9876872244923079E-4</v>
      </c>
      <c r="O128" s="13">
        <v>1</v>
      </c>
    </row>
    <row r="129" spans="4:15" x14ac:dyDescent="0.4">
      <c r="D129" s="6">
        <v>1.2</v>
      </c>
      <c r="E129" s="7">
        <f t="shared" si="11"/>
        <v>-0.67789034369335444</v>
      </c>
      <c r="G129">
        <f t="shared" si="12"/>
        <v>4.2960198375857921</v>
      </c>
      <c r="H129" s="10">
        <f t="shared" si="17"/>
        <v>-1.8465732962206975</v>
      </c>
      <c r="I129">
        <f t="shared" si="13"/>
        <v>4.3162898678040005</v>
      </c>
      <c r="J129" s="10">
        <f t="shared" si="14"/>
        <v>-1.8330154893468305</v>
      </c>
      <c r="K129">
        <f t="shared" si="9"/>
        <v>-1.8454556663156128</v>
      </c>
      <c r="L129">
        <f t="shared" si="10"/>
        <v>-1.8646438439944086</v>
      </c>
      <c r="M129" s="13">
        <f t="shared" si="15"/>
        <v>1.2490966047398452E-6</v>
      </c>
      <c r="N129" s="13">
        <f t="shared" si="16"/>
        <v>1.0003528177129804E-3</v>
      </c>
      <c r="O129" s="13">
        <v>1</v>
      </c>
    </row>
    <row r="130" spans="4:15" x14ac:dyDescent="0.4">
      <c r="D130" s="6">
        <v>1.22</v>
      </c>
      <c r="E130" s="7">
        <f t="shared" si="11"/>
        <v>-0.67113239792608159</v>
      </c>
      <c r="G130">
        <f t="shared" si="12"/>
        <v>4.3111397420464082</v>
      </c>
      <c r="H130" s="10">
        <f t="shared" si="17"/>
        <v>-1.8281646519506463</v>
      </c>
      <c r="I130">
        <f t="shared" si="13"/>
        <v>4.3312740322674008</v>
      </c>
      <c r="J130" s="10">
        <f t="shared" si="14"/>
        <v>-1.8147420039921247</v>
      </c>
      <c r="K130">
        <f t="shared" si="9"/>
        <v>-1.8269504969819055</v>
      </c>
      <c r="L130">
        <f t="shared" si="10"/>
        <v>-1.8463881990357107</v>
      </c>
      <c r="M130" s="13">
        <f t="shared" si="15"/>
        <v>1.4741722881179174E-6</v>
      </c>
      <c r="N130" s="13">
        <f t="shared" si="16"/>
        <v>1.0014816607366878E-3</v>
      </c>
      <c r="O130" s="13">
        <v>1</v>
      </c>
    </row>
    <row r="131" spans="4:15" x14ac:dyDescent="0.4">
      <c r="D131" s="6">
        <v>1.24</v>
      </c>
      <c r="E131" s="7">
        <f t="shared" si="11"/>
        <v>-0.66440113735293793</v>
      </c>
      <c r="G131">
        <f t="shared" si="12"/>
        <v>4.3262596465070233</v>
      </c>
      <c r="H131" s="10">
        <f t="shared" si="17"/>
        <v>-1.8098286981494029</v>
      </c>
      <c r="I131">
        <f t="shared" si="13"/>
        <v>4.3462581967308003</v>
      </c>
      <c r="J131" s="10">
        <f t="shared" si="14"/>
        <v>-1.7965406754023441</v>
      </c>
      <c r="K131">
        <f t="shared" si="9"/>
        <v>-1.8085172925428128</v>
      </c>
      <c r="L131">
        <f t="shared" si="10"/>
        <v>-1.8281976107623494</v>
      </c>
      <c r="M131" s="13">
        <f t="shared" si="15"/>
        <v>1.7197846649960916E-6</v>
      </c>
      <c r="N131" s="13">
        <f t="shared" si="16"/>
        <v>1.0021615563875574E-3</v>
      </c>
      <c r="O131" s="13">
        <v>1</v>
      </c>
    </row>
    <row r="132" spans="4:15" x14ac:dyDescent="0.4">
      <c r="D132" s="6">
        <v>1.26</v>
      </c>
      <c r="E132" s="7">
        <f t="shared" si="11"/>
        <v>-0.65769806216315285</v>
      </c>
      <c r="G132">
        <f t="shared" si="12"/>
        <v>4.3413795509676394</v>
      </c>
      <c r="H132" s="10">
        <f t="shared" si="17"/>
        <v>-1.7915695213324283</v>
      </c>
      <c r="I132">
        <f t="shared" si="13"/>
        <v>4.3612423611941997</v>
      </c>
      <c r="J132" s="10">
        <f t="shared" si="14"/>
        <v>-1.7784155600891653</v>
      </c>
      <c r="K132">
        <f t="shared" si="9"/>
        <v>-1.7901602208758509</v>
      </c>
      <c r="L132">
        <f t="shared" si="10"/>
        <v>-1.8100762519510079</v>
      </c>
      <c r="M132" s="13">
        <f t="shared" si="15"/>
        <v>1.9861277769092377E-6</v>
      </c>
      <c r="N132" s="13">
        <f t="shared" si="16"/>
        <v>1.0023994091705403E-3</v>
      </c>
      <c r="O132" s="13">
        <v>1</v>
      </c>
    </row>
    <row r="133" spans="4:15" x14ac:dyDescent="0.4">
      <c r="D133" s="6">
        <v>1.28</v>
      </c>
      <c r="E133" s="7">
        <f t="shared" si="11"/>
        <v>-0.65102459660156486</v>
      </c>
      <c r="G133">
        <f t="shared" si="12"/>
        <v>4.3564994554282555</v>
      </c>
      <c r="H133" s="10">
        <f t="shared" si="17"/>
        <v>-1.7733910011426626</v>
      </c>
      <c r="I133">
        <f t="shared" si="13"/>
        <v>4.376226525657601</v>
      </c>
      <c r="J133" s="10">
        <f t="shared" si="14"/>
        <v>-1.7603705092106314</v>
      </c>
      <c r="K133">
        <f t="shared" si="9"/>
        <v>-1.7718832422035238</v>
      </c>
      <c r="L133">
        <f t="shared" si="10"/>
        <v>-1.7920280941420548</v>
      </c>
      <c r="M133" s="13">
        <f t="shared" si="15"/>
        <v>2.2733370185529369E-6</v>
      </c>
      <c r="N133" s="13">
        <f t="shared" si="16"/>
        <v>1.0022026836902823E-3</v>
      </c>
      <c r="O133" s="13">
        <v>1</v>
      </c>
    </row>
    <row r="134" spans="4:15" x14ac:dyDescent="0.4">
      <c r="D134" s="6">
        <v>1.3</v>
      </c>
      <c r="E134" s="7">
        <f t="shared" si="11"/>
        <v>-0.64438209166475391</v>
      </c>
      <c r="G134">
        <f t="shared" si="12"/>
        <v>4.3716193598888715</v>
      </c>
      <c r="H134" s="10">
        <f t="shared" si="17"/>
        <v>-1.7552968176947898</v>
      </c>
      <c r="I134">
        <f t="shared" si="13"/>
        <v>4.3912106901210004</v>
      </c>
      <c r="J134" s="10">
        <f t="shared" si="14"/>
        <v>-1.7424091758614946</v>
      </c>
      <c r="K134">
        <f t="shared" si="9"/>
        <v>-1.7536901163951288</v>
      </c>
      <c r="L134">
        <f t="shared" si="10"/>
        <v>-1.7740569145711869</v>
      </c>
      <c r="M134" s="13">
        <f t="shared" si="15"/>
        <v>2.581489066332367E-6</v>
      </c>
      <c r="N134" s="13">
        <f t="shared" si="16"/>
        <v>1.0015793654369555E-3</v>
      </c>
      <c r="O134" s="13">
        <v>1</v>
      </c>
    </row>
    <row r="135" spans="4:15" x14ac:dyDescent="0.4">
      <c r="D135" s="6">
        <v>1.32</v>
      </c>
      <c r="E135" s="7">
        <f t="shared" si="11"/>
        <v>-0.63777182771160024</v>
      </c>
      <c r="G135">
        <f t="shared" si="12"/>
        <v>4.3867392643494876</v>
      </c>
      <c r="H135" s="10">
        <f t="shared" si="17"/>
        <v>-1.7372904586863991</v>
      </c>
      <c r="I135">
        <f t="shared" si="13"/>
        <v>4.4061948545843999</v>
      </c>
      <c r="J135" s="10">
        <f t="shared" si="14"/>
        <v>-1.7245350221321671</v>
      </c>
      <c r="K135">
        <f t="shared" si="9"/>
        <v>-1.7355844100358024</v>
      </c>
      <c r="L135">
        <f t="shared" si="10"/>
        <v>-1.7561663028841141</v>
      </c>
      <c r="M135" s="13">
        <f t="shared" si="15"/>
        <v>2.9106019982026424E-6</v>
      </c>
      <c r="N135" s="13">
        <f t="shared" si="16"/>
        <v>1.000537922008492E-3</v>
      </c>
      <c r="O135" s="13">
        <v>1</v>
      </c>
    </row>
    <row r="136" spans="4:15" x14ac:dyDescent="0.4">
      <c r="D136" s="6">
        <v>1.34</v>
      </c>
      <c r="E136" s="7">
        <f t="shared" si="11"/>
        <v>-0.63119501699082592</v>
      </c>
      <c r="G136">
        <f t="shared" si="12"/>
        <v>4.4018591688101036</v>
      </c>
      <c r="H136" s="10">
        <f t="shared" si="17"/>
        <v>-1.7193752262830098</v>
      </c>
      <c r="I136">
        <f t="shared" si="13"/>
        <v>4.4211790190478002</v>
      </c>
      <c r="J136" s="10">
        <f t="shared" si="14"/>
        <v>-1.7067513259431935</v>
      </c>
      <c r="K136">
        <f t="shared" si="9"/>
        <v>-1.7175695032699543</v>
      </c>
      <c r="L136">
        <f t="shared" si="10"/>
        <v>-1.7383596676408579</v>
      </c>
      <c r="M136" s="13">
        <f t="shared" si="15"/>
        <v>3.2606355998781701E-6</v>
      </c>
      <c r="N136" s="13">
        <f t="shared" si="16"/>
        <v>9.9908726487631409E-4</v>
      </c>
      <c r="O136" s="13">
        <v>1</v>
      </c>
    </row>
    <row r="137" spans="4:15" x14ac:dyDescent="0.4">
      <c r="D137" s="6">
        <v>1.36</v>
      </c>
      <c r="E137" s="7">
        <f t="shared" si="11"/>
        <v>-0.62465280608801588</v>
      </c>
      <c r="G137">
        <f t="shared" si="12"/>
        <v>4.4169790732707197</v>
      </c>
      <c r="H137" s="10">
        <f t="shared" si="17"/>
        <v>-1.7015542437837552</v>
      </c>
      <c r="I137">
        <f t="shared" si="13"/>
        <v>4.4361631835112005</v>
      </c>
      <c r="J137" s="10">
        <f t="shared" si="14"/>
        <v>-1.689061187661995</v>
      </c>
      <c r="K137">
        <f t="shared" si="9"/>
        <v>-1.6996485964260211</v>
      </c>
      <c r="L137">
        <f t="shared" si="10"/>
        <v>-1.7206402426160015</v>
      </c>
      <c r="M137" s="13">
        <f t="shared" si="15"/>
        <v>3.6314918520390727E-6</v>
      </c>
      <c r="N137" s="13">
        <f t="shared" si="16"/>
        <v>9.9723671178816127E-4</v>
      </c>
      <c r="O137" s="13">
        <v>1</v>
      </c>
    </row>
    <row r="138" spans="4:15" x14ac:dyDescent="0.4">
      <c r="D138" s="6">
        <v>1.38</v>
      </c>
      <c r="E138" s="7">
        <f t="shared" si="11"/>
        <v>-0.61814627829452873</v>
      </c>
      <c r="G138">
        <f t="shared" si="12"/>
        <v>4.4320989777313349</v>
      </c>
      <c r="H138" s="10">
        <f t="shared" si="17"/>
        <v>-1.6838304620742963</v>
      </c>
      <c r="I138">
        <f t="shared" si="13"/>
        <v>4.4511473479746</v>
      </c>
      <c r="J138" s="10">
        <f t="shared" si="14"/>
        <v>-1.6714675365084057</v>
      </c>
      <c r="K138">
        <f t="shared" si="9"/>
        <v>-1.6818247164292703</v>
      </c>
      <c r="L138">
        <f t="shared" si="10"/>
        <v>-1.7030110929010613</v>
      </c>
      <c r="M138" s="13">
        <f t="shared" si="15"/>
        <v>4.0230155925406858E-6</v>
      </c>
      <c r="N138" s="13">
        <f t="shared" si="16"/>
        <v>9.9499594989664424E-4</v>
      </c>
      <c r="O138" s="13">
        <v>1</v>
      </c>
    </row>
    <row r="139" spans="4:15" x14ac:dyDescent="0.4">
      <c r="D139" s="6">
        <v>1.4</v>
      </c>
      <c r="E139" s="7">
        <f t="shared" si="11"/>
        <v>-0.61167645590065389</v>
      </c>
      <c r="G139">
        <f t="shared" si="12"/>
        <v>4.4472188821919509</v>
      </c>
      <c r="H139" s="10">
        <f t="shared" si="17"/>
        <v>-1.6662066658733814</v>
      </c>
      <c r="I139">
        <f t="shared" si="13"/>
        <v>4.4661315124380003</v>
      </c>
      <c r="J139" s="10">
        <f t="shared" si="14"/>
        <v>-1.6539731367553685</v>
      </c>
      <c r="K139">
        <f t="shared" si="9"/>
        <v>-1.6641007230091647</v>
      </c>
      <c r="L139">
        <f t="shared" si="10"/>
        <v>-1.6854751208149696</v>
      </c>
      <c r="M139" s="13">
        <f t="shared" si="15"/>
        <v>4.4349953473453456E-6</v>
      </c>
      <c r="N139" s="13">
        <f t="shared" si="16"/>
        <v>9.9237499969136427E-4</v>
      </c>
      <c r="O139" s="13">
        <v>1</v>
      </c>
    </row>
    <row r="140" spans="4:15" x14ac:dyDescent="0.4">
      <c r="D140" s="6">
        <v>1.42</v>
      </c>
      <c r="E140" s="7">
        <f t="shared" si="11"/>
        <v>-0.60524430241528615</v>
      </c>
      <c r="G140">
        <f t="shared" si="12"/>
        <v>4.462338786652567</v>
      </c>
      <c r="H140" s="10">
        <f t="shared" si="17"/>
        <v>-1.6486854797792396</v>
      </c>
      <c r="I140">
        <f t="shared" si="13"/>
        <v>4.4811156769013998</v>
      </c>
      <c r="J140" s="10">
        <f t="shared" si="14"/>
        <v>-1.6365805937309341</v>
      </c>
      <c r="K140">
        <f t="shared" si="9"/>
        <v>-1.6464793147076358</v>
      </c>
      <c r="L140">
        <f t="shared" si="10"/>
        <v>-1.6680350716284635</v>
      </c>
      <c r="M140" s="13">
        <f t="shared" si="15"/>
        <v>4.8671643231649165E-6</v>
      </c>
      <c r="N140" s="13">
        <f t="shared" si="16"/>
        <v>9.8938417980616675E-4</v>
      </c>
      <c r="O140" s="13">
        <v>1</v>
      </c>
    </row>
    <row r="141" spans="4:15" x14ac:dyDescent="0.4">
      <c r="D141" s="6">
        <v>1.44</v>
      </c>
      <c r="E141" s="7">
        <f t="shared" si="11"/>
        <v>-0.59885072471433975</v>
      </c>
      <c r="G141">
        <f t="shared" si="12"/>
        <v>4.4774586911131831</v>
      </c>
      <c r="H141" s="10">
        <f t="shared" si="17"/>
        <v>-1.6312693741218618</v>
      </c>
      <c r="I141">
        <f t="shared" si="13"/>
        <v>4.4960998413648001</v>
      </c>
      <c r="J141" s="10">
        <f t="shared" si="14"/>
        <v>-1.619292359627575</v>
      </c>
      <c r="K141">
        <f t="shared" si="9"/>
        <v>-1.6289630346943724</v>
      </c>
      <c r="L141">
        <f t="shared" si="10"/>
        <v>-1.6506935391080135</v>
      </c>
      <c r="M141" s="13">
        <f t="shared" si="15"/>
        <v>5.3192015547919853E-6</v>
      </c>
      <c r="N141" s="13">
        <f t="shared" si="16"/>
        <v>9.8603407276271339E-4</v>
      </c>
      <c r="O141" s="13">
        <v>1</v>
      </c>
    </row>
    <row r="142" spans="4:15" x14ac:dyDescent="0.4">
      <c r="D142" s="6">
        <v>1.46</v>
      </c>
      <c r="E142" s="7">
        <f t="shared" si="11"/>
        <v>-0.59249657512004805</v>
      </c>
      <c r="G142">
        <f t="shared" si="12"/>
        <v>4.4925785955737991</v>
      </c>
      <c r="H142" s="10">
        <f t="shared" si="17"/>
        <v>-1.6139606706270109</v>
      </c>
      <c r="I142">
        <f t="shared" si="13"/>
        <v>4.5110840058282005</v>
      </c>
      <c r="J142" s="10">
        <f t="shared" si="14"/>
        <v>-1.6021107391246099</v>
      </c>
      <c r="K142">
        <f t="shared" si="9"/>
        <v>-1.6115542763950921</v>
      </c>
      <c r="L142">
        <f t="shared" si="10"/>
        <v>-1.6334529708847609</v>
      </c>
      <c r="M142" s="13">
        <f t="shared" si="15"/>
        <v>5.7907331994120512E-6</v>
      </c>
      <c r="N142" s="13">
        <f t="shared" si="16"/>
        <v>9.8233549170702122E-4</v>
      </c>
      <c r="O142" s="13">
        <v>1</v>
      </c>
    </row>
    <row r="143" spans="4:15" x14ac:dyDescent="0.4">
      <c r="D143" s="6">
        <v>1.48</v>
      </c>
      <c r="E143" s="7">
        <f t="shared" si="11"/>
        <v>-0.58618265341323883</v>
      </c>
      <c r="G143">
        <f t="shared" si="12"/>
        <v>4.5076985000344152</v>
      </c>
      <c r="H143" s="10">
        <f t="shared" si="17"/>
        <v>-1.5967615478976627</v>
      </c>
      <c r="I143">
        <f t="shared" si="13"/>
        <v>4.5260681702915999</v>
      </c>
      <c r="J143" s="10">
        <f t="shared" si="14"/>
        <v>-1.5850378948293979</v>
      </c>
      <c r="K143">
        <f t="shared" si="9"/>
        <v>-1.5942552889385457</v>
      </c>
      <c r="L143">
        <f t="shared" si="10"/>
        <v>-1.6163156736537618</v>
      </c>
      <c r="M143" s="13">
        <f t="shared" si="15"/>
        <v>6.2813339701539072E-6</v>
      </c>
      <c r="N143" s="13">
        <f t="shared" si="16"/>
        <v>9.7829944818582609E-4</v>
      </c>
      <c r="O143" s="13">
        <v>1</v>
      </c>
    </row>
    <row r="144" spans="4:15" x14ac:dyDescent="0.4">
      <c r="D144" s="6">
        <v>1.5</v>
      </c>
      <c r="E144" s="7">
        <f t="shared" si="11"/>
        <v>-0.57990970878061221</v>
      </c>
      <c r="G144">
        <f t="shared" si="12"/>
        <v>4.5228184044950313</v>
      </c>
      <c r="H144" s="10">
        <f t="shared" si="17"/>
        <v>-1.5796740467183878</v>
      </c>
      <c r="I144">
        <f t="shared" si="13"/>
        <v>4.5410523347550003</v>
      </c>
      <c r="J144" s="10">
        <f t="shared" si="14"/>
        <v>-1.5680758525427756</v>
      </c>
      <c r="K144">
        <f t="shared" si="9"/>
        <v>-1.5770681824278663</v>
      </c>
      <c r="L144">
        <f t="shared" si="10"/>
        <v>-1.5992838182086775</v>
      </c>
      <c r="M144" s="13">
        <f t="shared" si="15"/>
        <v>6.7905287006154566E-6</v>
      </c>
      <c r="N144" s="13">
        <f t="shared" si="16"/>
        <v>9.7393712100411138E-4</v>
      </c>
      <c r="O144" s="13">
        <v>1</v>
      </c>
    </row>
    <row r="145" spans="4:15" x14ac:dyDescent="0.4">
      <c r="D145" s="6">
        <v>1.52</v>
      </c>
      <c r="E145" s="7">
        <f t="shared" si="11"/>
        <v>-0.57367844169899029</v>
      </c>
      <c r="G145">
        <f t="shared" si="12"/>
        <v>4.5379383089556464</v>
      </c>
      <c r="H145" s="10">
        <f t="shared" si="17"/>
        <v>-1.56270007518805</v>
      </c>
      <c r="I145">
        <f t="shared" si="13"/>
        <v>4.5560364992184006</v>
      </c>
      <c r="J145" s="10">
        <f t="shared" si="14"/>
        <v>-1.55122650635407</v>
      </c>
      <c r="K145">
        <f t="shared" si="9"/>
        <v>-1.5599949330416678</v>
      </c>
      <c r="L145">
        <f t="shared" si="10"/>
        <v>-1.5823594443169071</v>
      </c>
      <c r="M145" s="13">
        <f t="shared" si="15"/>
        <v>7.3177940321331765E-6</v>
      </c>
      <c r="N145" s="13">
        <f t="shared" si="16"/>
        <v>9.6925982619786445E-4</v>
      </c>
      <c r="O145" s="13">
        <v>1</v>
      </c>
    </row>
    <row r="146" spans="4:15" x14ac:dyDescent="0.4">
      <c r="D146" s="6">
        <v>1.54</v>
      </c>
      <c r="E146" s="7">
        <f t="shared" si="11"/>
        <v>-0.56748950575845047</v>
      </c>
      <c r="G146">
        <f t="shared" si="12"/>
        <v>4.5530582134162625</v>
      </c>
      <c r="H146" s="10">
        <f t="shared" si="17"/>
        <v>-1.545841413686019</v>
      </c>
      <c r="I146">
        <f t="shared" si="13"/>
        <v>4.5710206636818009</v>
      </c>
      <c r="J146" s="10">
        <f t="shared" si="14"/>
        <v>-1.5344916235708501</v>
      </c>
      <c r="K146">
        <f t="shared" si="9"/>
        <v>-1.5430373879701551</v>
      </c>
      <c r="L146">
        <f t="shared" si="10"/>
        <v>-1.5655444654400004</v>
      </c>
      <c r="M146" s="13">
        <f t="shared" si="15"/>
        <v>7.8625602152261206E-6</v>
      </c>
      <c r="N146" s="13">
        <f t="shared" si="16"/>
        <v>9.6427898815045073E-4</v>
      </c>
      <c r="O146" s="13">
        <v>1</v>
      </c>
    </row>
    <row r="147" spans="4:15" x14ac:dyDescent="0.4">
      <c r="D147" s="6">
        <v>1.56</v>
      </c>
      <c r="E147" s="7">
        <f t="shared" si="11"/>
        <v>-0.56134350942619782</v>
      </c>
      <c r="G147">
        <f t="shared" si="12"/>
        <v>4.5681781178768794</v>
      </c>
      <c r="H147" s="10">
        <f t="shared" si="17"/>
        <v>-1.5290997196769631</v>
      </c>
      <c r="I147">
        <f t="shared" si="13"/>
        <v>4.5860048281452004</v>
      </c>
      <c r="J147" s="10">
        <f t="shared" si="14"/>
        <v>-1.5178728494884393</v>
      </c>
      <c r="K147">
        <f t="shared" ref="K147:K210" si="18">$E$6*$O$6*EXP(-$O$15*(G147/$E$4-1))-SQRT($E$6)*$O$5*EXP(-$O$4*(G147/$E$4-1))</f>
        <v>-1.5261972701913626</v>
      </c>
      <c r="L147">
        <f t="shared" ref="L147:L210" si="19">$K$6*$O$6*EXP(-$O$15*(I147/$K$4-1))-SQRT($K$6)*$O$5*EXP(-$O$4*(I147/$K$4-1))</f>
        <v>-1.5488406733040505</v>
      </c>
      <c r="M147" s="13">
        <f t="shared" si="15"/>
        <v>8.4242130164624787E-6</v>
      </c>
      <c r="N147" s="13">
        <f t="shared" si="16"/>
        <v>9.5900611187473938E-4</v>
      </c>
      <c r="O147" s="13">
        <v>1</v>
      </c>
    </row>
    <row r="148" spans="4:15" x14ac:dyDescent="0.4">
      <c r="D148" s="6">
        <v>1.58</v>
      </c>
      <c r="E148" s="7">
        <f t="shared" ref="E148:E211" si="20">-(1+D148+$E$5*D148^3)*EXP(-D148)</f>
        <v>-0.5552410177529814</v>
      </c>
      <c r="G148">
        <f t="shared" ref="G148:G211" si="21">$E$11*(D148/$E$12+1)</f>
        <v>4.5832980223374946</v>
      </c>
      <c r="H148" s="10">
        <f t="shared" si="17"/>
        <v>-1.5124765323591214</v>
      </c>
      <c r="I148">
        <f t="shared" ref="I148:I211" si="22">$K$11*(D148/$K$12+1)</f>
        <v>4.6009889926085998</v>
      </c>
      <c r="J148" s="10">
        <f t="shared" ref="J148:J211" si="23">-(-$H$4)*(1+D148+$K$5*D148^3)*EXP(-D148)</f>
        <v>-1.5013717120040617</v>
      </c>
      <c r="K148">
        <f t="shared" si="18"/>
        <v>-1.5094761830924346</v>
      </c>
      <c r="L148">
        <f t="shared" si="19"/>
        <v>-1.5322497423246177</v>
      </c>
      <c r="M148" s="13">
        <f t="shared" ref="M148:M211" si="24">(K148-H148)^2*O148</f>
        <v>9.002095722108001E-6</v>
      </c>
      <c r="N148" s="13">
        <f t="shared" ref="N148:N211" si="25">(L148-J148)^2*O148</f>
        <v>9.5345275647717737E-4</v>
      </c>
      <c r="O148" s="13">
        <v>1</v>
      </c>
    </row>
    <row r="149" spans="4:15" x14ac:dyDescent="0.4">
      <c r="D149" s="6">
        <v>1.6</v>
      </c>
      <c r="E149" s="7">
        <f t="shared" si="20"/>
        <v>-0.54918255402379934</v>
      </c>
      <c r="G149">
        <f t="shared" si="21"/>
        <v>4.5984179267981116</v>
      </c>
      <c r="H149" s="10">
        <f t="shared" ref="H149:H212" si="26">-(-$B$4)*(1+D149+$E$5*D149^3)*EXP(-D149)</f>
        <v>-1.4959732771608296</v>
      </c>
      <c r="I149">
        <f t="shared" si="22"/>
        <v>4.6159731570720011</v>
      </c>
      <c r="J149" s="10">
        <f t="shared" si="23"/>
        <v>-1.4849896260803537</v>
      </c>
      <c r="K149">
        <f t="shared" si="18"/>
        <v>-1.4928756149407603</v>
      </c>
      <c r="L149">
        <f t="shared" si="19"/>
        <v>-1.5157732338906085</v>
      </c>
      <c r="M149" s="13">
        <f t="shared" si="24"/>
        <v>9.5955112296449909E-6</v>
      </c>
      <c r="N149" s="13">
        <f t="shared" si="25"/>
        <v>9.4763050981558025E-4</v>
      </c>
      <c r="O149" s="13">
        <v>1</v>
      </c>
    </row>
    <row r="150" spans="4:15" x14ac:dyDescent="0.4">
      <c r="D150" s="6">
        <v>1.62</v>
      </c>
      <c r="E150" s="7">
        <f t="shared" si="20"/>
        <v>-0.54316860135459744</v>
      </c>
      <c r="G150">
        <f t="shared" si="21"/>
        <v>4.6135378312587267</v>
      </c>
      <c r="H150" s="10">
        <f t="shared" si="26"/>
        <v>-1.4795912700899234</v>
      </c>
      <c r="I150">
        <f t="shared" si="22"/>
        <v>4.6309573215354005</v>
      </c>
      <c r="J150" s="10">
        <f t="shared" si="23"/>
        <v>-1.4687278980628313</v>
      </c>
      <c r="K150">
        <f t="shared" si="18"/>
        <v>-1.4763969432096216</v>
      </c>
      <c r="L150">
        <f t="shared" si="19"/>
        <v>-1.4994126005114139</v>
      </c>
      <c r="M150" s="13">
        <f t="shared" si="24"/>
        <v>1.0203724218218992E-5</v>
      </c>
      <c r="N150" s="13">
        <f t="shared" si="25"/>
        <v>9.4155096435804902E-4</v>
      </c>
      <c r="O150" s="13">
        <v>1</v>
      </c>
    </row>
    <row r="151" spans="4:15" x14ac:dyDescent="0.4">
      <c r="D151" s="6">
        <v>1.64</v>
      </c>
      <c r="E151" s="7">
        <f t="shared" si="20"/>
        <v>-0.53719960423660595</v>
      </c>
      <c r="G151">
        <f t="shared" si="21"/>
        <v>4.6286577357193428</v>
      </c>
      <c r="H151" s="10">
        <f t="shared" si="26"/>
        <v>-1.4633317219405146</v>
      </c>
      <c r="I151">
        <f t="shared" si="22"/>
        <v>4.6459414859988</v>
      </c>
      <c r="J151" s="10">
        <f t="shared" si="23"/>
        <v>-1.4525877298557826</v>
      </c>
      <c r="K151">
        <f t="shared" si="18"/>
        <v>-1.4600414387628289</v>
      </c>
      <c r="L151">
        <f t="shared" si="19"/>
        <v>-1.4831691898314285</v>
      </c>
      <c r="M151" s="13">
        <f t="shared" si="24"/>
        <v>1.0825963389361903E-5</v>
      </c>
      <c r="N151" s="13">
        <f t="shared" si="25"/>
        <v>9.3522569424203737E-4</v>
      </c>
      <c r="O151" s="13">
        <v>1</v>
      </c>
    </row>
    <row r="152" spans="4:15" x14ac:dyDescent="0.4">
      <c r="D152" s="6">
        <v>1.66</v>
      </c>
      <c r="E152" s="7">
        <f t="shared" si="20"/>
        <v>-0.53127597002991789</v>
      </c>
      <c r="G152">
        <f t="shared" si="21"/>
        <v>4.6437776401799589</v>
      </c>
      <c r="H152" s="10">
        <f t="shared" si="26"/>
        <v>-1.4471957423614963</v>
      </c>
      <c r="I152">
        <f t="shared" si="22"/>
        <v>4.6609256504622003</v>
      </c>
      <c r="J152" s="10">
        <f t="shared" si="23"/>
        <v>-1.4365702229608981</v>
      </c>
      <c r="K152">
        <f t="shared" si="18"/>
        <v>-1.4438102699027522</v>
      </c>
      <c r="L152">
        <f t="shared" si="19"/>
        <v>-1.4670442485160358</v>
      </c>
      <c r="M152" s="13">
        <f t="shared" si="24"/>
        <v>1.1461423768914813E-5</v>
      </c>
      <c r="N152" s="13">
        <f t="shared" si="25"/>
        <v>9.28666233535184E-4</v>
      </c>
      <c r="O152" s="13">
        <v>1</v>
      </c>
    </row>
    <row r="153" spans="4:15" x14ac:dyDescent="0.4">
      <c r="D153" s="6">
        <v>1.68</v>
      </c>
      <c r="E153" s="7">
        <f t="shared" si="20"/>
        <v>-0.52539807040786135</v>
      </c>
      <c r="G153">
        <f t="shared" si="21"/>
        <v>4.6588975446405749</v>
      </c>
      <c r="H153" s="10">
        <f t="shared" si="26"/>
        <v>-1.4311843437910143</v>
      </c>
      <c r="I153">
        <f t="shared" si="22"/>
        <v>4.6759098149256006</v>
      </c>
      <c r="J153" s="10">
        <f t="shared" si="23"/>
        <v>-1.420676382382857</v>
      </c>
      <c r="K153">
        <f t="shared" si="18"/>
        <v>-1.4277045062859604</v>
      </c>
      <c r="L153">
        <f t="shared" si="19"/>
        <v>-1.4510389260129435</v>
      </c>
      <c r="M153" s="13">
        <f t="shared" si="24"/>
        <v>1.2109269061580338E-5</v>
      </c>
      <c r="N153" s="13">
        <f t="shared" si="25"/>
        <v>9.2188405568890649E-4</v>
      </c>
      <c r="O153" s="13">
        <v>1</v>
      </c>
    </row>
    <row r="154" spans="4:15" x14ac:dyDescent="0.4">
      <c r="D154" s="6">
        <v>1.7</v>
      </c>
      <c r="E154" s="7">
        <f t="shared" si="20"/>
        <v>-0.51956624275367869</v>
      </c>
      <c r="G154">
        <f t="shared" si="21"/>
        <v>4.6740174491011901</v>
      </c>
      <c r="H154" s="10">
        <f t="shared" si="26"/>
        <v>-1.4152984452610209</v>
      </c>
      <c r="I154">
        <f t="shared" si="22"/>
        <v>4.6908939793890001</v>
      </c>
      <c r="J154" s="10">
        <f t="shared" si="23"/>
        <v>-1.4049071204059471</v>
      </c>
      <c r="K154">
        <f t="shared" si="18"/>
        <v>-1.4117251227105816</v>
      </c>
      <c r="L154">
        <f t="shared" si="19"/>
        <v>-1.4351542781926763</v>
      </c>
      <c r="M154" s="13">
        <f t="shared" si="24"/>
        <v>1.2768634049477989E-5</v>
      </c>
      <c r="N154" s="13">
        <f t="shared" si="25"/>
        <v>9.1489055417528988E-4</v>
      </c>
      <c r="O154" s="13">
        <v>1</v>
      </c>
    </row>
    <row r="155" spans="4:15" x14ac:dyDescent="0.4">
      <c r="D155" s="6">
        <v>1.72</v>
      </c>
      <c r="E155" s="7">
        <f t="shared" si="20"/>
        <v>-0.51378079151097045</v>
      </c>
      <c r="G155">
        <f t="shared" si="21"/>
        <v>4.6891373535618071</v>
      </c>
      <c r="H155" s="10">
        <f t="shared" si="26"/>
        <v>-1.3995388760758838</v>
      </c>
      <c r="I155">
        <f t="shared" si="22"/>
        <v>4.7058781438524004</v>
      </c>
      <c r="J155" s="10">
        <f t="shared" si="23"/>
        <v>-1.3892632602456643</v>
      </c>
      <c r="K155">
        <f t="shared" si="18"/>
        <v>-1.3958730027793789</v>
      </c>
      <c r="L155">
        <f t="shared" si="19"/>
        <v>-1.419391270871919</v>
      </c>
      <c r="M155" s="13">
        <f t="shared" si="24"/>
        <v>1.3438627026027834E-5</v>
      </c>
      <c r="N155" s="13">
        <f t="shared" si="25"/>
        <v>9.07697024295716E-4</v>
      </c>
      <c r="O155" s="13">
        <v>1</v>
      </c>
    </row>
    <row r="156" spans="4:15" x14ac:dyDescent="0.4">
      <c r="D156" s="6">
        <v>1.74</v>
      </c>
      <c r="E156" s="7">
        <f t="shared" si="20"/>
        <v>-0.50804198948933366</v>
      </c>
      <c r="G156">
        <f t="shared" si="21"/>
        <v>4.7042572580224222</v>
      </c>
      <c r="H156" s="10">
        <f t="shared" si="26"/>
        <v>-1.383906379368945</v>
      </c>
      <c r="I156">
        <f t="shared" si="22"/>
        <v>4.7208623083157999</v>
      </c>
      <c r="J156" s="10">
        <f t="shared" si="23"/>
        <v>-1.3737455395791585</v>
      </c>
      <c r="K156">
        <f t="shared" si="18"/>
        <v>-1.3801489424423985</v>
      </c>
      <c r="L156">
        <f t="shared" si="19"/>
        <v>-1.403750783223281</v>
      </c>
      <c r="M156" s="13">
        <f t="shared" si="24"/>
        <v>1.4118332256975276E-5</v>
      </c>
      <c r="N156" s="13">
        <f t="shared" si="25"/>
        <v>9.0031464614315324E-4</v>
      </c>
      <c r="O156" s="13">
        <v>1</v>
      </c>
    </row>
    <row r="157" spans="4:15" x14ac:dyDescent="0.4">
      <c r="D157" s="6">
        <v>1.76</v>
      </c>
      <c r="E157" s="7">
        <f t="shared" si="20"/>
        <v>-0.50235007912656604</v>
      </c>
      <c r="G157">
        <f t="shared" si="21"/>
        <v>4.7193771624830392</v>
      </c>
      <c r="H157" s="10">
        <f t="shared" si="26"/>
        <v>-1.3684016155407661</v>
      </c>
      <c r="I157">
        <f t="shared" si="22"/>
        <v>4.7358464727792002</v>
      </c>
      <c r="J157" s="10">
        <f t="shared" si="23"/>
        <v>-1.3583546139582348</v>
      </c>
      <c r="K157">
        <f t="shared" si="18"/>
        <v>-1.3645536534229235</v>
      </c>
      <c r="L157">
        <f t="shared" si="19"/>
        <v>-1.3882336110749416</v>
      </c>
      <c r="M157" s="13">
        <f t="shared" si="24"/>
        <v>1.480681246035219E-5</v>
      </c>
      <c r="N157" s="13">
        <f t="shared" si="25"/>
        <v>8.9275446870017497E-4</v>
      </c>
      <c r="O157" s="13">
        <v>1</v>
      </c>
    </row>
    <row r="158" spans="4:15" x14ac:dyDescent="0.4">
      <c r="D158" s="6">
        <v>1.78</v>
      </c>
      <c r="E158" s="7">
        <f t="shared" si="20"/>
        <v>-0.49670527370878387</v>
      </c>
      <c r="G158">
        <f t="shared" si="21"/>
        <v>4.7344970669436544</v>
      </c>
      <c r="H158" s="10">
        <f t="shared" si="26"/>
        <v>-1.3530251655827272</v>
      </c>
      <c r="I158">
        <f t="shared" si="22"/>
        <v>4.7508306372426006</v>
      </c>
      <c r="J158" s="10">
        <f t="shared" si="23"/>
        <v>-1.3430910601085517</v>
      </c>
      <c r="K158">
        <f t="shared" si="18"/>
        <v>-1.349087766530398</v>
      </c>
      <c r="L158">
        <f t="shared" si="19"/>
        <v>-1.3728404701035686</v>
      </c>
      <c r="M158" s="13">
        <f t="shared" si="24"/>
        <v>1.5503111297283354E-5</v>
      </c>
      <c r="N158" s="13">
        <f t="shared" si="25"/>
        <v>8.8502739505160854E-4</v>
      </c>
      <c r="O158" s="13">
        <v>1</v>
      </c>
    </row>
    <row r="159" spans="4:15" x14ac:dyDescent="0.4">
      <c r="D159" s="6">
        <v>1.8</v>
      </c>
      <c r="E159" s="7">
        <f t="shared" si="20"/>
        <v>-0.49110775854974659</v>
      </c>
      <c r="G159">
        <f t="shared" si="21"/>
        <v>4.7496169714042704</v>
      </c>
      <c r="H159" s="10">
        <f t="shared" si="26"/>
        <v>-1.33777753428951</v>
      </c>
      <c r="I159">
        <f t="shared" si="22"/>
        <v>4.765814801706</v>
      </c>
      <c r="J159" s="10">
        <f t="shared" si="23"/>
        <v>-1.327955379118515</v>
      </c>
      <c r="K159">
        <f t="shared" si="18"/>
        <v>-1.3337518348637922</v>
      </c>
      <c r="L159">
        <f t="shared" si="19"/>
        <v>-1.3575719989237416</v>
      </c>
      <c r="M159" s="13">
        <f t="shared" si="24"/>
        <v>1.6206255866224083E-5</v>
      </c>
      <c r="N159" s="13">
        <f t="shared" si="25"/>
        <v>8.7714416868733824E-4</v>
      </c>
      <c r="O159" s="13">
        <v>1</v>
      </c>
    </row>
    <row r="160" spans="4:15" x14ac:dyDescent="0.4">
      <c r="D160" s="6">
        <v>1.82</v>
      </c>
      <c r="E160" s="7">
        <f t="shared" si="20"/>
        <v>-0.48555769213065436</v>
      </c>
      <c r="G160">
        <f t="shared" si="21"/>
        <v>4.7647368758648865</v>
      </c>
      <c r="H160" s="10">
        <f t="shared" si="26"/>
        <v>-1.3226591533639027</v>
      </c>
      <c r="I160">
        <f t="shared" si="22"/>
        <v>4.7807989661694004</v>
      </c>
      <c r="J160" s="10">
        <f t="shared" si="23"/>
        <v>-1.3129479995212894</v>
      </c>
      <c r="K160">
        <f t="shared" si="18"/>
        <v>-1.3185463369088806</v>
      </c>
      <c r="L160">
        <f t="shared" si="19"/>
        <v>-1.3424287620770665</v>
      </c>
      <c r="M160" s="13">
        <f t="shared" si="24"/>
        <v>1.6915259192700966E-5</v>
      </c>
      <c r="N160" s="13">
        <f t="shared" si="25"/>
        <v>8.6911536087011152E-4</v>
      </c>
      <c r="O160" s="13">
        <v>1</v>
      </c>
    </row>
    <row r="161" spans="4:15" x14ac:dyDescent="0.4">
      <c r="D161" s="6">
        <v>1.84</v>
      </c>
      <c r="E161" s="7">
        <f t="shared" si="20"/>
        <v>-0.48005520720164024</v>
      </c>
      <c r="G161">
        <f t="shared" si="21"/>
        <v>4.7798567803255025</v>
      </c>
      <c r="H161" s="10">
        <f t="shared" si="26"/>
        <v>-1.3076703844172681</v>
      </c>
      <c r="I161">
        <f t="shared" si="22"/>
        <v>4.7957831306328007</v>
      </c>
      <c r="J161" s="10">
        <f t="shared" si="23"/>
        <v>-1.2980692802732354</v>
      </c>
      <c r="K161">
        <f t="shared" si="18"/>
        <v>-1.3034716795326911</v>
      </c>
      <c r="L161">
        <f t="shared" si="19"/>
        <v>-1.3274112529240596</v>
      </c>
      <c r="M161" s="13">
        <f t="shared" si="24"/>
        <v>1.7629122707771397E-5</v>
      </c>
      <c r="N161" s="13">
        <f t="shared" si="25"/>
        <v>8.6095135904171334E-4</v>
      </c>
      <c r="O161" s="13">
        <v>1</v>
      </c>
    </row>
    <row r="162" spans="4:15" x14ac:dyDescent="0.4">
      <c r="D162" s="6">
        <v>1.86</v>
      </c>
      <c r="E162" s="7">
        <f t="shared" si="20"/>
        <v>-0.47460041184614804</v>
      </c>
      <c r="G162">
        <f t="shared" si="21"/>
        <v>4.7949766847861186</v>
      </c>
      <c r="H162" s="10">
        <f t="shared" si="26"/>
        <v>-1.2928115218689076</v>
      </c>
      <c r="I162">
        <f t="shared" si="22"/>
        <v>4.8107672950962002</v>
      </c>
      <c r="J162" s="10">
        <f t="shared" si="23"/>
        <v>-1.2833195136319844</v>
      </c>
      <c r="K162">
        <f t="shared" si="18"/>
        <v>-1.2885282008783678</v>
      </c>
      <c r="L162">
        <f t="shared" si="19"/>
        <v>-1.3125198964417575</v>
      </c>
      <c r="M162" s="13">
        <f t="shared" si="24"/>
        <v>1.8346838707998346E-5</v>
      </c>
      <c r="N162" s="13">
        <f t="shared" si="25"/>
        <v>8.5266235623729272E-4</v>
      </c>
      <c r="O162" s="13">
        <v>1</v>
      </c>
    </row>
    <row r="163" spans="4:15" x14ac:dyDescent="0.4">
      <c r="D163" s="6">
        <v>1.88</v>
      </c>
      <c r="E163" s="7">
        <f t="shared" si="20"/>
        <v>-0.46919339050934528</v>
      </c>
      <c r="G163">
        <f t="shared" si="21"/>
        <v>4.8100965892467347</v>
      </c>
      <c r="H163" s="10">
        <f t="shared" si="26"/>
        <v>-1.2780827957474565</v>
      </c>
      <c r="I163">
        <f t="shared" si="22"/>
        <v>4.8257514595595996</v>
      </c>
      <c r="J163" s="10">
        <f t="shared" si="23"/>
        <v>-1.2686989279372696</v>
      </c>
      <c r="K163">
        <f t="shared" si="18"/>
        <v>-1.2737161731635465</v>
      </c>
      <c r="L163">
        <f t="shared" si="19"/>
        <v>-1.2977550519299701</v>
      </c>
      <c r="M163" s="13">
        <f t="shared" si="24"/>
        <v>1.9067392790313488E-5</v>
      </c>
      <c r="N163" s="13">
        <f t="shared" si="25"/>
        <v>8.4425834147918691E-4</v>
      </c>
      <c r="O163" s="13">
        <v>1</v>
      </c>
    </row>
    <row r="164" spans="4:15" x14ac:dyDescent="0.4">
      <c r="D164" s="6">
        <v>1.9</v>
      </c>
      <c r="E164" s="7">
        <f t="shared" si="20"/>
        <v>-0.46383420499169548</v>
      </c>
      <c r="G164">
        <f t="shared" si="21"/>
        <v>4.8252164937073498</v>
      </c>
      <c r="H164" s="10">
        <f t="shared" si="26"/>
        <v>-1.2634843743973787</v>
      </c>
      <c r="I164">
        <f t="shared" si="22"/>
        <v>4.840735624023</v>
      </c>
      <c r="J164" s="10">
        <f t="shared" si="23"/>
        <v>-1.2542076902975445</v>
      </c>
      <c r="K164">
        <f t="shared" si="18"/>
        <v>-1.2590358053852591</v>
      </c>
      <c r="L164">
        <f t="shared" si="19"/>
        <v>-1.2831170156289649</v>
      </c>
      <c r="M164" s="13">
        <f t="shared" si="24"/>
        <v>1.9789766255591215E-5</v>
      </c>
      <c r="N164" s="13">
        <f t="shared" si="25"/>
        <v>8.3574909111790066E-4</v>
      </c>
      <c r="O164" s="13">
        <v>1</v>
      </c>
    </row>
    <row r="165" spans="4:15" x14ac:dyDescent="0.4">
      <c r="D165" s="6">
        <v>1.92</v>
      </c>
      <c r="E165" s="7">
        <f t="shared" si="20"/>
        <v>-0.4585228954087715</v>
      </c>
      <c r="G165">
        <f t="shared" si="21"/>
        <v>4.8403363981679668</v>
      </c>
      <c r="H165" s="10">
        <f t="shared" si="26"/>
        <v>-1.2490163670934937</v>
      </c>
      <c r="I165">
        <f t="shared" si="22"/>
        <v>4.8557197884864003</v>
      </c>
      <c r="J165" s="10">
        <f t="shared" si="23"/>
        <v>-1.2398459091853182</v>
      </c>
      <c r="K165">
        <f t="shared" si="18"/>
        <v>-1.2444872459342895</v>
      </c>
      <c r="L165">
        <f t="shared" si="19"/>
        <v>-1.2686060232513083</v>
      </c>
      <c r="M165" s="13">
        <f t="shared" si="24"/>
        <v>2.0512938474751469E-5</v>
      </c>
      <c r="N165" s="13">
        <f t="shared" si="25"/>
        <v>8.2714416108876194E-4</v>
      </c>
      <c r="O165" s="13">
        <v>1</v>
      </c>
    </row>
    <row r="166" spans="4:15" x14ac:dyDescent="0.4">
      <c r="D166" s="6">
        <v>1.94</v>
      </c>
      <c r="E166" s="7">
        <f t="shared" si="20"/>
        <v>-0.45325948111836489</v>
      </c>
      <c r="G166">
        <f t="shared" si="21"/>
        <v>4.855456302628582</v>
      </c>
      <c r="H166" s="10">
        <f t="shared" si="26"/>
        <v>-1.2346788265664261</v>
      </c>
      <c r="I166">
        <f t="shared" si="22"/>
        <v>4.8707039529498006</v>
      </c>
      <c r="J166" s="10">
        <f t="shared" si="23"/>
        <v>-1.2256136369440589</v>
      </c>
      <c r="K166">
        <f t="shared" si="18"/>
        <v>-1.2300705851218328</v>
      </c>
      <c r="L166">
        <f t="shared" si="19"/>
        <v>-1.2542222524305067</v>
      </c>
      <c r="M166" s="13">
        <f t="shared" si="24"/>
        <v>2.1235889211668036E-5</v>
      </c>
      <c r="N166" s="13">
        <f t="shared" si="25"/>
        <v>8.1845288005141944E-4</v>
      </c>
      <c r="O166" s="13">
        <v>1</v>
      </c>
    </row>
    <row r="167" spans="4:15" x14ac:dyDescent="0.4">
      <c r="D167" s="6">
        <v>1.96</v>
      </c>
      <c r="E167" s="7">
        <f t="shared" si="20"/>
        <v>-0.44804396161591603</v>
      </c>
      <c r="G167">
        <f t="shared" si="21"/>
        <v>4.870576207089198</v>
      </c>
      <c r="H167" s="10">
        <f t="shared" si="26"/>
        <v>-1.2204717514417553</v>
      </c>
      <c r="I167">
        <f t="shared" si="22"/>
        <v>4.8856881174132001</v>
      </c>
      <c r="J167" s="10">
        <f t="shared" si="23"/>
        <v>-1.211510872209437</v>
      </c>
      <c r="K167">
        <f t="shared" si="18"/>
        <v>-1.2157858576211735</v>
      </c>
      <c r="L167">
        <f t="shared" si="19"/>
        <v>-1.2399658250889971</v>
      </c>
      <c r="M167" s="13">
        <f t="shared" si="24"/>
        <v>2.1957600897766898E-5</v>
      </c>
      <c r="N167" s="13">
        <f t="shared" si="25"/>
        <v>8.0968434337798704E-4</v>
      </c>
      <c r="O167" s="13">
        <v>1</v>
      </c>
    </row>
    <row r="168" spans="4:15" x14ac:dyDescent="0.4">
      <c r="D168" s="6">
        <v>1.98</v>
      </c>
      <c r="E168" s="7">
        <f t="shared" si="20"/>
        <v>-0.44287631739925337</v>
      </c>
      <c r="G168">
        <f t="shared" si="21"/>
        <v>4.8856961115498141</v>
      </c>
      <c r="H168" s="10">
        <f t="shared" si="26"/>
        <v>-1.2063950885955661</v>
      </c>
      <c r="I168">
        <f t="shared" si="22"/>
        <v>4.9006722818766004</v>
      </c>
      <c r="J168" s="10">
        <f t="shared" si="23"/>
        <v>-1.1975375622475812</v>
      </c>
      <c r="K168">
        <f t="shared" si="18"/>
        <v>-1.20163304482709</v>
      </c>
      <c r="L168">
        <f t="shared" si="19"/>
        <v>-1.2258368097279815</v>
      </c>
      <c r="M168" s="13">
        <f t="shared" si="24"/>
        <v>2.2677060852882148E-5</v>
      </c>
      <c r="N168" s="13">
        <f t="shared" si="25"/>
        <v>8.0084740795693975E-4</v>
      </c>
      <c r="O168" s="13">
        <v>1</v>
      </c>
    </row>
    <row r="169" spans="4:15" x14ac:dyDescent="0.4">
      <c r="D169" s="6">
        <v>2</v>
      </c>
      <c r="E169" s="7">
        <f t="shared" si="20"/>
        <v>-0.43775651080360795</v>
      </c>
      <c r="G169">
        <f t="shared" si="21"/>
        <v>4.9008160160104302</v>
      </c>
      <c r="H169" s="10">
        <f t="shared" si="26"/>
        <v>-1.1924487354290281</v>
      </c>
      <c r="I169">
        <f t="shared" si="22"/>
        <v>4.9156564463400008</v>
      </c>
      <c r="J169" s="10">
        <f t="shared" si="23"/>
        <v>-1.1836936052129559</v>
      </c>
      <c r="K169">
        <f t="shared" si="18"/>
        <v>-1.1876120771355279</v>
      </c>
      <c r="L169">
        <f t="shared" si="19"/>
        <v>-1.2118352236415109</v>
      </c>
      <c r="M169" s="13">
        <f t="shared" si="24"/>
        <v>2.3393263448084438E-5</v>
      </c>
      <c r="N169" s="13">
        <f t="shared" si="25"/>
        <v>7.9195068777838658E-4</v>
      </c>
      <c r="O169" s="13">
        <v>1</v>
      </c>
    </row>
    <row r="170" spans="4:15" x14ac:dyDescent="0.4">
      <c r="D170" s="6">
        <v>2.02</v>
      </c>
      <c r="E170" s="7">
        <f t="shared" si="20"/>
        <v>-0.43268448680783506</v>
      </c>
      <c r="G170">
        <f t="shared" si="21"/>
        <v>4.9159359204710462</v>
      </c>
      <c r="H170" s="10">
        <f t="shared" si="26"/>
        <v>-1.1786325420645427</v>
      </c>
      <c r="I170">
        <f t="shared" si="22"/>
        <v>4.9306406108034002</v>
      </c>
      <c r="J170" s="10">
        <f t="shared" si="23"/>
        <v>-1.1699788523283861</v>
      </c>
      <c r="K170">
        <f t="shared" si="18"/>
        <v>-1.1737228361460796</v>
      </c>
      <c r="L170">
        <f t="shared" si="19"/>
        <v>-1.1979610350571479</v>
      </c>
      <c r="M170" s="13">
        <f t="shared" si="24"/>
        <v>2.4105212205791297E-5</v>
      </c>
      <c r="N170" s="13">
        <f t="shared" si="25"/>
        <v>7.8300255026581803E-4</v>
      </c>
      <c r="O170" s="13">
        <v>1</v>
      </c>
    </row>
    <row r="171" spans="4:15" x14ac:dyDescent="0.4">
      <c r="D171" s="6">
        <v>2.04</v>
      </c>
      <c r="E171" s="7">
        <f t="shared" si="20"/>
        <v>-0.42766017381275018</v>
      </c>
      <c r="G171">
        <f t="shared" si="21"/>
        <v>4.9310558249316623</v>
      </c>
      <c r="H171" s="10">
        <f t="shared" si="26"/>
        <v>-1.1649463134659317</v>
      </c>
      <c r="I171">
        <f t="shared" si="22"/>
        <v>4.9456247752668006</v>
      </c>
      <c r="J171" s="10">
        <f t="shared" si="23"/>
        <v>-1.1563931099896765</v>
      </c>
      <c r="K171">
        <f t="shared" si="18"/>
        <v>-1.1599651567896772</v>
      </c>
      <c r="L171">
        <f t="shared" si="19"/>
        <v>-1.1842141652054861</v>
      </c>
      <c r="M171" s="13">
        <f t="shared" si="24"/>
        <v>2.4811921833395167E-5</v>
      </c>
      <c r="N171" s="13">
        <f t="shared" si="25"/>
        <v>7.7401111332112517E-4</v>
      </c>
      <c r="O171" s="13">
        <v>1</v>
      </c>
    </row>
    <row r="172" spans="4:15" x14ac:dyDescent="0.4">
      <c r="D172" s="6">
        <v>2.06</v>
      </c>
      <c r="E172" s="7">
        <f t="shared" si="20"/>
        <v>-0.42268348439245768</v>
      </c>
      <c r="G172">
        <f t="shared" si="21"/>
        <v>4.9461757293922783</v>
      </c>
      <c r="H172" s="10">
        <f t="shared" si="26"/>
        <v>-1.1513898114850549</v>
      </c>
      <c r="I172">
        <f t="shared" si="22"/>
        <v>4.9606089397302</v>
      </c>
      <c r="J172" s="10">
        <f t="shared" si="23"/>
        <v>-1.1429361417972055</v>
      </c>
      <c r="K172">
        <f t="shared" si="18"/>
        <v>-1.1463388293838634</v>
      </c>
      <c r="L172">
        <f t="shared" si="19"/>
        <v>-1.1705944903207186</v>
      </c>
      <c r="M172" s="13">
        <f t="shared" si="24"/>
        <v>2.5512420186556711E-5</v>
      </c>
      <c r="N172" s="13">
        <f t="shared" si="25"/>
        <v>7.6498424304812049E-4</v>
      </c>
      <c r="O172" s="13">
        <v>1</v>
      </c>
    </row>
    <row r="173" spans="4:15" x14ac:dyDescent="0.4">
      <c r="D173" s="6">
        <v>2.08</v>
      </c>
      <c r="E173" s="7">
        <f t="shared" si="20"/>
        <v>-0.41775431601952517</v>
      </c>
      <c r="G173">
        <f t="shared" si="21"/>
        <v>4.9612956338528935</v>
      </c>
      <c r="H173" s="10">
        <f t="shared" si="26"/>
        <v>-1.1379627568371866</v>
      </c>
      <c r="I173">
        <f t="shared" si="22"/>
        <v>4.9755931041936003</v>
      </c>
      <c r="J173" s="10">
        <f t="shared" si="23"/>
        <v>-1.1296076705167961</v>
      </c>
      <c r="K173">
        <f t="shared" si="18"/>
        <v>-1.1328436016179191</v>
      </c>
      <c r="L173">
        <f t="shared" si="19"/>
        <v>-1.1571018435743794</v>
      </c>
      <c r="M173" s="13">
        <f t="shared" si="24"/>
        <v>2.6205750158954043E-5</v>
      </c>
      <c r="N173" s="13">
        <f t="shared" si="25"/>
        <v>7.559295521203384E-4</v>
      </c>
      <c r="O173" s="13">
        <v>1</v>
      </c>
    </row>
    <row r="174" spans="4:15" x14ac:dyDescent="0.4">
      <c r="D174" s="6">
        <v>2.1</v>
      </c>
      <c r="E174" s="7">
        <f t="shared" si="20"/>
        <v>-0.41287255176483195</v>
      </c>
      <c r="G174">
        <f t="shared" si="21"/>
        <v>4.9764155383135096</v>
      </c>
      <c r="H174" s="10">
        <f t="shared" si="26"/>
        <v>-1.1246648310074023</v>
      </c>
      <c r="I174">
        <f t="shared" si="22"/>
        <v>4.9905772686570007</v>
      </c>
      <c r="J174" s="10">
        <f t="shared" si="23"/>
        <v>-1.1164073799721055</v>
      </c>
      <c r="K174">
        <f t="shared" si="18"/>
        <v>-1.1194791804700568</v>
      </c>
      <c r="L174">
        <f t="shared" si="19"/>
        <v>-1.1437360169443505</v>
      </c>
      <c r="M174" s="13">
        <f t="shared" si="24"/>
        <v>2.689097149547212E-5</v>
      </c>
      <c r="N174" s="13">
        <f t="shared" si="25"/>
        <v>7.4685439876075459E-4</v>
      </c>
      <c r="O174" s="13">
        <v>1</v>
      </c>
    </row>
    <row r="175" spans="4:15" x14ac:dyDescent="0.4">
      <c r="D175" s="6">
        <v>2.12</v>
      </c>
      <c r="E175" s="7">
        <f t="shared" si="20"/>
        <v>-0.40803806097289191</v>
      </c>
      <c r="G175">
        <f t="shared" si="21"/>
        <v>4.9915354427741256</v>
      </c>
      <c r="H175" s="10">
        <f t="shared" si="26"/>
        <v>-1.1114956780901577</v>
      </c>
      <c r="I175">
        <f t="shared" si="22"/>
        <v>5.0055614331204001</v>
      </c>
      <c r="J175" s="10">
        <f t="shared" si="23"/>
        <v>-1.1033349168706998</v>
      </c>
      <c r="K175">
        <f t="shared" si="18"/>
        <v>-1.1062452340588371</v>
      </c>
      <c r="L175">
        <f t="shared" si="19"/>
        <v>-1.1304967630211098</v>
      </c>
      <c r="M175" s="13">
        <f t="shared" si="24"/>
        <v>2.7567162526029882E-5</v>
      </c>
      <c r="N175" s="13">
        <f t="shared" si="25"/>
        <v>7.3776588629853991E-4</v>
      </c>
      <c r="O175" s="13">
        <v>1</v>
      </c>
    </row>
    <row r="176" spans="4:15" x14ac:dyDescent="0.4">
      <c r="D176" s="6">
        <v>2.14</v>
      </c>
      <c r="E176" s="7">
        <f t="shared" si="20"/>
        <v>-0.40325069991343176</v>
      </c>
      <c r="G176">
        <f t="shared" si="21"/>
        <v>5.0066553472347417</v>
      </c>
      <c r="H176" s="10">
        <f t="shared" si="26"/>
        <v>-1.0984549065641882</v>
      </c>
      <c r="I176">
        <f t="shared" si="22"/>
        <v>5.0205455975838005</v>
      </c>
      <c r="J176" s="10">
        <f t="shared" si="23"/>
        <v>-1.0903898925659194</v>
      </c>
      <c r="K176">
        <f t="shared" si="18"/>
        <v>-1.0931413934308649</v>
      </c>
      <c r="L176">
        <f t="shared" si="19"/>
        <v>-1.1173837967531872</v>
      </c>
      <c r="M176" s="13">
        <f t="shared" si="24"/>
        <v>2.8233421817999074E-5</v>
      </c>
      <c r="N176" s="13">
        <f t="shared" si="25"/>
        <v>7.2867086327139247E-4</v>
      </c>
      <c r="O176" s="13">
        <v>1</v>
      </c>
    </row>
    <row r="177" spans="4:15" x14ac:dyDescent="0.4">
      <c r="D177" s="6">
        <v>2.16</v>
      </c>
      <c r="E177" s="7">
        <f t="shared" si="20"/>
        <v>-0.39851031240997747</v>
      </c>
      <c r="G177">
        <f t="shared" si="21"/>
        <v>5.0217752516953578</v>
      </c>
      <c r="H177" s="10">
        <f t="shared" si="26"/>
        <v>-1.0855420910047786</v>
      </c>
      <c r="I177">
        <f t="shared" si="22"/>
        <v>5.0355297620472008</v>
      </c>
      <c r="J177" s="10">
        <f t="shared" si="23"/>
        <v>-1.0775718847565792</v>
      </c>
      <c r="K177">
        <f t="shared" si="18"/>
        <v>-1.080167254286805</v>
      </c>
      <c r="L177">
        <f t="shared" si="19"/>
        <v>-1.1043967971337145</v>
      </c>
      <c r="M177" s="13">
        <f t="shared" si="24"/>
        <v>2.8888869744876826E-5</v>
      </c>
      <c r="N177" s="13">
        <f t="shared" si="25"/>
        <v>7.1957592404098963E-4</v>
      </c>
      <c r="O177" s="13">
        <v>1</v>
      </c>
    </row>
    <row r="178" spans="4:15" x14ac:dyDescent="0.4">
      <c r="D178" s="6">
        <v>2.1800000000000002</v>
      </c>
      <c r="E178" s="7">
        <f t="shared" si="20"/>
        <v>-0.39381673044618309</v>
      </c>
      <c r="G178">
        <f t="shared" si="21"/>
        <v>5.0368951561559738</v>
      </c>
      <c r="H178" s="10">
        <f t="shared" si="26"/>
        <v>-1.0727567737354029</v>
      </c>
      <c r="I178">
        <f t="shared" si="22"/>
        <v>5.0505139265106003</v>
      </c>
      <c r="J178" s="10">
        <f t="shared" si="23"/>
        <v>-1.064880439126479</v>
      </c>
      <c r="K178">
        <f t="shared" si="18"/>
        <v>-1.067322378647652</v>
      </c>
      <c r="L178">
        <f t="shared" si="19"/>
        <v>-1.0915354088298834</v>
      </c>
      <c r="M178" s="13">
        <f t="shared" si="24"/>
        <v>2.9532649969771094E-5</v>
      </c>
      <c r="N178" s="13">
        <f t="shared" si="25"/>
        <v>7.1048740988940745E-4</v>
      </c>
      <c r="O178" s="13">
        <v>1</v>
      </c>
    </row>
    <row r="179" spans="4:15" x14ac:dyDescent="0.4">
      <c r="D179" s="6">
        <v>2.2000000000000002</v>
      </c>
      <c r="E179" s="7">
        <f t="shared" si="20"/>
        <v>-0.38916977475061093</v>
      </c>
      <c r="G179">
        <f t="shared" si="21"/>
        <v>5.0520150606165899</v>
      </c>
      <c r="H179" s="10">
        <f t="shared" si="26"/>
        <v>-1.0600984664206643</v>
      </c>
      <c r="I179">
        <f t="shared" si="22"/>
        <v>5.0654980909740006</v>
      </c>
      <c r="J179" s="10">
        <f t="shared" si="23"/>
        <v>-1.0523150709256519</v>
      </c>
      <c r="K179">
        <f t="shared" si="18"/>
        <v>-1.0546062964631584</v>
      </c>
      <c r="L179">
        <f t="shared" si="19"/>
        <v>-1.0787992437571072</v>
      </c>
      <c r="M179" s="13">
        <f t="shared" si="24"/>
        <v>3.0163930842130351E-5</v>
      </c>
      <c r="N179" s="13">
        <f t="shared" si="25"/>
        <v>7.0141141056639619E-4</v>
      </c>
      <c r="O179" s="13">
        <v>1</v>
      </c>
    </row>
    <row r="180" spans="4:15" x14ac:dyDescent="0.4">
      <c r="D180" s="6">
        <v>2.2200000000000002</v>
      </c>
      <c r="E180" s="7">
        <f t="shared" si="20"/>
        <v>-0.38456925536065323</v>
      </c>
      <c r="G180">
        <f t="shared" si="21"/>
        <v>5.067134965077206</v>
      </c>
      <c r="H180" s="10">
        <f t="shared" si="26"/>
        <v>-1.0475666516024194</v>
      </c>
      <c r="I180">
        <f t="shared" si="22"/>
        <v>5.0804822554374001</v>
      </c>
      <c r="J180" s="10">
        <f t="shared" si="23"/>
        <v>-1.0398752664952065</v>
      </c>
      <c r="K180">
        <f t="shared" si="18"/>
        <v>-1.0420185071642556</v>
      </c>
      <c r="L180">
        <f t="shared" si="19"/>
        <v>-1.0661878825996018</v>
      </c>
      <c r="M180" s="13">
        <f t="shared" si="24"/>
        <v>3.0781906706727463E-5</v>
      </c>
      <c r="N180" s="13">
        <f t="shared" si="25"/>
        <v>6.923537662572877E-4</v>
      </c>
      <c r="O180" s="13">
        <v>1</v>
      </c>
    </row>
    <row r="181" spans="4:15" x14ac:dyDescent="0.4">
      <c r="D181" s="6">
        <v>2.2400000000000002</v>
      </c>
      <c r="E181" s="7">
        <f t="shared" si="20"/>
        <v>-0.38001497216626212</v>
      </c>
      <c r="G181">
        <f t="shared" si="21"/>
        <v>5.0822548695378211</v>
      </c>
      <c r="H181" s="10">
        <f t="shared" si="26"/>
        <v>-1.0351607841808981</v>
      </c>
      <c r="I181">
        <f t="shared" si="22"/>
        <v>5.0954664199008013</v>
      </c>
      <c r="J181" s="10">
        <f t="shared" si="23"/>
        <v>-1.0275604847375728</v>
      </c>
      <c r="K181">
        <f t="shared" si="18"/>
        <v>-1.0295584811612422</v>
      </c>
      <c r="L181">
        <f t="shared" si="19"/>
        <v>-1.0537008762790365</v>
      </c>
      <c r="M181" s="13">
        <f t="shared" si="24"/>
        <v>3.1385799124045825E-5</v>
      </c>
      <c r="N181" s="13">
        <f t="shared" si="25"/>
        <v>6.8332006994102949E-4</v>
      </c>
      <c r="O181" s="13">
        <v>1</v>
      </c>
    </row>
    <row r="182" spans="4:15" x14ac:dyDescent="0.4">
      <c r="D182" s="6">
        <v>2.2599999999999998</v>
      </c>
      <c r="E182" s="7">
        <f t="shared" si="20"/>
        <v>-0.375506715434137</v>
      </c>
      <c r="G182">
        <f t="shared" si="21"/>
        <v>5.0973747739984372</v>
      </c>
      <c r="H182" s="10">
        <f t="shared" si="26"/>
        <v>-1.0228802928425891</v>
      </c>
      <c r="I182">
        <f t="shared" si="22"/>
        <v>5.1104505843641999</v>
      </c>
      <c r="J182" s="10">
        <f t="shared" si="23"/>
        <v>-1.0153701585339066</v>
      </c>
      <c r="K182">
        <f t="shared" si="18"/>
        <v>-1.0172256612894637</v>
      </c>
      <c r="L182">
        <f t="shared" si="19"/>
        <v>-1.0413377473729193</v>
      </c>
      <c r="M182" s="13">
        <f t="shared" si="24"/>
        <v>3.197485800160137E-5</v>
      </c>
      <c r="N182" s="13">
        <f t="shared" si="25"/>
        <v>6.743156701120187E-4</v>
      </c>
      <c r="O182" s="13">
        <v>1</v>
      </c>
    </row>
    <row r="183" spans="4:15" x14ac:dyDescent="0.4">
      <c r="D183" s="6">
        <v>2.2799999999999998</v>
      </c>
      <c r="E183" s="7">
        <f t="shared" si="20"/>
        <v>-0.37104426631299708</v>
      </c>
      <c r="G183">
        <f t="shared" si="21"/>
        <v>5.1124946784590533</v>
      </c>
      <c r="H183" s="10">
        <f t="shared" si="26"/>
        <v>-1.0107245814366042</v>
      </c>
      <c r="I183">
        <f t="shared" si="22"/>
        <v>5.1254347488276002</v>
      </c>
      <c r="J183" s="10">
        <f t="shared" si="23"/>
        <v>-1.0033036961103441</v>
      </c>
      <c r="K183">
        <f t="shared" si="18"/>
        <v>-1.0050194642041692</v>
      </c>
      <c r="L183">
        <f t="shared" si="19"/>
        <v>-1.0290979914842266</v>
      </c>
      <c r="M183" s="13">
        <f t="shared" si="24"/>
        <v>3.2548362635826133E-5</v>
      </c>
      <c r="N183" s="13">
        <f t="shared" si="25"/>
        <v>6.6534567383509918E-4</v>
      </c>
      <c r="O183" s="13">
        <v>1</v>
      </c>
    </row>
    <row r="184" spans="4:15" x14ac:dyDescent="0.4">
      <c r="D184" s="6">
        <v>2.2999999999999998</v>
      </c>
      <c r="E184" s="7">
        <f t="shared" si="20"/>
        <v>-0.3666273973205485</v>
      </c>
      <c r="G184">
        <f t="shared" si="21"/>
        <v>5.1276145829196693</v>
      </c>
      <c r="H184" s="10">
        <f t="shared" si="26"/>
        <v>-0.99869303030117407</v>
      </c>
      <c r="I184">
        <f t="shared" si="22"/>
        <v>5.1404189132910005</v>
      </c>
      <c r="J184" s="10">
        <f t="shared" si="23"/>
        <v>-0.99136048235476326</v>
      </c>
      <c r="K184">
        <f t="shared" si="18"/>
        <v>-0.99293928172614643</v>
      </c>
      <c r="L184">
        <f t="shared" si="19"/>
        <v>-1.0169810785638635</v>
      </c>
      <c r="M184" s="13">
        <f t="shared" si="24"/>
        <v>3.3105622664632592E-5</v>
      </c>
      <c r="N184" s="13">
        <f t="shared" si="25"/>
        <v>6.5641495010976411E-4</v>
      </c>
      <c r="O184" s="13">
        <v>1</v>
      </c>
    </row>
    <row r="185" spans="4:15" x14ac:dyDescent="0.4">
      <c r="D185" s="6">
        <v>2.3199999999999998</v>
      </c>
      <c r="E185" s="7">
        <f t="shared" si="20"/>
        <v>-0.36225587281273686</v>
      </c>
      <c r="G185">
        <f t="shared" si="21"/>
        <v>5.1427344873802854</v>
      </c>
      <c r="H185" s="10">
        <f t="shared" si="26"/>
        <v>-0.9867849975418953</v>
      </c>
      <c r="I185">
        <f t="shared" si="22"/>
        <v>5.1554030777544</v>
      </c>
      <c r="J185" s="10">
        <f t="shared" si="23"/>
        <v>-0.97953988008564052</v>
      </c>
      <c r="K185">
        <f t="shared" si="18"/>
        <v>-0.9809844821397169</v>
      </c>
      <c r="L185">
        <f t="shared" si="19"/>
        <v>-1.0049864541873839</v>
      </c>
      <c r="M185" s="13">
        <f t="shared" si="24"/>
        <v>3.3645978930908937E-5</v>
      </c>
      <c r="N185" s="13">
        <f t="shared" si="25"/>
        <v>6.475281335155147E-4</v>
      </c>
      <c r="O185" s="13">
        <v>1</v>
      </c>
    </row>
    <row r="186" spans="4:15" x14ac:dyDescent="0.4">
      <c r="D186" s="6">
        <v>2.34</v>
      </c>
      <c r="E186" s="7">
        <f t="shared" si="20"/>
        <v>-0.35792944943585803</v>
      </c>
      <c r="G186">
        <f t="shared" si="21"/>
        <v>5.1578543918409014</v>
      </c>
      <c r="H186" s="10">
        <f t="shared" si="26"/>
        <v>-0.97499982026327736</v>
      </c>
      <c r="I186">
        <f t="shared" si="22"/>
        <v>5.1703872422178003</v>
      </c>
      <c r="J186" s="10">
        <f t="shared" si="23"/>
        <v>-0.96784123127456012</v>
      </c>
      <c r="K186">
        <f t="shared" si="18"/>
        <v>-0.96915441144461334</v>
      </c>
      <c r="L186">
        <f t="shared" si="19"/>
        <v>-0.99311354078742442</v>
      </c>
      <c r="M186" s="13">
        <f t="shared" si="24"/>
        <v>3.4168804257315113E-5</v>
      </c>
      <c r="N186" s="13">
        <f t="shared" si="25"/>
        <v>6.3868962811401133E-4</v>
      </c>
      <c r="O186" s="13">
        <v>1</v>
      </c>
    </row>
    <row r="187" spans="4:15" x14ac:dyDescent="0.4">
      <c r="D187" s="6">
        <v>2.36</v>
      </c>
      <c r="E187" s="7">
        <f t="shared" si="20"/>
        <v>-0.35364787656208269</v>
      </c>
      <c r="G187">
        <f t="shared" si="21"/>
        <v>5.1729742963015175</v>
      </c>
      <c r="H187" s="10">
        <f t="shared" si="26"/>
        <v>-0.96333681575511343</v>
      </c>
      <c r="I187">
        <f t="shared" si="22"/>
        <v>5.1853714066812007</v>
      </c>
      <c r="J187" s="10">
        <f t="shared" si="23"/>
        <v>-0.95626385822387172</v>
      </c>
      <c r="K187">
        <f t="shared" si="18"/>
        <v>-0.95744839456320918</v>
      </c>
      <c r="L187">
        <f t="shared" si="19"/>
        <v>-0.98136173884324773</v>
      </c>
      <c r="M187" s="13">
        <f t="shared" si="24"/>
        <v>3.4673504133267038E-5</v>
      </c>
      <c r="N187" s="13">
        <f t="shared" si="25"/>
        <v>6.2990361158444998E-4</v>
      </c>
      <c r="O187" s="13">
        <v>1</v>
      </c>
    </row>
    <row r="188" spans="4:15" x14ac:dyDescent="0.4">
      <c r="D188" s="6">
        <v>2.38</v>
      </c>
      <c r="E188" s="7">
        <f t="shared" si="20"/>
        <v>-0.34941089670893344</v>
      </c>
      <c r="G188">
        <f t="shared" si="21"/>
        <v>5.1880942007621327</v>
      </c>
      <c r="H188" s="10">
        <f t="shared" si="26"/>
        <v>-0.95179528263513491</v>
      </c>
      <c r="I188">
        <f t="shared" si="22"/>
        <v>5.2003555711446001</v>
      </c>
      <c r="J188" s="10">
        <f t="shared" si="23"/>
        <v>-0.9448070647009561</v>
      </c>
      <c r="K188">
        <f t="shared" si="18"/>
        <v>-0.94586573650454087</v>
      </c>
      <c r="L188">
        <f t="shared" si="19"/>
        <v>-0.96973042802872578</v>
      </c>
      <c r="M188" s="13">
        <f t="shared" si="24"/>
        <v>3.5159517314842791E-5</v>
      </c>
      <c r="N188" s="13">
        <f t="shared" si="25"/>
        <v>6.2117403956801439E-4</v>
      </c>
      <c r="O188" s="13">
        <v>1</v>
      </c>
    </row>
    <row r="189" spans="4:15" x14ac:dyDescent="0.4">
      <c r="D189" s="6">
        <v>2.4</v>
      </c>
      <c r="E189" s="7">
        <f t="shared" si="20"/>
        <v>-0.3452182459432358</v>
      </c>
      <c r="G189">
        <f t="shared" si="21"/>
        <v>5.2032141052227487</v>
      </c>
      <c r="H189" s="10">
        <f t="shared" si="26"/>
        <v>-0.94037450194937433</v>
      </c>
      <c r="I189">
        <f t="shared" si="22"/>
        <v>5.2153397356080005</v>
      </c>
      <c r="J189" s="10">
        <f t="shared" si="23"/>
        <v>-0.93347013703050974</v>
      </c>
      <c r="K189">
        <f t="shared" si="18"/>
        <v>-0.93440572348648832</v>
      </c>
      <c r="L189">
        <f t="shared" si="19"/>
        <v>-0.95821896832007603</v>
      </c>
      <c r="M189" s="13">
        <f t="shared" si="24"/>
        <v>3.5626316339011946E-5</v>
      </c>
      <c r="N189" s="13">
        <f t="shared" si="25"/>
        <v>6.1250465019941529E-4</v>
      </c>
      <c r="O189" s="13">
        <v>1</v>
      </c>
    </row>
    <row r="190" spans="4:15" x14ac:dyDescent="0.4">
      <c r="D190" s="6">
        <v>2.42</v>
      </c>
      <c r="E190" s="7">
        <f t="shared" si="20"/>
        <v>-0.34106965427005032</v>
      </c>
      <c r="G190">
        <f t="shared" si="21"/>
        <v>5.2183340096833648</v>
      </c>
      <c r="H190" s="10">
        <f t="shared" si="26"/>
        <v>-0.92907373823161721</v>
      </c>
      <c r="I190">
        <f t="shared" si="22"/>
        <v>5.2303239000714008</v>
      </c>
      <c r="J190" s="10">
        <f t="shared" si="23"/>
        <v>-0.92225234514621623</v>
      </c>
      <c r="K190">
        <f t="shared" si="18"/>
        <v>-0.92306762401749021</v>
      </c>
      <c r="L190">
        <f t="shared" si="19"/>
        <v>-0.94682670106463218</v>
      </c>
      <c r="M190" s="13">
        <f t="shared" si="24"/>
        <v>3.6073407953138398E-5</v>
      </c>
      <c r="N190" s="13">
        <f t="shared" si="25"/>
        <v>6.0389896880498487E-4</v>
      </c>
      <c r="O190" s="13">
        <v>1</v>
      </c>
    </row>
    <row r="191" spans="4:15" x14ac:dyDescent="0.4">
      <c r="D191" s="6">
        <v>2.44</v>
      </c>
      <c r="E191" s="7">
        <f t="shared" si="20"/>
        <v>-0.33696484600707582</v>
      </c>
      <c r="G191">
        <f t="shared" si="21"/>
        <v>5.2334539141439809</v>
      </c>
      <c r="H191" s="10">
        <f t="shared" si="26"/>
        <v>-0.91789224052327467</v>
      </c>
      <c r="I191">
        <f t="shared" si="22"/>
        <v>5.2453080645348003</v>
      </c>
      <c r="J191" s="10">
        <f t="shared" si="23"/>
        <v>-0.91115294360313315</v>
      </c>
      <c r="K191">
        <f t="shared" si="18"/>
        <v>-0.91185068993905938</v>
      </c>
      <c r="L191">
        <f t="shared" si="19"/>
        <v>-0.93555295001185523</v>
      </c>
      <c r="M191" s="13">
        <f t="shared" si="24"/>
        <v>3.650033346163216E-5</v>
      </c>
      <c r="N191" s="13">
        <f t="shared" si="25"/>
        <v>5.9536031274567882E-4</v>
      </c>
      <c r="O191" s="13">
        <v>1</v>
      </c>
    </row>
    <row r="192" spans="4:15" x14ac:dyDescent="0.4">
      <c r="D192" s="6">
        <v>2.46</v>
      </c>
      <c r="E192" s="7">
        <f t="shared" si="20"/>
        <v>-0.33290354014499968</v>
      </c>
      <c r="G192">
        <f t="shared" si="21"/>
        <v>5.2485738186045969</v>
      </c>
      <c r="H192" s="10">
        <f t="shared" si="26"/>
        <v>-0.90682924335497916</v>
      </c>
      <c r="I192">
        <f t="shared" si="22"/>
        <v>5.2602922289982006</v>
      </c>
      <c r="J192" s="10">
        <f t="shared" si="23"/>
        <v>-0.90017117255207924</v>
      </c>
      <c r="K192">
        <f t="shared" si="18"/>
        <v>-0.90075415743038623</v>
      </c>
      <c r="L192">
        <f t="shared" si="19"/>
        <v>-0.92439702230778986</v>
      </c>
      <c r="M192" s="13">
        <f t="shared" si="24"/>
        <v>3.6906668991187231E-5</v>
      </c>
      <c r="N192" s="13">
        <f t="shared" si="25"/>
        <v>5.8689179638626464E-4</v>
      </c>
      <c r="O192" s="13">
        <v>1</v>
      </c>
    </row>
    <row r="193" spans="4:15" x14ac:dyDescent="0.4">
      <c r="D193" s="6">
        <v>2.48</v>
      </c>
      <c r="E193" s="7">
        <f t="shared" si="20"/>
        <v>-0.32888545069425595</v>
      </c>
      <c r="G193">
        <f t="shared" si="21"/>
        <v>5.263693723065213</v>
      </c>
      <c r="H193" s="10">
        <f t="shared" si="26"/>
        <v>-0.89588396769115319</v>
      </c>
      <c r="I193">
        <f t="shared" si="22"/>
        <v>5.2752763934616009</v>
      </c>
      <c r="J193" s="10">
        <f t="shared" si="23"/>
        <v>-0.88930625867726809</v>
      </c>
      <c r="K193">
        <f t="shared" si="18"/>
        <v>-0.88977724797624269</v>
      </c>
      <c r="L193">
        <f t="shared" si="19"/>
        <v>-0.91335820945412505</v>
      </c>
      <c r="M193" s="13">
        <f t="shared" si="24"/>
        <v>3.7292025676476605E-5</v>
      </c>
      <c r="N193" s="13">
        <f t="shared" si="25"/>
        <v>5.784963361723499E-4</v>
      </c>
      <c r="O193" s="13">
        <v>1</v>
      </c>
    </row>
    <row r="194" spans="4:15" x14ac:dyDescent="0.4">
      <c r="D194" s="6">
        <v>2.5</v>
      </c>
      <c r="E194" s="7">
        <f t="shared" si="20"/>
        <v>-0.32491028701863889</v>
      </c>
      <c r="G194">
        <f t="shared" si="21"/>
        <v>5.2788136275258291</v>
      </c>
      <c r="H194" s="10">
        <f t="shared" si="26"/>
        <v>-0.8850556218387724</v>
      </c>
      <c r="I194">
        <f t="shared" si="22"/>
        <v>5.2902605579250004</v>
      </c>
      <c r="J194" s="10">
        <f t="shared" si="23"/>
        <v>-0.87855741609839955</v>
      </c>
      <c r="K194">
        <f t="shared" si="18"/>
        <v>-0.87891916929937253</v>
      </c>
      <c r="L194">
        <f t="shared" si="19"/>
        <v>-0.90243578823296677</v>
      </c>
      <c r="M194" s="13">
        <f t="shared" si="24"/>
        <v>3.7656049768307144E-5</v>
      </c>
      <c r="N194" s="13">
        <f t="shared" si="25"/>
        <v>5.7017665579687669E-4</v>
      </c>
      <c r="O194" s="13">
        <v>1</v>
      </c>
    </row>
    <row r="195" spans="4:15" x14ac:dyDescent="0.4">
      <c r="D195" s="6">
        <v>2.52</v>
      </c>
      <c r="E195" s="7">
        <f t="shared" si="20"/>
        <v>-0.3209777541562045</v>
      </c>
      <c r="G195">
        <f t="shared" si="21"/>
        <v>5.2939335319864442</v>
      </c>
      <c r="H195" s="10">
        <f t="shared" si="26"/>
        <v>-0.8743434023215011</v>
      </c>
      <c r="I195">
        <f t="shared" si="22"/>
        <v>5.3052447223883998</v>
      </c>
      <c r="J195" s="10">
        <f t="shared" si="23"/>
        <v>-0.86792384723837701</v>
      </c>
      <c r="K195">
        <f t="shared" si="18"/>
        <v>-0.86817911625851996</v>
      </c>
      <c r="L195">
        <f t="shared" si="19"/>
        <v>-0.8916290215984225</v>
      </c>
      <c r="M195" s="13">
        <f t="shared" si="24"/>
        <v>3.7998422666263511E-5</v>
      </c>
      <c r="N195" s="13">
        <f t="shared" si="25"/>
        <v>5.6193529144015809E-4</v>
      </c>
      <c r="O195" s="13">
        <v>1</v>
      </c>
    </row>
    <row r="196" spans="4:15" x14ac:dyDescent="0.4">
      <c r="D196" s="6">
        <v>2.54</v>
      </c>
      <c r="E196" s="7">
        <f t="shared" si="20"/>
        <v>-0.31708755312788028</v>
      </c>
      <c r="G196">
        <f t="shared" si="21"/>
        <v>5.3090534364470612</v>
      </c>
      <c r="H196" s="10">
        <f t="shared" si="26"/>
        <v>-0.86374649472034604</v>
      </c>
      <c r="I196">
        <f t="shared" si="22"/>
        <v>5.3202288868518002</v>
      </c>
      <c r="J196" s="10">
        <f t="shared" si="23"/>
        <v>-0.8574047436577884</v>
      </c>
      <c r="K196">
        <f t="shared" si="18"/>
        <v>-0.85755627171320115</v>
      </c>
      <c r="L196">
        <f t="shared" si="19"/>
        <v>-0.88093715953604257</v>
      </c>
      <c r="M196" s="13">
        <f t="shared" si="24"/>
        <v>3.8318860878185932E-5</v>
      </c>
      <c r="N196" s="13">
        <f t="shared" si="25"/>
        <v>5.5377459706710869E-4</v>
      </c>
      <c r="O196" s="13">
        <v>1</v>
      </c>
    </row>
    <row r="197" spans="4:15" x14ac:dyDescent="0.4">
      <c r="D197" s="6">
        <v>2.56</v>
      </c>
      <c r="E197" s="7">
        <f t="shared" si="20"/>
        <v>-0.31323938123418987</v>
      </c>
      <c r="G197">
        <f t="shared" si="21"/>
        <v>5.3241733409076764</v>
      </c>
      <c r="H197" s="10">
        <f t="shared" si="26"/>
        <v>-0.85326407448193331</v>
      </c>
      <c r="I197">
        <f t="shared" si="22"/>
        <v>5.3352130513152005</v>
      </c>
      <c r="J197" s="10">
        <f t="shared" si="23"/>
        <v>-0.84699928685724946</v>
      </c>
      <c r="K197">
        <f t="shared" si="18"/>
        <v>-0.84704980735631608</v>
      </c>
      <c r="L197">
        <f t="shared" si="19"/>
        <v>-0.87035943989114428</v>
      </c>
      <c r="M197" s="13">
        <f t="shared" si="24"/>
        <v>3.8617115908527086E-5</v>
      </c>
      <c r="N197" s="13">
        <f t="shared" si="25"/>
        <v>5.4569674976698561E-4</v>
      </c>
      <c r="O197" s="13">
        <v>1</v>
      </c>
    </row>
    <row r="198" spans="4:15" x14ac:dyDescent="0.4">
      <c r="D198" s="6">
        <v>2.58</v>
      </c>
      <c r="E198" s="7">
        <f t="shared" si="20"/>
        <v>-0.30943293234048702</v>
      </c>
      <c r="G198">
        <f t="shared" si="21"/>
        <v>5.3392932453682933</v>
      </c>
      <c r="H198" s="10">
        <f t="shared" si="26"/>
        <v>-0.84289530769548671</v>
      </c>
      <c r="I198">
        <f t="shared" si="22"/>
        <v>5.3501972157786</v>
      </c>
      <c r="J198" s="10">
        <f t="shared" si="23"/>
        <v>-0.83670664904867698</v>
      </c>
      <c r="K198">
        <f t="shared" si="18"/>
        <v>-0.83665888451561488</v>
      </c>
      <c r="L198">
        <f t="shared" si="19"/>
        <v>-0.85989508916700841</v>
      </c>
      <c r="M198" s="13">
        <f t="shared" si="24"/>
        <v>3.8892974078442675E-5</v>
      </c>
      <c r="N198" s="13">
        <f t="shared" si="25"/>
        <v>5.3770375512144264E-4</v>
      </c>
      <c r="O198" s="13">
        <v>1</v>
      </c>
    </row>
    <row r="199" spans="4:15" x14ac:dyDescent="0.4">
      <c r="D199" s="6">
        <v>2.6</v>
      </c>
      <c r="E199" s="7">
        <f t="shared" si="20"/>
        <v>-0.30566789715108145</v>
      </c>
      <c r="G199">
        <f t="shared" si="21"/>
        <v>5.3544131498289085</v>
      </c>
      <c r="H199" s="10">
        <f t="shared" si="26"/>
        <v>-0.83263935183954585</v>
      </c>
      <c r="I199">
        <f t="shared" si="22"/>
        <v>5.3651813802420003</v>
      </c>
      <c r="J199" s="10">
        <f t="shared" si="23"/>
        <v>-0.82652599389652437</v>
      </c>
      <c r="K199">
        <f t="shared" si="18"/>
        <v>-0.82638265492506913</v>
      </c>
      <c r="L199">
        <f t="shared" si="19"/>
        <v>-0.84954332329390481</v>
      </c>
      <c r="M199" s="13">
        <f t="shared" si="24"/>
        <v>3.9146256279622538E-5</v>
      </c>
      <c r="N199" s="13">
        <f t="shared" si="25"/>
        <v>5.2979745258751373E-4</v>
      </c>
      <c r="O199" s="13">
        <v>1</v>
      </c>
    </row>
    <row r="200" spans="4:15" x14ac:dyDescent="0.4">
      <c r="D200" s="6">
        <v>2.62</v>
      </c>
      <c r="E200" s="7">
        <f t="shared" si="20"/>
        <v>-0.30194396347262598</v>
      </c>
      <c r="G200">
        <f t="shared" si="21"/>
        <v>5.3695330542895254</v>
      </c>
      <c r="H200" s="10">
        <f t="shared" si="26"/>
        <v>-0.82249535649943317</v>
      </c>
      <c r="I200">
        <f t="shared" si="22"/>
        <v>5.3801655447054006</v>
      </c>
      <c r="J200" s="10">
        <f t="shared" si="23"/>
        <v>-0.8164564772299806</v>
      </c>
      <c r="K200">
        <f t="shared" si="18"/>
        <v>-0.81622026146709437</v>
      </c>
      <c r="L200">
        <f t="shared" si="19"/>
        <v>-0.83930334836988751</v>
      </c>
      <c r="M200" s="13">
        <f t="shared" si="24"/>
        <v>3.9376817664883166E-5</v>
      </c>
      <c r="N200" s="13">
        <f t="shared" si="25"/>
        <v>5.2197952088351123E-4</v>
      </c>
      <c r="O200" s="13">
        <v>1</v>
      </c>
    </row>
    <row r="201" spans="4:15" x14ac:dyDescent="0.4">
      <c r="D201" s="6">
        <v>2.64</v>
      </c>
      <c r="E201" s="7">
        <f t="shared" si="20"/>
        <v>-0.29826081646712493</v>
      </c>
      <c r="G201">
        <f t="shared" si="21"/>
        <v>5.3846529587501406</v>
      </c>
      <c r="H201" s="10">
        <f t="shared" si="26"/>
        <v>-0.8124624640564484</v>
      </c>
      <c r="I201">
        <f t="shared" si="22"/>
        <v>5.3951497091688001</v>
      </c>
      <c r="J201" s="10">
        <f t="shared" si="23"/>
        <v>-0.80649724772710596</v>
      </c>
      <c r="K201">
        <f t="shared" si="18"/>
        <v>-0.80617083888660568</v>
      </c>
      <c r="L201">
        <f t="shared" si="19"/>
        <v>-0.82917436137425415</v>
      </c>
      <c r="M201" s="13">
        <f t="shared" si="24"/>
        <v>3.9584547277798416E-5</v>
      </c>
      <c r="N201" s="13">
        <f t="shared" si="25"/>
        <v>5.1425148336567493E-4</v>
      </c>
      <c r="O201" s="13">
        <v>1</v>
      </c>
    </row>
    <row r="202" spans="4:15" x14ac:dyDescent="0.4">
      <c r="D202" s="6">
        <v>2.66</v>
      </c>
      <c r="E202" s="7">
        <f t="shared" si="20"/>
        <v>-0.29461813889491045</v>
      </c>
      <c r="G202">
        <f t="shared" si="21"/>
        <v>5.3997728632107567</v>
      </c>
      <c r="H202" s="10">
        <f t="shared" si="26"/>
        <v>-0.80253981034973609</v>
      </c>
      <c r="I202">
        <f t="shared" si="22"/>
        <v>5.4101338736322004</v>
      </c>
      <c r="J202" s="10">
        <f t="shared" si="23"/>
        <v>-0.79664744757183792</v>
      </c>
      <c r="K202">
        <f t="shared" si="18"/>
        <v>-0.79623351447779822</v>
      </c>
      <c r="L202">
        <f t="shared" si="19"/>
        <v>-0.81915555085454228</v>
      </c>
      <c r="M202" s="13">
        <f t="shared" si="24"/>
        <v>3.9769367624420649E-5</v>
      </c>
      <c r="N202" s="13">
        <f t="shared" si="25"/>
        <v>5.0661471338488682E-4</v>
      </c>
      <c r="O202" s="13">
        <v>1</v>
      </c>
    </row>
    <row r="203" spans="4:15" x14ac:dyDescent="0.4">
      <c r="D203" s="6">
        <v>2.68</v>
      </c>
      <c r="E203" s="7">
        <f t="shared" si="20"/>
        <v>-0.29101561134792459</v>
      </c>
      <c r="G203">
        <f t="shared" si="21"/>
        <v>5.4148927676713718</v>
      </c>
      <c r="H203" s="10">
        <f t="shared" si="26"/>
        <v>-0.79272652531174648</v>
      </c>
      <c r="I203">
        <f t="shared" si="22"/>
        <v>5.4251180380956008</v>
      </c>
      <c r="J203" s="10">
        <f t="shared" si="23"/>
        <v>-0.78690621308478803</v>
      </c>
      <c r="K203">
        <f t="shared" si="18"/>
        <v>-0.78640740874457704</v>
      </c>
      <c r="L203">
        <f t="shared" si="19"/>
        <v>-0.80924609758792987</v>
      </c>
      <c r="M203" s="13">
        <f t="shared" si="24"/>
        <v>3.9931234189475241E-5</v>
      </c>
      <c r="N203" s="13">
        <f t="shared" si="25"/>
        <v>4.9907043961371685E-4</v>
      </c>
      <c r="O203" s="13">
        <v>1</v>
      </c>
    </row>
    <row r="204" spans="4:15" x14ac:dyDescent="0.4">
      <c r="D204" s="6">
        <v>2.7</v>
      </c>
      <c r="E204" s="7">
        <f t="shared" si="20"/>
        <v>-0.28745291247363225</v>
      </c>
      <c r="G204">
        <f t="shared" si="21"/>
        <v>5.4300126721319888</v>
      </c>
      <c r="H204" s="10">
        <f t="shared" si="26"/>
        <v>-0.78302173357817439</v>
      </c>
      <c r="I204">
        <f t="shared" si="22"/>
        <v>5.4401022025590002</v>
      </c>
      <c r="J204" s="10">
        <f t="shared" si="23"/>
        <v>-0.7772726753287017</v>
      </c>
      <c r="K204">
        <f t="shared" si="18"/>
        <v>-0.7766916360354692</v>
      </c>
      <c r="L204">
        <f t="shared" si="19"/>
        <v>-0.79944517521783798</v>
      </c>
      <c r="M204" s="13">
        <f t="shared" si="24"/>
        <v>4.0070134900162324E-5</v>
      </c>
      <c r="N204" s="13">
        <f t="shared" si="25"/>
        <v>4.9161975133374825E-4</v>
      </c>
      <c r="O204" s="13">
        <v>1</v>
      </c>
    </row>
    <row r="205" spans="4:15" x14ac:dyDescent="0.4">
      <c r="D205" s="6">
        <v>2.72</v>
      </c>
      <c r="E205" s="7">
        <f t="shared" si="20"/>
        <v>-0.28392971918988313</v>
      </c>
      <c r="G205">
        <f t="shared" si="21"/>
        <v>5.445132576592604</v>
      </c>
      <c r="H205" s="10">
        <f t="shared" si="26"/>
        <v>-0.7734245550732417</v>
      </c>
      <c r="I205">
        <f t="shared" si="22"/>
        <v>5.4550863670224006</v>
      </c>
      <c r="J205" s="10">
        <f t="shared" si="23"/>
        <v>-0.76774596068944401</v>
      </c>
      <c r="K205">
        <f t="shared" si="18"/>
        <v>-0.76708530515388806</v>
      </c>
      <c r="L205">
        <f t="shared" si="19"/>
        <v>-0.7897519508665467</v>
      </c>
      <c r="M205" s="13">
        <f t="shared" si="24"/>
        <v>4.0186089540025132E-5</v>
      </c>
      <c r="N205" s="13">
        <f t="shared" si="25"/>
        <v>4.8426360367474037E-4</v>
      </c>
      <c r="O205" s="13">
        <v>1</v>
      </c>
    </row>
    <row r="206" spans="4:15" x14ac:dyDescent="0.4">
      <c r="D206" s="6">
        <v>2.74</v>
      </c>
      <c r="E206" s="7">
        <f t="shared" si="20"/>
        <v>-0.2804457068910266</v>
      </c>
      <c r="G206">
        <f t="shared" si="21"/>
        <v>5.4602524810532209</v>
      </c>
      <c r="H206" s="10">
        <f t="shared" si="26"/>
        <v>-0.76393410557115649</v>
      </c>
      <c r="I206">
        <f t="shared" si="22"/>
        <v>5.4700705314858009</v>
      </c>
      <c r="J206" s="10">
        <f t="shared" si="23"/>
        <v>-0.75832519143333599</v>
      </c>
      <c r="K206">
        <f t="shared" si="18"/>
        <v>-0.75758751994453155</v>
      </c>
      <c r="L206">
        <f t="shared" si="19"/>
        <v>-0.78016558572460626</v>
      </c>
      <c r="M206" s="13">
        <f t="shared" si="24"/>
        <v>4.0279149116082212E-5</v>
      </c>
      <c r="N206" s="13">
        <f t="shared" si="25"/>
        <v>4.7700282279815103E-4</v>
      </c>
      <c r="O206" s="13">
        <v>1</v>
      </c>
    </row>
    <row r="207" spans="4:15" x14ac:dyDescent="0.4">
      <c r="D207" s="6">
        <v>2.76</v>
      </c>
      <c r="E207" s="7">
        <f t="shared" si="20"/>
        <v>-0.2770005496455788</v>
      </c>
      <c r="G207">
        <f t="shared" si="21"/>
        <v>5.4753723855138361</v>
      </c>
      <c r="H207" s="10">
        <f t="shared" si="26"/>
        <v>-0.75454949723455667</v>
      </c>
      <c r="I207">
        <f t="shared" si="22"/>
        <v>5.4850546959491995</v>
      </c>
      <c r="J207" s="10">
        <f t="shared" si="23"/>
        <v>-0.74900948624164509</v>
      </c>
      <c r="K207">
        <f t="shared" si="18"/>
        <v>-0.74819737985673285</v>
      </c>
      <c r="L207">
        <f t="shared" si="19"/>
        <v>-0.77068523561777258</v>
      </c>
      <c r="M207" s="13">
        <f t="shared" si="24"/>
        <v>4.0349395181651342E-5</v>
      </c>
      <c r="N207" s="13">
        <f t="shared" si="25"/>
        <v>4.6983811101669105E-4</v>
      </c>
      <c r="O207" s="13">
        <v>1</v>
      </c>
    </row>
    <row r="208" spans="4:15" x14ac:dyDescent="0.4">
      <c r="D208" s="6">
        <v>2.78</v>
      </c>
      <c r="E208" s="7">
        <f t="shared" si="20"/>
        <v>-0.27359392038572639</v>
      </c>
      <c r="G208">
        <f t="shared" si="21"/>
        <v>5.490492289974453</v>
      </c>
      <c r="H208" s="10">
        <f t="shared" si="26"/>
        <v>-0.74526983913071876</v>
      </c>
      <c r="I208">
        <f t="shared" si="22"/>
        <v>5.5000388604126007</v>
      </c>
      <c r="J208" s="10">
        <f t="shared" si="23"/>
        <v>-0.73979796072300419</v>
      </c>
      <c r="K208">
        <f t="shared" si="18"/>
        <v>-0.73891398048549117</v>
      </c>
      <c r="L208">
        <f t="shared" si="19"/>
        <v>-0.76131005155220621</v>
      </c>
      <c r="M208" s="13">
        <f t="shared" si="24"/>
        <v>4.0396939118114238E-5</v>
      </c>
      <c r="N208" s="13">
        <f t="shared" si="25"/>
        <v>4.6277005184383781E-4</v>
      </c>
      <c r="O208" s="13">
        <v>1</v>
      </c>
    </row>
    <row r="209" spans="4:15" x14ac:dyDescent="0.4">
      <c r="D209" s="6">
        <v>2.8</v>
      </c>
      <c r="E209" s="7">
        <f t="shared" si="20"/>
        <v>-0.27022549108894905</v>
      </c>
      <c r="G209">
        <f t="shared" si="21"/>
        <v>5.5056121944350682</v>
      </c>
      <c r="H209" s="10">
        <f t="shared" si="26"/>
        <v>-0.73609423772629712</v>
      </c>
      <c r="I209">
        <f t="shared" si="22"/>
        <v>5.515023024876001</v>
      </c>
      <c r="J209" s="10">
        <f t="shared" si="23"/>
        <v>-0.73068972790451825</v>
      </c>
      <c r="K209">
        <f t="shared" si="18"/>
        <v>-0.72973641409096157</v>
      </c>
      <c r="L209">
        <f t="shared" si="19"/>
        <v>-0.75203918023864713</v>
      </c>
      <c r="M209" s="13">
        <f t="shared" si="24"/>
        <v>4.0421921378031303E-5</v>
      </c>
      <c r="N209" s="13">
        <f t="shared" si="25"/>
        <v>4.5579911496724119E-4</v>
      </c>
      <c r="O209" s="13">
        <v>1</v>
      </c>
    </row>
    <row r="210" spans="4:15" x14ac:dyDescent="0.4">
      <c r="D210" s="6">
        <v>2.82</v>
      </c>
      <c r="E210" s="7">
        <f t="shared" si="20"/>
        <v>-0.26689493295202676</v>
      </c>
      <c r="G210">
        <f t="shared" si="21"/>
        <v>5.5207320988956843</v>
      </c>
      <c r="H210" s="10">
        <f t="shared" si="26"/>
        <v>-0.72702179736132089</v>
      </c>
      <c r="I210">
        <f t="shared" si="22"/>
        <v>5.5300071893394005</v>
      </c>
      <c r="J210" s="10">
        <f t="shared" si="23"/>
        <v>-0.72168389870228045</v>
      </c>
      <c r="K210">
        <f t="shared" si="18"/>
        <v>-0.72066377009707461</v>
      </c>
      <c r="L210">
        <f t="shared" si="19"/>
        <v>-0.74287176459622861</v>
      </c>
      <c r="M210" s="13">
        <f t="shared" si="24"/>
        <v>4.0424510692899032E-5</v>
      </c>
      <c r="N210" s="13">
        <f t="shared" si="25"/>
        <v>4.4892566113993189E-4</v>
      </c>
      <c r="O210" s="13">
        <v>1</v>
      </c>
    </row>
    <row r="211" spans="4:15" x14ac:dyDescent="0.4">
      <c r="D211" s="6">
        <v>2.84</v>
      </c>
      <c r="E211" s="7">
        <f t="shared" si="20"/>
        <v>-0.26360191655769555</v>
      </c>
      <c r="G211">
        <f t="shared" si="21"/>
        <v>5.5358520033562995</v>
      </c>
      <c r="H211" s="10">
        <f t="shared" si="26"/>
        <v>-0.71805162070316275</v>
      </c>
      <c r="I211">
        <f t="shared" si="22"/>
        <v>5.5449913538027999</v>
      </c>
      <c r="J211" s="10">
        <f t="shared" si="23"/>
        <v>-0.71277958237200878</v>
      </c>
      <c r="K211">
        <f t="shared" ref="K211:K274" si="27">$E$6*$O$6*EXP(-$O$15*(G211/$E$4-1))-SQRT($E$6)*$O$5*EXP(-$O$4*(G211/$E$4-1))</f>
        <v>-0.71169513557002273</v>
      </c>
      <c r="L211">
        <f t="shared" ref="L211:L274" si="28">$K$6*$O$6*EXP(-$O$15*(I211/$K$4-1))-SQRT($K$6)*$O$5*EXP(-$O$4*(I211/$K$4-1))</f>
        <v>-0.73380694423660964</v>
      </c>
      <c r="M211" s="13">
        <f t="shared" si="24"/>
        <v>4.0404903247830122E-5</v>
      </c>
      <c r="N211" s="13">
        <f t="shared" si="25"/>
        <v>4.4214994698487043E-4</v>
      </c>
      <c r="O211" s="13">
        <v>1</v>
      </c>
    </row>
    <row r="212" spans="4:15" x14ac:dyDescent="0.4">
      <c r="D212" s="6">
        <v>2.86</v>
      </c>
      <c r="E212" s="7">
        <f t="shared" ref="E212:E275" si="29">-(1+D212+$E$5*D212^3)*EXP(-D212)</f>
        <v>-0.26034611203420327</v>
      </c>
      <c r="G212">
        <f t="shared" ref="G212:G275" si="30">$E$11*(D212/$E$12+1)</f>
        <v>5.5509719078169164</v>
      </c>
      <c r="H212" s="10">
        <f t="shared" si="26"/>
        <v>-0.70918280918116972</v>
      </c>
      <c r="I212">
        <f t="shared" ref="I212:I275" si="31">$K$11*(D212/$K$12+1)</f>
        <v>5.5599755182662012</v>
      </c>
      <c r="J212" s="10">
        <f t="shared" ref="J212:J275" si="32">-(-$H$4)*(1+D212+$K$5*D212^3)*EXP(-D212)</f>
        <v>-0.70397588694048563</v>
      </c>
      <c r="K212">
        <f t="shared" si="27"/>
        <v>-0.70282959567725001</v>
      </c>
      <c r="L212">
        <f t="shared" si="28"/>
        <v>-0.72484385592905776</v>
      </c>
      <c r="M212" s="13">
        <f t="shared" ref="M212:M275" si="33">(K212-H212)^2*O212</f>
        <v>4.036332182638773E-5</v>
      </c>
      <c r="N212" s="13">
        <f t="shared" ref="N212:N275" si="34">(L212-J212)^2*O212</f>
        <v>4.3547212970800801E-4</v>
      </c>
      <c r="O212" s="13">
        <v>1</v>
      </c>
    </row>
    <row r="213" spans="4:15" x14ac:dyDescent="0.4">
      <c r="D213" s="6">
        <v>2.88</v>
      </c>
      <c r="E213" s="7">
        <f t="shared" si="29"/>
        <v>-0.25712718920801114</v>
      </c>
      <c r="G213">
        <f t="shared" si="30"/>
        <v>5.5660918122775316</v>
      </c>
      <c r="H213" s="10">
        <f t="shared" ref="H213:H276" si="35">-(-$B$4)*(1+D213+$E$5*D213^3)*EXP(-D213)</f>
        <v>-0.70041446340262237</v>
      </c>
      <c r="I213">
        <f t="shared" si="31"/>
        <v>5.5749596827296006</v>
      </c>
      <c r="J213" s="10">
        <f t="shared" si="32"/>
        <v>-0.69527191961846213</v>
      </c>
      <c r="K213">
        <f t="shared" si="27"/>
        <v>-0.69406623412762314</v>
      </c>
      <c r="L213">
        <f t="shared" si="28"/>
        <v>-0.71598163404711546</v>
      </c>
      <c r="M213" s="13">
        <f t="shared" si="33"/>
        <v>4.030001492795723E-5</v>
      </c>
      <c r="N213" s="13">
        <f t="shared" si="34"/>
        <v>4.2889227171637173E-4</v>
      </c>
      <c r="O213" s="13">
        <v>1</v>
      </c>
    </row>
    <row r="214" spans="4:15" x14ac:dyDescent="0.4">
      <c r="D214" s="6">
        <v>2.9</v>
      </c>
      <c r="E214" s="7">
        <f t="shared" si="29"/>
        <v>-0.25394481774987759</v>
      </c>
      <c r="G214">
        <f t="shared" si="30"/>
        <v>5.5812117167381485</v>
      </c>
      <c r="H214" s="10">
        <f t="shared" si="35"/>
        <v>-0.69174568355066668</v>
      </c>
      <c r="I214">
        <f t="shared" si="31"/>
        <v>5.5899438471930001</v>
      </c>
      <c r="J214" s="10">
        <f t="shared" si="32"/>
        <v>-0.68666678719566909</v>
      </c>
      <c r="K214">
        <f t="shared" si="27"/>
        <v>-0.68540413359338959</v>
      </c>
      <c r="L214">
        <f t="shared" si="28"/>
        <v>-0.70721941099743202</v>
      </c>
      <c r="M214" s="13">
        <f t="shared" si="33"/>
        <v>4.0215255860641099E-5</v>
      </c>
      <c r="N214" s="13">
        <f t="shared" si="34"/>
        <v>4.2241034513679194E-4</v>
      </c>
      <c r="O214" s="13">
        <v>1</v>
      </c>
    </row>
    <row r="215" spans="4:15" x14ac:dyDescent="0.4">
      <c r="D215" s="6">
        <v>2.92</v>
      </c>
      <c r="E215" s="7">
        <f t="shared" si="29"/>
        <v>-0.25079866731455447</v>
      </c>
      <c r="G215">
        <f t="shared" si="30"/>
        <v>5.5963316211987637</v>
      </c>
      <c r="H215" s="10">
        <f t="shared" si="35"/>
        <v>-0.68317556976484639</v>
      </c>
      <c r="I215">
        <f t="shared" si="31"/>
        <v>5.6049280116564004</v>
      </c>
      <c r="J215" s="10">
        <f t="shared" si="32"/>
        <v>-0.67815959641855528</v>
      </c>
      <c r="K215">
        <f t="shared" si="27"/>
        <v>-0.67684237611455655</v>
      </c>
      <c r="L215">
        <f t="shared" si="28"/>
        <v>-0.69855631763137505</v>
      </c>
      <c r="M215" s="13">
        <f t="shared" si="33"/>
        <v>4.0109341812071504E-5</v>
      </c>
      <c r="N215" s="13">
        <f t="shared" si="34"/>
        <v>4.1602623623349192E-4</v>
      </c>
      <c r="O215" s="13">
        <v>1</v>
      </c>
    </row>
    <row r="216" spans="4:15" x14ac:dyDescent="0.4">
      <c r="D216" s="6">
        <v>2.94</v>
      </c>
      <c r="E216" s="7">
        <f t="shared" si="29"/>
        <v>-0.24768840767431785</v>
      </c>
      <c r="G216">
        <f t="shared" si="30"/>
        <v>5.6114515256593798</v>
      </c>
      <c r="H216" s="10">
        <f t="shared" si="35"/>
        <v>-0.67470322250484194</v>
      </c>
      <c r="I216">
        <f t="shared" si="31"/>
        <v>5.6199121761198008</v>
      </c>
      <c r="J216" s="10">
        <f t="shared" si="32"/>
        <v>-0.66974945435135558</v>
      </c>
      <c r="K216">
        <f t="shared" si="27"/>
        <v>-0.66838004348626123</v>
      </c>
      <c r="L216">
        <f t="shared" si="28"/>
        <v>-0.6899914836399631</v>
      </c>
      <c r="M216" s="13">
        <f t="shared" si="33"/>
        <v>3.998259290101924E-5</v>
      </c>
      <c r="N216" s="13">
        <f t="shared" si="34"/>
        <v>4.0973974972084471E-4</v>
      </c>
      <c r="O216" s="13">
        <v>1</v>
      </c>
    </row>
    <row r="217" spans="4:15" x14ac:dyDescent="0.4">
      <c r="D217" s="6">
        <v>2.96</v>
      </c>
      <c r="E217" s="7">
        <f t="shared" si="29"/>
        <v>-0.24461370884654868</v>
      </c>
      <c r="G217">
        <f t="shared" si="30"/>
        <v>5.6265714301199949</v>
      </c>
      <c r="H217" s="10">
        <f t="shared" si="35"/>
        <v>-0.66632774289799868</v>
      </c>
      <c r="I217">
        <f t="shared" si="31"/>
        <v>5.6348963405832002</v>
      </c>
      <c r="J217" s="10">
        <f t="shared" si="32"/>
        <v>-0.66143546872106773</v>
      </c>
      <c r="K217">
        <f t="shared" si="27"/>
        <v>-0.66001621762972518</v>
      </c>
      <c r="L217">
        <f t="shared" si="28"/>
        <v>-0.68152403793267957</v>
      </c>
      <c r="M217" s="13">
        <f t="shared" si="33"/>
        <v>3.9835351212054862E-5</v>
      </c>
      <c r="N217" s="13">
        <f t="shared" si="34"/>
        <v>4.0355061296971911E-4</v>
      </c>
      <c r="O217" s="13">
        <v>1</v>
      </c>
    </row>
    <row r="218" spans="4:15" x14ac:dyDescent="0.4">
      <c r="D218" s="6">
        <v>2.98</v>
      </c>
      <c r="E218" s="7">
        <f t="shared" si="29"/>
        <v>-0.24157424121557197</v>
      </c>
      <c r="G218">
        <f t="shared" si="30"/>
        <v>5.6416913345806119</v>
      </c>
      <c r="H218" s="10">
        <f t="shared" si="35"/>
        <v>-0.65804823307121807</v>
      </c>
      <c r="I218">
        <f t="shared" si="31"/>
        <v>5.6498805050466006</v>
      </c>
      <c r="J218" s="10">
        <f t="shared" si="32"/>
        <v>-0.65321674824690656</v>
      </c>
      <c r="K218">
        <f t="shared" si="27"/>
        <v>-0.6517499809473275</v>
      </c>
      <c r="L218">
        <f t="shared" si="28"/>
        <v>-0.67315310900069902</v>
      </c>
      <c r="M218" s="13">
        <f t="shared" si="33"/>
        <v>3.9667979816092056E-5</v>
      </c>
      <c r="N218" s="13">
        <f t="shared" si="34"/>
        <v>3.9745848010535624E-4</v>
      </c>
      <c r="O218" s="13">
        <v>1</v>
      </c>
    </row>
    <row r="219" spans="4:15" x14ac:dyDescent="0.4">
      <c r="D219" s="6">
        <v>3</v>
      </c>
      <c r="E219" s="7">
        <f t="shared" si="29"/>
        <v>-0.23856967564895543</v>
      </c>
      <c r="G219">
        <f t="shared" si="30"/>
        <v>5.6568112390412271</v>
      </c>
      <c r="H219" s="10">
        <f t="shared" si="35"/>
        <v>-0.64986379646775472</v>
      </c>
      <c r="I219">
        <f t="shared" si="31"/>
        <v>5.6648646695100009</v>
      </c>
      <c r="J219" s="10">
        <f t="shared" si="32"/>
        <v>-0.64509240295477555</v>
      </c>
      <c r="K219">
        <f t="shared" si="27"/>
        <v>-0.64358041666235788</v>
      </c>
      <c r="L219">
        <f t="shared" si="28"/>
        <v>-0.66487782526504313</v>
      </c>
      <c r="M219" s="13">
        <f t="shared" si="33"/>
        <v>3.9480861778868808E-5</v>
      </c>
      <c r="N219" s="13">
        <f t="shared" si="34"/>
        <v>3.9146293599563438E-4</v>
      </c>
      <c r="O219" s="13">
        <v>1</v>
      </c>
    </row>
    <row r="220" spans="4:15" x14ac:dyDescent="0.4">
      <c r="D220" s="6">
        <v>3.02</v>
      </c>
      <c r="E220" s="7">
        <f t="shared" si="29"/>
        <v>-0.23559968360846445</v>
      </c>
      <c r="G220">
        <f t="shared" si="30"/>
        <v>5.671931143501844</v>
      </c>
      <c r="H220" s="10">
        <f t="shared" si="35"/>
        <v>-0.64177353814945726</v>
      </c>
      <c r="I220">
        <f t="shared" si="31"/>
        <v>5.6798488339734003</v>
      </c>
      <c r="J220" s="10">
        <f t="shared" si="32"/>
        <v>-0.63706154447728791</v>
      </c>
      <c r="K220">
        <f t="shared" si="27"/>
        <v>-0.63550660914394008</v>
      </c>
      <c r="L220">
        <f t="shared" si="28"/>
        <v>-0.65669731541016296</v>
      </c>
      <c r="M220" s="13">
        <f t="shared" si="33"/>
        <v>3.9274399160192479E-5</v>
      </c>
      <c r="N220" s="13">
        <f t="shared" si="34"/>
        <v>3.8556350012834077E-4</v>
      </c>
      <c r="O220" s="13">
        <v>1</v>
      </c>
    </row>
    <row r="221" spans="4:15" x14ac:dyDescent="0.4">
      <c r="D221" s="6">
        <v>3.04</v>
      </c>
      <c r="E221" s="7">
        <f t="shared" si="29"/>
        <v>-0.23266393725586071</v>
      </c>
      <c r="G221">
        <f t="shared" si="30"/>
        <v>5.6870510479624592</v>
      </c>
      <c r="H221" s="10">
        <f t="shared" si="35"/>
        <v>-0.6337765650849646</v>
      </c>
      <c r="I221">
        <f t="shared" si="31"/>
        <v>5.6948329984368007</v>
      </c>
      <c r="J221" s="10">
        <f t="shared" si="32"/>
        <v>-0.62912328633984749</v>
      </c>
      <c r="K221">
        <f t="shared" si="27"/>
        <v>-0.62752764421766327</v>
      </c>
      <c r="L221">
        <f t="shared" si="28"/>
        <v>-0.6486107087034293</v>
      </c>
      <c r="M221" s="13">
        <f t="shared" si="33"/>
        <v>3.9049012005794042E-5</v>
      </c>
      <c r="N221" s="13">
        <f t="shared" si="34"/>
        <v>3.7975963037662836E-4</v>
      </c>
      <c r="O221" s="13">
        <v>1</v>
      </c>
    </row>
    <row r="222" spans="4:15" x14ac:dyDescent="0.4">
      <c r="D222" s="6">
        <v>3.06</v>
      </c>
      <c r="E222" s="7">
        <f t="shared" si="29"/>
        <v>-0.2297621095537285</v>
      </c>
      <c r="G222">
        <f t="shared" si="30"/>
        <v>5.7021709524230761</v>
      </c>
      <c r="H222" s="10">
        <f t="shared" si="35"/>
        <v>-0.62587198642435649</v>
      </c>
      <c r="I222">
        <f t="shared" si="31"/>
        <v>5.709817162900201</v>
      </c>
      <c r="J222" s="10">
        <f t="shared" si="32"/>
        <v>-0.62127674423328194</v>
      </c>
      <c r="K222">
        <f t="shared" si="27"/>
        <v>-0.61964260946238048</v>
      </c>
      <c r="L222">
        <f t="shared" si="28"/>
        <v>-0.64061713530101427</v>
      </c>
      <c r="M222" s="13">
        <f t="shared" si="33"/>
        <v>3.8805137334397434E-5</v>
      </c>
      <c r="N222" s="13">
        <f t="shared" si="34"/>
        <v>3.7405072665282056E-4</v>
      </c>
      <c r="O222" s="13">
        <v>1</v>
      </c>
    </row>
    <row r="223" spans="4:15" x14ac:dyDescent="0.4">
      <c r="D223" s="6">
        <v>3.08</v>
      </c>
      <c r="E223" s="7">
        <f t="shared" si="29"/>
        <v>-0.22689387436150565</v>
      </c>
      <c r="G223">
        <f t="shared" si="30"/>
        <v>5.7172908568836913</v>
      </c>
      <c r="H223" s="10">
        <f t="shared" si="35"/>
        <v>-0.61805891376074151</v>
      </c>
      <c r="I223">
        <f t="shared" si="31"/>
        <v>5.7248013273636005</v>
      </c>
      <c r="J223" s="10">
        <f t="shared" si="32"/>
        <v>-0.61352103627351129</v>
      </c>
      <c r="K223">
        <f t="shared" si="27"/>
        <v>-0.61185059449366974</v>
      </c>
      <c r="L223">
        <f t="shared" si="28"/>
        <v>-0.63271572654060193</v>
      </c>
      <c r="M223" s="13">
        <f t="shared" si="33"/>
        <v>3.8543228121894577E-5</v>
      </c>
      <c r="N223" s="13">
        <f t="shared" si="34"/>
        <v>3.684361344495442E-4</v>
      </c>
      <c r="O223" s="13">
        <v>1</v>
      </c>
    </row>
    <row r="224" spans="4:15" x14ac:dyDescent="0.4">
      <c r="D224" s="6">
        <v>3.1</v>
      </c>
      <c r="E224" s="7">
        <f t="shared" si="29"/>
        <v>-0.22405890652689048</v>
      </c>
      <c r="G224">
        <f t="shared" si="30"/>
        <v>5.7324107613443074</v>
      </c>
      <c r="H224" s="10">
        <f t="shared" si="35"/>
        <v>-0.61033646137924968</v>
      </c>
      <c r="I224">
        <f t="shared" si="31"/>
        <v>5.7397854918270008</v>
      </c>
      <c r="J224" s="10">
        <f t="shared" si="32"/>
        <v>-0.60585528324871185</v>
      </c>
      <c r="K224">
        <f t="shared" si="27"/>
        <v>-0.60415069123439613</v>
      </c>
      <c r="L224">
        <f t="shared" si="28"/>
        <v>-0.62490561522137722</v>
      </c>
      <c r="M224" s="13">
        <f t="shared" si="33"/>
        <v>3.8263752284961548E-5</v>
      </c>
      <c r="N224" s="13">
        <f t="shared" si="34"/>
        <v>3.6291514826875638E-4</v>
      </c>
      <c r="O224" s="13">
        <v>1</v>
      </c>
    </row>
    <row r="225" spans="4:15" x14ac:dyDescent="0.4">
      <c r="D225" s="6">
        <v>3.12</v>
      </c>
      <c r="E225" s="7">
        <f t="shared" si="29"/>
        <v>-0.22125688197279011</v>
      </c>
      <c r="G225">
        <f t="shared" si="30"/>
        <v>5.7475306658049234</v>
      </c>
      <c r="H225" s="10">
        <f t="shared" si="35"/>
        <v>-0.60270374649388037</v>
      </c>
      <c r="I225">
        <f t="shared" si="31"/>
        <v>5.7547696562904012</v>
      </c>
      <c r="J225" s="10">
        <f t="shared" si="32"/>
        <v>-0.59827860885442452</v>
      </c>
      <c r="K225">
        <f t="shared" si="27"/>
        <v>-0.59654199417283904</v>
      </c>
      <c r="L225">
        <f t="shared" si="28"/>
        <v>-0.61718593587172343</v>
      </c>
      <c r="M225" s="13">
        <f t="shared" si="33"/>
        <v>3.7967191665858156E-5</v>
      </c>
      <c r="N225" s="13">
        <f t="shared" si="34"/>
        <v>3.5748701493908147E-4</v>
      </c>
      <c r="O225" s="13">
        <v>1</v>
      </c>
    </row>
    <row r="226" spans="4:15" x14ac:dyDescent="0.4">
      <c r="D226" s="6">
        <v>3.14</v>
      </c>
      <c r="E226" s="7">
        <f t="shared" si="29"/>
        <v>-0.21848747777997174</v>
      </c>
      <c r="G226">
        <f t="shared" si="30"/>
        <v>5.7626505702655395</v>
      </c>
      <c r="H226" s="10">
        <f t="shared" si="35"/>
        <v>-0.59515988947264298</v>
      </c>
      <c r="I226">
        <f t="shared" si="31"/>
        <v>5.7697538207538006</v>
      </c>
      <c r="J226" s="10">
        <f t="shared" si="32"/>
        <v>-0.59079013991704354</v>
      </c>
      <c r="K226">
        <f t="shared" si="27"/>
        <v>-0.58902360060879111</v>
      </c>
      <c r="L226">
        <f t="shared" si="28"/>
        <v>-0.60955582500503802</v>
      </c>
      <c r="M226" s="13">
        <f t="shared" si="33"/>
        <v>3.7654041020632457E-5</v>
      </c>
      <c r="N226" s="13">
        <f t="shared" si="34"/>
        <v>3.5215093682177827E-4</v>
      </c>
      <c r="O226" s="13">
        <v>1</v>
      </c>
    </row>
    <row r="227" spans="4:15" x14ac:dyDescent="0.4">
      <c r="D227" s="6">
        <v>3.16</v>
      </c>
      <c r="E227" s="7">
        <f t="shared" si="29"/>
        <v>-0.21575037226557064</v>
      </c>
      <c r="G227">
        <f t="shared" si="30"/>
        <v>5.7777704747261556</v>
      </c>
      <c r="H227" s="10">
        <f t="shared" si="35"/>
        <v>-0.58770401405141448</v>
      </c>
      <c r="I227">
        <f t="shared" si="31"/>
        <v>5.7847379852172001</v>
      </c>
      <c r="J227" s="10">
        <f t="shared" si="32"/>
        <v>-0.58338900660610304</v>
      </c>
      <c r="K227">
        <f t="shared" si="27"/>
        <v>-0.58159461088806708</v>
      </c>
      <c r="L227">
        <f t="shared" si="28"/>
        <v>-0.60201442136406369</v>
      </c>
      <c r="M227" s="13">
        <f t="shared" si="33"/>
        <v>3.7324807012319272E-5</v>
      </c>
      <c r="N227" s="13">
        <f t="shared" si="34"/>
        <v>3.4690607490605821E-4</v>
      </c>
      <c r="O227" s="13">
        <v>1</v>
      </c>
    </row>
    <row r="228" spans="4:15" x14ac:dyDescent="0.4">
      <c r="D228" s="6">
        <v>3.18</v>
      </c>
      <c r="E228" s="7">
        <f t="shared" si="29"/>
        <v>-0.21304524505760702</v>
      </c>
      <c r="G228">
        <f t="shared" si="30"/>
        <v>5.7928903791867716</v>
      </c>
      <c r="H228" s="10">
        <f t="shared" si="35"/>
        <v>-0.58033524753692156</v>
      </c>
      <c r="I228">
        <f t="shared" si="31"/>
        <v>5.7997221496806013</v>
      </c>
      <c r="J228" s="10">
        <f t="shared" si="32"/>
        <v>-0.57607434263576951</v>
      </c>
      <c r="K228">
        <f t="shared" si="27"/>
        <v>-0.57425412862580782</v>
      </c>
      <c r="L228">
        <f t="shared" si="28"/>
        <v>-0.59456086615413317</v>
      </c>
      <c r="M228" s="13">
        <f t="shared" si="33"/>
        <v>3.6980007211105114E-5</v>
      </c>
      <c r="N228" s="13">
        <f t="shared" si="34"/>
        <v>3.4175155179501279E-4</v>
      </c>
      <c r="O228" s="13">
        <v>1</v>
      </c>
    </row>
    <row r="229" spans="4:15" x14ac:dyDescent="0.4">
      <c r="D229" s="6">
        <v>3.2</v>
      </c>
      <c r="E229" s="7">
        <f t="shared" si="29"/>
        <v>-0.21037177716565539</v>
      </c>
      <c r="G229">
        <f t="shared" si="30"/>
        <v>5.8080102836473877</v>
      </c>
      <c r="H229" s="10">
        <f t="shared" si="35"/>
        <v>-0.57305272099924531</v>
      </c>
      <c r="I229">
        <f t="shared" si="31"/>
        <v>5.8147063141440007</v>
      </c>
      <c r="J229" s="10">
        <f t="shared" si="32"/>
        <v>-0.56884528545593216</v>
      </c>
      <c r="K229">
        <f t="shared" si="27"/>
        <v>-0.56700126091898084</v>
      </c>
      <c r="L229">
        <f t="shared" si="28"/>
        <v>-0.58719430326570266</v>
      </c>
      <c r="M229" s="13">
        <f t="shared" si="33"/>
        <v>3.6620169103034471E-5</v>
      </c>
      <c r="N229" s="13">
        <f t="shared" si="34"/>
        <v>3.3668645458327483E-4</v>
      </c>
      <c r="O229" s="13">
        <v>1</v>
      </c>
    </row>
    <row r="230" spans="4:15" x14ac:dyDescent="0.4">
      <c r="D230" s="6">
        <v>3.22</v>
      </c>
      <c r="E230" s="7">
        <f t="shared" si="29"/>
        <v>-0.20772965104780766</v>
      </c>
      <c r="G230">
        <f t="shared" si="30"/>
        <v>5.8231301881080038</v>
      </c>
      <c r="H230" s="10">
        <f t="shared" si="35"/>
        <v>-0.5658555694542281</v>
      </c>
      <c r="I230">
        <f t="shared" si="31"/>
        <v>5.8296904786074002</v>
      </c>
      <c r="J230" s="10">
        <f t="shared" si="32"/>
        <v>-0.56170097643327199</v>
      </c>
      <c r="K230">
        <f t="shared" si="27"/>
        <v>-0.55983511854844858</v>
      </c>
      <c r="L230">
        <f t="shared" si="28"/>
        <v>-0.57991387948652184</v>
      </c>
      <c r="M230" s="13">
        <f t="shared" si="33"/>
        <v>3.624582910890141E-5</v>
      </c>
      <c r="N230" s="13">
        <f t="shared" si="34"/>
        <v>3.3170983762707774E-4</v>
      </c>
      <c r="O230" s="13">
        <v>1</v>
      </c>
    </row>
    <row r="231" spans="4:15" x14ac:dyDescent="0.4">
      <c r="D231" s="6">
        <v>3.24</v>
      </c>
      <c r="E231" s="7">
        <f t="shared" si="29"/>
        <v>-0.2051185506740669</v>
      </c>
      <c r="G231">
        <f t="shared" si="30"/>
        <v>5.8382500925686189</v>
      </c>
      <c r="H231" s="10">
        <f t="shared" si="35"/>
        <v>-0.55874293203615821</v>
      </c>
      <c r="I231">
        <f t="shared" si="31"/>
        <v>5.8446746430708005</v>
      </c>
      <c r="J231" s="10">
        <f t="shared" si="32"/>
        <v>-0.554640561022677</v>
      </c>
      <c r="K231">
        <f t="shared" si="27"/>
        <v>-0.55275481617097222</v>
      </c>
      <c r="L231">
        <f t="shared" si="28"/>
        <v>-0.57271874470382389</v>
      </c>
      <c r="M231" s="13">
        <f t="shared" si="33"/>
        <v>3.5857531614892209E-5</v>
      </c>
      <c r="N231" s="13">
        <f t="shared" si="34"/>
        <v>3.268207252092856E-4</v>
      </c>
      <c r="O231" s="13">
        <v>1</v>
      </c>
    </row>
    <row r="232" spans="4:15" x14ac:dyDescent="0.4">
      <c r="D232" s="6">
        <v>3.26</v>
      </c>
      <c r="E232" s="7">
        <f t="shared" si="29"/>
        <v>-0.20253816158630192</v>
      </c>
      <c r="G232">
        <f t="shared" si="30"/>
        <v>5.853369997029235</v>
      </c>
      <c r="H232" s="10">
        <f t="shared" si="35"/>
        <v>-0.55171395216108643</v>
      </c>
      <c r="I232">
        <f t="shared" si="31"/>
        <v>5.8596588075342009</v>
      </c>
      <c r="J232" s="10">
        <f t="shared" si="32"/>
        <v>-0.54766318892936039</v>
      </c>
      <c r="K232">
        <f t="shared" si="27"/>
        <v>-0.54575947250150303</v>
      </c>
      <c r="L232">
        <f t="shared" si="28"/>
        <v>-0.56560805209685383</v>
      </c>
      <c r="M232" s="13">
        <f t="shared" si="33"/>
        <v>3.5455828016392449E-5</v>
      </c>
      <c r="N232" s="13">
        <f t="shared" si="34"/>
        <v>3.2201811410006271E-4</v>
      </c>
      <c r="O232" s="13">
        <v>1</v>
      </c>
    </row>
    <row r="233" spans="4:15" x14ac:dyDescent="0.4">
      <c r="D233" s="6">
        <v>3.28</v>
      </c>
      <c r="E233" s="7">
        <f t="shared" si="29"/>
        <v>-0.19998817095489047</v>
      </c>
      <c r="G233">
        <f t="shared" si="30"/>
        <v>5.8684899014898502</v>
      </c>
      <c r="H233" s="10">
        <f t="shared" si="35"/>
        <v>-0.54476777768112172</v>
      </c>
      <c r="I233">
        <f t="shared" si="31"/>
        <v>5.8746429719976003</v>
      </c>
      <c r="J233" s="10">
        <f t="shared" si="32"/>
        <v>-0.54076801426202392</v>
      </c>
      <c r="K233">
        <f t="shared" si="27"/>
        <v>-0.53884821048610976</v>
      </c>
      <c r="L233">
        <f t="shared" si="28"/>
        <v>-0.55858095832007215</v>
      </c>
      <c r="M233" s="13">
        <f t="shared" si="33"/>
        <v>3.5041275776261831E-5</v>
      </c>
      <c r="N233" s="13">
        <f t="shared" si="34"/>
        <v>3.1730097601515575E-4</v>
      </c>
      <c r="O233" s="13">
        <v>1</v>
      </c>
    </row>
    <row r="234" spans="4:15" x14ac:dyDescent="0.4">
      <c r="D234" s="6">
        <v>3.3</v>
      </c>
      <c r="E234" s="7">
        <f t="shared" si="29"/>
        <v>-0.1974682676321752</v>
      </c>
      <c r="G234">
        <f t="shared" si="30"/>
        <v>5.8836098059504671</v>
      </c>
      <c r="H234" s="10">
        <f t="shared" si="35"/>
        <v>-0.53790356103004533</v>
      </c>
      <c r="I234">
        <f t="shared" si="31"/>
        <v>5.8896271364610007</v>
      </c>
      <c r="J234" s="10">
        <f t="shared" si="32"/>
        <v>-0.53395419567740177</v>
      </c>
      <c r="K234">
        <f t="shared" si="27"/>
        <v>-0.53202015746586395</v>
      </c>
      <c r="L234">
        <f t="shared" si="28"/>
        <v>-0.55163662367736366</v>
      </c>
      <c r="M234" s="13">
        <f t="shared" si="33"/>
        <v>3.4614437499022135E-5</v>
      </c>
      <c r="N234" s="13">
        <f t="shared" si="34"/>
        <v>3.1266825997383629E-4</v>
      </c>
      <c r="O234" s="13">
        <v>1</v>
      </c>
    </row>
    <row r="235" spans="4:15" x14ac:dyDescent="0.4">
      <c r="D235" s="6">
        <v>3.32</v>
      </c>
      <c r="E235" s="7">
        <f t="shared" si="29"/>
        <v>-0.19497814220284918</v>
      </c>
      <c r="G235">
        <f t="shared" si="30"/>
        <v>5.8987297104110832</v>
      </c>
      <c r="H235" s="10">
        <f t="shared" si="35"/>
        <v>-0.53112045936056118</v>
      </c>
      <c r="I235">
        <f t="shared" si="31"/>
        <v>5.9046113009244001</v>
      </c>
      <c r="J235" s="10">
        <f t="shared" si="32"/>
        <v>-0.52722089651650417</v>
      </c>
      <c r="K235">
        <f t="shared" si="27"/>
        <v>-0.52527444533201506</v>
      </c>
      <c r="L235">
        <f t="shared" si="28"/>
        <v>-0.54477421228755563</v>
      </c>
      <c r="M235" s="13">
        <f t="shared" si="33"/>
        <v>3.4175880021958039E-5</v>
      </c>
      <c r="N235" s="13">
        <f t="shared" si="34"/>
        <v>3.0811889455824385E-4</v>
      </c>
      <c r="O235" s="13">
        <v>1</v>
      </c>
    </row>
    <row r="236" spans="4:15" x14ac:dyDescent="0.4">
      <c r="D236" s="6">
        <v>3.34</v>
      </c>
      <c r="E236" s="7">
        <f t="shared" si="29"/>
        <v>-0.19251748703138841</v>
      </c>
      <c r="G236">
        <f t="shared" si="30"/>
        <v>5.9138496148716992</v>
      </c>
      <c r="H236" s="10">
        <f t="shared" si="35"/>
        <v>-0.52441763467350211</v>
      </c>
      <c r="I236">
        <f t="shared" si="31"/>
        <v>5.9195954653878005</v>
      </c>
      <c r="J236" s="10">
        <f t="shared" si="32"/>
        <v>-0.5205672849328743</v>
      </c>
      <c r="K236">
        <f t="shared" si="27"/>
        <v>-0.51861021067275559</v>
      </c>
      <c r="L236">
        <f t="shared" si="28"/>
        <v>-0.53799289224154445</v>
      </c>
      <c r="M236" s="13">
        <f t="shared" si="33"/>
        <v>3.3726173524446712E-5</v>
      </c>
      <c r="N236" s="13">
        <f t="shared" si="34"/>
        <v>3.036517900759787E-4</v>
      </c>
      <c r="O236" s="13">
        <v>1</v>
      </c>
    </row>
    <row r="237" spans="4:15" x14ac:dyDescent="0.4">
      <c r="D237" s="6">
        <v>3.36</v>
      </c>
      <c r="E237" s="7">
        <f t="shared" si="29"/>
        <v>-0.19008599630664119</v>
      </c>
      <c r="G237">
        <f t="shared" si="30"/>
        <v>5.9289695193323153</v>
      </c>
      <c r="H237" s="10">
        <f t="shared" si="35"/>
        <v>-0.51779425393929057</v>
      </c>
      <c r="I237">
        <f t="shared" si="31"/>
        <v>5.9345796298512008</v>
      </c>
      <c r="J237" s="10">
        <f t="shared" si="32"/>
        <v>-0.51399253401315781</v>
      </c>
      <c r="K237">
        <f t="shared" si="27"/>
        <v>-0.51202659491188718</v>
      </c>
      <c r="L237">
        <f t="shared" si="28"/>
        <v>-0.5312918357513311</v>
      </c>
      <c r="M237" s="13">
        <f t="shared" si="33"/>
        <v>3.3265890656387856E-5</v>
      </c>
      <c r="N237" s="13">
        <f t="shared" si="34"/>
        <v>2.9926584062836537E-4</v>
      </c>
      <c r="O237" s="13">
        <v>1</v>
      </c>
    </row>
    <row r="238" spans="4:15" x14ac:dyDescent="0.4">
      <c r="D238" s="6">
        <v>3.38</v>
      </c>
      <c r="E238" s="7">
        <f t="shared" si="29"/>
        <v>-0.18768336608368236</v>
      </c>
      <c r="G238">
        <f t="shared" si="30"/>
        <v>5.9440894237929305</v>
      </c>
      <c r="H238" s="10">
        <f t="shared" si="35"/>
        <v>-0.51124948921195079</v>
      </c>
      <c r="I238">
        <f t="shared" si="31"/>
        <v>5.9495637943146003</v>
      </c>
      <c r="J238" s="10">
        <f t="shared" si="32"/>
        <v>-0.50749582189027709</v>
      </c>
      <c r="K238">
        <f t="shared" si="27"/>
        <v>-0.5055227444396706</v>
      </c>
      <c r="L238">
        <f t="shared" si="28"/>
        <v>-0.52467021929124258</v>
      </c>
      <c r="M238" s="13">
        <f t="shared" si="33"/>
        <v>3.2795605686838487E-5</v>
      </c>
      <c r="N238" s="13">
        <f t="shared" si="34"/>
        <v>2.9495992608629019E-4</v>
      </c>
      <c r="O238" s="13">
        <v>1</v>
      </c>
    </row>
    <row r="239" spans="4:15" x14ac:dyDescent="0.4">
      <c r="D239" s="6">
        <v>3.4</v>
      </c>
      <c r="E239" s="7">
        <f t="shared" si="29"/>
        <v>-0.18530929432303636</v>
      </c>
      <c r="G239">
        <f t="shared" si="30"/>
        <v>5.9592093282535465</v>
      </c>
      <c r="H239" s="10">
        <f t="shared" si="35"/>
        <v>-0.50478251773595106</v>
      </c>
      <c r="I239">
        <f t="shared" si="31"/>
        <v>5.9645479587779997</v>
      </c>
      <c r="J239" s="10">
        <f t="shared" si="32"/>
        <v>-0.5010763318494903</v>
      </c>
      <c r="K239">
        <f t="shared" si="27"/>
        <v>-0.49909781073614445</v>
      </c>
      <c r="L239">
        <f t="shared" si="28"/>
        <v>-0.51812722373161368</v>
      </c>
      <c r="M239" s="13">
        <f t="shared" si="33"/>
        <v>3.2315893673650271E-5</v>
      </c>
      <c r="N239" s="13">
        <f t="shared" si="34"/>
        <v>2.9073291397586123E-4</v>
      </c>
      <c r="O239" s="13">
        <v>1</v>
      </c>
    </row>
    <row r="240" spans="4:15" x14ac:dyDescent="0.4">
      <c r="D240" s="6">
        <v>3.42</v>
      </c>
      <c r="E240" s="7">
        <f t="shared" si="29"/>
        <v>-0.18296348092736994</v>
      </c>
      <c r="G240">
        <f t="shared" si="30"/>
        <v>5.9743292327141626</v>
      </c>
      <c r="H240" s="10">
        <f t="shared" si="35"/>
        <v>-0.49839252204615575</v>
      </c>
      <c r="I240">
        <f t="shared" si="31"/>
        <v>5.9795321232414009</v>
      </c>
      <c r="J240" s="10">
        <f t="shared" si="32"/>
        <v>-0.49473325242760841</v>
      </c>
      <c r="K240">
        <f t="shared" si="27"/>
        <v>-0.4927509504871917</v>
      </c>
      <c r="L240">
        <f t="shared" si="28"/>
        <v>-0.5116620344651952</v>
      </c>
      <c r="M240" s="13">
        <f t="shared" si="33"/>
        <v>3.1827329654912104E-5</v>
      </c>
      <c r="N240" s="13">
        <f t="shared" si="34"/>
        <v>2.865836612761214E-4</v>
      </c>
      <c r="O240" s="13">
        <v>1</v>
      </c>
    </row>
    <row r="241" spans="4:15" x14ac:dyDescent="0.4">
      <c r="D241" s="6">
        <v>3.44</v>
      </c>
      <c r="E241" s="7">
        <f t="shared" si="29"/>
        <v>-0.18064562777575163</v>
      </c>
      <c r="G241">
        <f t="shared" si="30"/>
        <v>5.9894491371747787</v>
      </c>
      <c r="H241" s="10">
        <f t="shared" si="35"/>
        <v>-0.49207869006114746</v>
      </c>
      <c r="I241">
        <f t="shared" si="31"/>
        <v>5.9945162877048013</v>
      </c>
      <c r="J241" s="10">
        <f t="shared" si="32"/>
        <v>-0.48846577750563241</v>
      </c>
      <c r="K241">
        <f t="shared" si="27"/>
        <v>-0.48648132569360397</v>
      </c>
      <c r="L241">
        <f t="shared" si="28"/>
        <v>-0.50527384152655019</v>
      </c>
      <c r="M241" s="13">
        <f t="shared" si="33"/>
        <v>3.1330487863045528E-5</v>
      </c>
      <c r="N241" s="13">
        <f t="shared" si="34"/>
        <v>2.8251101613127074E-4</v>
      </c>
      <c r="O241" s="13">
        <v>1</v>
      </c>
    </row>
    <row r="242" spans="4:15" x14ac:dyDescent="0.4">
      <c r="D242" s="6">
        <v>3.46</v>
      </c>
      <c r="E242" s="7">
        <f t="shared" si="29"/>
        <v>-0.17835543875557155</v>
      </c>
      <c r="G242">
        <f t="shared" si="30"/>
        <v>6.0045690416353947</v>
      </c>
      <c r="H242" s="10">
        <f t="shared" si="35"/>
        <v>-0.485840215170177</v>
      </c>
      <c r="I242">
        <f t="shared" si="31"/>
        <v>6.0095004521681998</v>
      </c>
      <c r="J242" s="10">
        <f t="shared" si="32"/>
        <v>-0.48227310639506554</v>
      </c>
      <c r="K242">
        <f t="shared" si="27"/>
        <v>-0.48028810377341208</v>
      </c>
      <c r="L242">
        <f t="shared" si="28"/>
        <v>-0.49896183970467683</v>
      </c>
      <c r="M242" s="13">
        <f t="shared" si="33"/>
        <v>3.0825940962086966E-5</v>
      </c>
      <c r="N242" s="13">
        <f t="shared" si="34"/>
        <v>2.7851381947932948E-4</v>
      </c>
      <c r="O242" s="13">
        <v>1</v>
      </c>
    </row>
    <row r="243" spans="4:15" x14ac:dyDescent="0.4">
      <c r="D243" s="6">
        <v>3.48</v>
      </c>
      <c r="E243" s="7">
        <f t="shared" si="29"/>
        <v>-0.17609261979221294</v>
      </c>
      <c r="G243">
        <f t="shared" si="30"/>
        <v>6.0196889460960108</v>
      </c>
      <c r="H243" s="10">
        <f t="shared" si="35"/>
        <v>-0.47967629631398806</v>
      </c>
      <c r="I243">
        <f t="shared" si="31"/>
        <v>6.0244846166316002</v>
      </c>
      <c r="J243" s="10">
        <f t="shared" si="32"/>
        <v>-0.47615444391814377</v>
      </c>
      <c r="K243">
        <f t="shared" si="27"/>
        <v>-0.47417045765772536</v>
      </c>
      <c r="L243">
        <f t="shared" si="28"/>
        <v>-0.49272522864910689</v>
      </c>
      <c r="M243" s="13">
        <f t="shared" si="33"/>
        <v>3.0314259308796608E-5</v>
      </c>
      <c r="N243" s="13">
        <f t="shared" si="34"/>
        <v>2.7459090659992074E-4</v>
      </c>
      <c r="O243" s="13">
        <v>1</v>
      </c>
    </row>
    <row r="244" spans="4:15" x14ac:dyDescent="0.4">
      <c r="D244" s="6">
        <v>3.5</v>
      </c>
      <c r="E244" s="7">
        <f t="shared" si="29"/>
        <v>-0.17385687887656268</v>
      </c>
      <c r="G244">
        <f t="shared" si="30"/>
        <v>6.0348088505566269</v>
      </c>
      <c r="H244" s="10">
        <f t="shared" si="35"/>
        <v>-0.4735861380597568</v>
      </c>
      <c r="I244">
        <f t="shared" si="31"/>
        <v>6.0394687810950014</v>
      </c>
      <c r="J244" s="10">
        <f t="shared" si="32"/>
        <v>-0.47010900048222554</v>
      </c>
      <c r="K244">
        <f t="shared" si="27"/>
        <v>-0.4681275658803164</v>
      </c>
      <c r="L244">
        <f t="shared" si="28"/>
        <v>-0.48656321296971605</v>
      </c>
      <c r="M244" s="13">
        <f t="shared" si="33"/>
        <v>2.979601023816074E-5</v>
      </c>
      <c r="N244" s="13">
        <f t="shared" si="34"/>
        <v>2.7074110858348884E-4</v>
      </c>
      <c r="O244" s="13">
        <v>1</v>
      </c>
    </row>
    <row r="245" spans="4:15" x14ac:dyDescent="0.4">
      <c r="D245" s="6">
        <v>3.52</v>
      </c>
      <c r="E245" s="7">
        <f t="shared" si="29"/>
        <v>-0.17164792609044621</v>
      </c>
      <c r="G245">
        <f t="shared" si="30"/>
        <v>6.049928755017242</v>
      </c>
      <c r="H245" s="10">
        <f t="shared" si="35"/>
        <v>-0.46756895067037552</v>
      </c>
      <c r="I245">
        <f t="shared" si="31"/>
        <v>6.0544529455584009</v>
      </c>
      <c r="J245" s="10">
        <f t="shared" si="32"/>
        <v>-0.4641359921485666</v>
      </c>
      <c r="K245">
        <f t="shared" si="27"/>
        <v>-0.46215861266118718</v>
      </c>
      <c r="L245">
        <f t="shared" si="28"/>
        <v>-0.48047500233046175</v>
      </c>
      <c r="M245" s="13">
        <f t="shared" si="33"/>
        <v>2.9271757373667957E-5</v>
      </c>
      <c r="N245" s="13">
        <f t="shared" si="34"/>
        <v>2.6696325372407349E-4</v>
      </c>
      <c r="O245" s="13">
        <v>1</v>
      </c>
    </row>
    <row r="246" spans="4:15" x14ac:dyDescent="0.4">
      <c r="D246" s="6">
        <v>3.54</v>
      </c>
      <c r="E246" s="7">
        <f t="shared" si="29"/>
        <v>-0.16946547363006803</v>
      </c>
      <c r="G246">
        <f t="shared" si="30"/>
        <v>6.0650486594778581</v>
      </c>
      <c r="H246" s="10">
        <f t="shared" si="35"/>
        <v>-0.46162395016830537</v>
      </c>
      <c r="I246">
        <f t="shared" si="31"/>
        <v>6.0694371100218003</v>
      </c>
      <c r="J246" s="10">
        <f t="shared" si="32"/>
        <v>-0.45823464069570402</v>
      </c>
      <c r="K246">
        <f t="shared" si="27"/>
        <v>-0.45626278798433678</v>
      </c>
      <c r="L246">
        <f t="shared" si="28"/>
        <v>-0.47445981153727235</v>
      </c>
      <c r="M246" s="13">
        <f t="shared" si="33"/>
        <v>2.8742059962814896E-5</v>
      </c>
      <c r="N246" s="13">
        <f t="shared" si="34"/>
        <v>2.63256168838079E-4</v>
      </c>
      <c r="O246" s="13">
        <v>1</v>
      </c>
    </row>
    <row r="247" spans="4:15" x14ac:dyDescent="0.4">
      <c r="D247" s="6">
        <v>3.56</v>
      </c>
      <c r="E247" s="7">
        <f t="shared" si="29"/>
        <v>-0.16730923582753743</v>
      </c>
      <c r="G247">
        <f t="shared" si="30"/>
        <v>6.0801685639384742</v>
      </c>
      <c r="H247" s="10">
        <f t="shared" si="35"/>
        <v>-0.45575035839421202</v>
      </c>
      <c r="I247">
        <f t="shared" si="31"/>
        <v>6.0844212744852006</v>
      </c>
      <c r="J247" s="10">
        <f t="shared" si="32"/>
        <v>-0.45240417367766123</v>
      </c>
      <c r="K247">
        <f t="shared" si="27"/>
        <v>-0.45043928766995217</v>
      </c>
      <c r="L247">
        <f t="shared" si="28"/>
        <v>-0.46851686062030595</v>
      </c>
      <c r="M247" s="13">
        <f t="shared" si="33"/>
        <v>2.8207472238090022E-5</v>
      </c>
      <c r="N247" s="13">
        <f t="shared" si="34"/>
        <v>2.596186805116739E-4</v>
      </c>
      <c r="O247" s="13">
        <v>1</v>
      </c>
    </row>
    <row r="248" spans="4:15" x14ac:dyDescent="0.4">
      <c r="D248" s="6">
        <v>3.58</v>
      </c>
      <c r="E248" s="7">
        <f t="shared" si="29"/>
        <v>-0.1651789291705559</v>
      </c>
      <c r="G248">
        <f t="shared" si="30"/>
        <v>6.0952884683990902</v>
      </c>
      <c r="H248" s="10">
        <f t="shared" si="35"/>
        <v>-0.44994740306059428</v>
      </c>
      <c r="I248">
        <f t="shared" si="31"/>
        <v>6.099405438948601</v>
      </c>
      <c r="J248" s="10">
        <f t="shared" si="32"/>
        <v>-0.4466438244771832</v>
      </c>
      <c r="K248">
        <f t="shared" si="27"/>
        <v>-0.44468731344122442</v>
      </c>
      <c r="L248">
        <f t="shared" si="28"/>
        <v>-0.46264537491077523</v>
      </c>
      <c r="M248" s="13">
        <f t="shared" si="33"/>
        <v>2.7668542803802523E-5</v>
      </c>
      <c r="N248" s="13">
        <f t="shared" si="34"/>
        <v>2.5604961627878918E-4</v>
      </c>
      <c r="O248" s="13">
        <v>1</v>
      </c>
    </row>
    <row r="249" spans="4:15" x14ac:dyDescent="0.4">
      <c r="D249" s="6">
        <v>3.6</v>
      </c>
      <c r="E249" s="7">
        <f t="shared" si="29"/>
        <v>-0.16307427232034022</v>
      </c>
      <c r="G249">
        <f t="shared" si="30"/>
        <v>6.1104083728597072</v>
      </c>
      <c r="H249" s="10">
        <f t="shared" si="35"/>
        <v>-0.44421431780060677</v>
      </c>
      <c r="I249">
        <f t="shared" si="31"/>
        <v>6.1143896034120004</v>
      </c>
      <c r="J249" s="10">
        <f t="shared" si="32"/>
        <v>-0.44095283235419996</v>
      </c>
      <c r="K249">
        <f t="shared" si="27"/>
        <v>-0.43900607298600136</v>
      </c>
      <c r="L249">
        <f t="shared" si="28"/>
        <v>-0.45684458511253678</v>
      </c>
      <c r="M249" s="13">
        <f t="shared" si="33"/>
        <v>2.712581404886416E-5</v>
      </c>
      <c r="N249" s="13">
        <f t="shared" si="34"/>
        <v>2.5254780573210592E-4</v>
      </c>
      <c r="O249" s="13">
        <v>1</v>
      </c>
    </row>
    <row r="250" spans="4:15" x14ac:dyDescent="0.4">
      <c r="D250" s="6">
        <v>3.62</v>
      </c>
      <c r="E250" s="7">
        <f t="shared" si="29"/>
        <v>-0.16099498612785185</v>
      </c>
      <c r="G250">
        <f t="shared" si="30"/>
        <v>6.1255282773203223</v>
      </c>
      <c r="H250" s="10">
        <f t="shared" si="35"/>
        <v>-0.43855034221226846</v>
      </c>
      <c r="I250">
        <f t="shared" si="31"/>
        <v>6.1293737678754008</v>
      </c>
      <c r="J250" s="10">
        <f t="shared" si="32"/>
        <v>-0.43533044248971142</v>
      </c>
      <c r="K250">
        <f t="shared" si="27"/>
        <v>-0.43339478001346676</v>
      </c>
      <c r="L250">
        <f t="shared" si="28"/>
        <v>-0.45111372736864463</v>
      </c>
      <c r="M250" s="13">
        <f t="shared" si="33"/>
        <v>2.6579821585713017E-5</v>
      </c>
      <c r="N250" s="13">
        <f t="shared" si="34"/>
        <v>2.4911208156956177E-4</v>
      </c>
      <c r="O250" s="13">
        <v>1</v>
      </c>
    </row>
    <row r="251" spans="4:15" x14ac:dyDescent="0.4">
      <c r="D251" s="6">
        <v>3.64</v>
      </c>
      <c r="E251" s="7">
        <f t="shared" si="29"/>
        <v>-0.15894079364840261</v>
      </c>
      <c r="G251">
        <f t="shared" si="30"/>
        <v>6.1406481817809393</v>
      </c>
      <c r="H251" s="10">
        <f t="shared" si="35"/>
        <v>-0.43295472189824874</v>
      </c>
      <c r="I251">
        <f t="shared" si="31"/>
        <v>6.1443579323388002</v>
      </c>
      <c r="J251" s="10">
        <f t="shared" si="32"/>
        <v>-0.42977590602528065</v>
      </c>
      <c r="K251">
        <f t="shared" si="27"/>
        <v>-0.42785265430603642</v>
      </c>
      <c r="L251">
        <f t="shared" si="28"/>
        <v>-0.44545204332304872</v>
      </c>
      <c r="M251" s="13">
        <f t="shared" si="33"/>
        <v>2.6031093715503248E-5</v>
      </c>
      <c r="N251" s="13">
        <f t="shared" si="34"/>
        <v>2.4574128057847512E-4</v>
      </c>
      <c r="O251" s="13">
        <v>1</v>
      </c>
    </row>
    <row r="252" spans="4:15" x14ac:dyDescent="0.4">
      <c r="D252" s="6">
        <v>3.66</v>
      </c>
      <c r="E252" s="7">
        <f t="shared" si="29"/>
        <v>-0.15691142015470225</v>
      </c>
      <c r="G252">
        <f t="shared" si="30"/>
        <v>6.1557680862415545</v>
      </c>
      <c r="H252" s="10">
        <f t="shared" si="35"/>
        <v>-0.4274267085014089</v>
      </c>
      <c r="I252">
        <f t="shared" si="31"/>
        <v>6.1593420968022006</v>
      </c>
      <c r="J252" s="10">
        <f t="shared" si="32"/>
        <v>-0.42428848009831482</v>
      </c>
      <c r="K252">
        <f t="shared" si="27"/>
        <v>-0.42237892176666286</v>
      </c>
      <c r="L252">
        <f t="shared" si="28"/>
        <v>-0.43985878017761793</v>
      </c>
      <c r="M252" s="13">
        <f t="shared" si="33"/>
        <v>2.5480150919478093E-5</v>
      </c>
      <c r="N252" s="13">
        <f t="shared" si="34"/>
        <v>2.4243424455954615E-4</v>
      </c>
      <c r="O252" s="13">
        <v>1</v>
      </c>
    </row>
    <row r="253" spans="4:15" x14ac:dyDescent="0.4">
      <c r="D253" s="6">
        <v>3.68</v>
      </c>
      <c r="E253" s="7">
        <f t="shared" si="29"/>
        <v>-0.15490659314841318</v>
      </c>
      <c r="G253">
        <f t="shared" si="30"/>
        <v>6.1708879907021705</v>
      </c>
      <c r="H253" s="10">
        <f t="shared" si="35"/>
        <v>-0.42196555973627758</v>
      </c>
      <c r="I253">
        <f t="shared" si="31"/>
        <v>6.1743262612656009</v>
      </c>
      <c r="J253" s="10">
        <f t="shared" si="32"/>
        <v>-0.41886742787330933</v>
      </c>
      <c r="K253">
        <f t="shared" si="27"/>
        <v>-0.41697281446170986</v>
      </c>
      <c r="L253">
        <f t="shared" si="28"/>
        <v>-0.4343331907446642</v>
      </c>
      <c r="M253" s="13">
        <f t="shared" si="33"/>
        <v>2.4927505376718322E-5</v>
      </c>
      <c r="N253" s="13">
        <f t="shared" si="34"/>
        <v>2.3918982119297888E-4</v>
      </c>
      <c r="O253" s="13">
        <v>1</v>
      </c>
    </row>
    <row r="254" spans="4:15" x14ac:dyDescent="0.4">
      <c r="D254" s="6">
        <v>3.7</v>
      </c>
      <c r="E254" s="7">
        <f t="shared" si="29"/>
        <v>-0.15292604237027316</v>
      </c>
      <c r="G254">
        <f t="shared" si="30"/>
        <v>6.1860078951627857</v>
      </c>
      <c r="H254" s="10">
        <f t="shared" si="35"/>
        <v>-0.41657053941662409</v>
      </c>
      <c r="I254">
        <f t="shared" si="31"/>
        <v>6.1893104257290013</v>
      </c>
      <c r="J254" s="10">
        <f t="shared" si="32"/>
        <v>-0.4135120185692186</v>
      </c>
      <c r="K254">
        <f t="shared" si="27"/>
        <v>-0.41163357065958694</v>
      </c>
      <c r="L254">
        <f t="shared" si="28"/>
        <v>-0.42887453349513688</v>
      </c>
      <c r="M254" s="13">
        <f t="shared" si="33"/>
        <v>2.4373660507960855E-5</v>
      </c>
      <c r="N254" s="13">
        <f t="shared" si="34"/>
        <v>2.3600686484906194E-4</v>
      </c>
      <c r="O254" s="13">
        <v>1</v>
      </c>
    </row>
    <row r="255" spans="4:15" x14ac:dyDescent="0.4">
      <c r="D255" s="6">
        <v>3.72</v>
      </c>
      <c r="E255" s="7">
        <f t="shared" si="29"/>
        <v>-0.15096949980884677</v>
      </c>
      <c r="G255">
        <f t="shared" si="30"/>
        <v>6.2011277996234027</v>
      </c>
      <c r="H255" s="10">
        <f t="shared" si="35"/>
        <v>-0.41124091747929864</v>
      </c>
      <c r="I255">
        <f t="shared" si="31"/>
        <v>6.2042945901923998</v>
      </c>
      <c r="J255" s="10">
        <f t="shared" si="32"/>
        <v>-0.40822152748312174</v>
      </c>
      <c r="K255">
        <f t="shared" si="27"/>
        <v>-0.40636043486529566</v>
      </c>
      <c r="L255">
        <f t="shared" si="28"/>
        <v>-0.42348207260264975</v>
      </c>
      <c r="M255" s="13">
        <f t="shared" si="33"/>
        <v>2.3819110545585351E-5</v>
      </c>
      <c r="N255" s="13">
        <f t="shared" si="34"/>
        <v>2.3288423734515025E-4</v>
      </c>
      <c r="O255" s="13">
        <v>1</v>
      </c>
    </row>
    <row r="256" spans="4:15" x14ac:dyDescent="0.4">
      <c r="D256" s="6">
        <v>3.74</v>
      </c>
      <c r="E256" s="7">
        <f t="shared" si="29"/>
        <v>-0.1490366997079636</v>
      </c>
      <c r="G256">
        <f t="shared" si="30"/>
        <v>6.2162477040840178</v>
      </c>
      <c r="H256" s="10">
        <f t="shared" si="35"/>
        <v>-0.40597597000449281</v>
      </c>
      <c r="I256">
        <f t="shared" si="31"/>
        <v>6.219278754655801</v>
      </c>
      <c r="J256" s="10">
        <f t="shared" si="32"/>
        <v>-0.40299523601033355</v>
      </c>
      <c r="K256">
        <f t="shared" si="27"/>
        <v>-0.40115265785105764</v>
      </c>
      <c r="L256">
        <f t="shared" si="28"/>
        <v>-0.41815507798349288</v>
      </c>
      <c r="M256" s="13">
        <f t="shared" si="33"/>
        <v>2.3264340129475491E-5</v>
      </c>
      <c r="N256" s="13">
        <f t="shared" si="34"/>
        <v>2.2982080865116363E-4</v>
      </c>
      <c r="O256" s="13">
        <v>1</v>
      </c>
    </row>
    <row r="257" spans="4:15" x14ac:dyDescent="0.4">
      <c r="D257" s="6">
        <v>3.76</v>
      </c>
      <c r="E257" s="7">
        <f t="shared" si="29"/>
        <v>-0.14712737857289795</v>
      </c>
      <c r="G257">
        <f t="shared" si="30"/>
        <v>6.2313676085446339</v>
      </c>
      <c r="H257" s="10">
        <f t="shared" si="35"/>
        <v>-0.40077497923257405</v>
      </c>
      <c r="I257">
        <f t="shared" si="31"/>
        <v>6.2342629191192005</v>
      </c>
      <c r="J257" s="10">
        <f t="shared" si="32"/>
        <v>-0.39783243166111609</v>
      </c>
      <c r="K257">
        <f t="shared" si="27"/>
        <v>-0.39600949668317176</v>
      </c>
      <c r="L257">
        <f t="shared" si="28"/>
        <v>-0.41289282533279997</v>
      </c>
      <c r="M257" s="13">
        <f t="shared" si="33"/>
        <v>2.2709823928657738E-5</v>
      </c>
      <c r="N257" s="13">
        <f t="shared" si="34"/>
        <v>2.2681545754609588E-4</v>
      </c>
      <c r="O257" s="13">
        <v>1</v>
      </c>
    </row>
    <row r="258" spans="4:15" x14ac:dyDescent="0.4">
      <c r="D258" s="6">
        <v>3.78</v>
      </c>
      <c r="E258" s="7">
        <f t="shared" si="29"/>
        <v>-0.1452412751753451</v>
      </c>
      <c r="G258">
        <f t="shared" si="30"/>
        <v>6.24648751300525</v>
      </c>
      <c r="H258" s="10">
        <f t="shared" si="35"/>
        <v>-0.39563723357764008</v>
      </c>
      <c r="I258">
        <f t="shared" si="31"/>
        <v>6.2492470835825999</v>
      </c>
      <c r="J258" s="10">
        <f t="shared" si="32"/>
        <v>-0.39273240807413318</v>
      </c>
      <c r="K258">
        <f t="shared" si="27"/>
        <v>-0.39093021474525791</v>
      </c>
      <c r="L258">
        <f t="shared" si="28"/>
        <v>-0.40769459615699377</v>
      </c>
      <c r="M258" s="13">
        <f t="shared" si="33"/>
        <v>2.2156026288400411E-5</v>
      </c>
      <c r="N258" s="13">
        <f t="shared" si="34"/>
        <v>2.238670722268956E-4</v>
      </c>
      <c r="O258" s="13">
        <v>1</v>
      </c>
    </row>
    <row r="259" spans="4:15" x14ac:dyDescent="0.4">
      <c r="D259" s="6">
        <v>3.8</v>
      </c>
      <c r="E259" s="7">
        <f t="shared" si="29"/>
        <v>-0.14337813055724544</v>
      </c>
      <c r="G259">
        <f t="shared" si="30"/>
        <v>6.261607417465866</v>
      </c>
      <c r="H259" s="10">
        <f t="shared" si="35"/>
        <v>-0.39056202763793657</v>
      </c>
      <c r="I259">
        <f t="shared" si="31"/>
        <v>6.2642312480460003</v>
      </c>
      <c r="J259" s="10">
        <f t="shared" si="32"/>
        <v>-0.38769446502679167</v>
      </c>
      <c r="K259">
        <f t="shared" si="27"/>
        <v>-0.38591408175802783</v>
      </c>
      <c r="L259">
        <f t="shared" si="28"/>
        <v>-0.40255967780267488</v>
      </c>
      <c r="M259" s="13">
        <f t="shared" si="33"/>
        <v>2.1603400902560664E-5</v>
      </c>
      <c r="N259" s="13">
        <f t="shared" si="34"/>
        <v>2.2097455087228133E-4</v>
      </c>
      <c r="O259" s="13">
        <v>1</v>
      </c>
    </row>
    <row r="260" spans="4:15" x14ac:dyDescent="0.4">
      <c r="D260" s="6">
        <v>3.82</v>
      </c>
      <c r="E260" s="7">
        <f t="shared" si="29"/>
        <v>-0.14153768803350666</v>
      </c>
      <c r="G260">
        <f t="shared" si="30"/>
        <v>6.2767273219264812</v>
      </c>
      <c r="H260" s="10">
        <f t="shared" si="35"/>
        <v>-0.38554866220327216</v>
      </c>
      <c r="I260">
        <f t="shared" si="31"/>
        <v>6.2792154125094006</v>
      </c>
      <c r="J260" s="10">
        <f t="shared" si="32"/>
        <v>-0.38271790844260206</v>
      </c>
      <c r="K260">
        <f t="shared" si="27"/>
        <v>-0.38096037379572445</v>
      </c>
      <c r="L260">
        <f t="shared" si="28"/>
        <v>-0.39748736348208158</v>
      </c>
      <c r="M260" s="13">
        <f t="shared" si="33"/>
        <v>2.1052390510836735E-5</v>
      </c>
      <c r="N260" s="13">
        <f t="shared" si="34"/>
        <v>2.1813680216320691E-4</v>
      </c>
      <c r="O260" s="13">
        <v>1</v>
      </c>
    </row>
    <row r="261" spans="4:15" x14ac:dyDescent="0.4">
      <c r="D261" s="6">
        <v>3.84</v>
      </c>
      <c r="E261" s="7">
        <f t="shared" si="29"/>
        <v>-0.13971969319367267</v>
      </c>
      <c r="G261">
        <f t="shared" si="30"/>
        <v>6.2918472263870973</v>
      </c>
      <c r="H261" s="10">
        <f t="shared" si="35"/>
        <v>-0.3805964442595644</v>
      </c>
      <c r="I261">
        <f t="shared" si="31"/>
        <v>6.2941995769728001</v>
      </c>
      <c r="J261" s="10">
        <f t="shared" si="32"/>
        <v>-0.37780205039569098</v>
      </c>
      <c r="K261">
        <f t="shared" si="27"/>
        <v>-0.37606837329936488</v>
      </c>
      <c r="L261">
        <f t="shared" si="28"/>
        <v>-0.39247695229525503</v>
      </c>
      <c r="M261" s="13">
        <f t="shared" si="33"/>
        <v>2.0503426620602259E-5</v>
      </c>
      <c r="N261" s="13">
        <f t="shared" si="34"/>
        <v>2.1535274576182863E-4</v>
      </c>
      <c r="O261" s="13">
        <v>1</v>
      </c>
    </row>
    <row r="262" spans="4:15" x14ac:dyDescent="0.4">
      <c r="D262" s="6">
        <v>3.86</v>
      </c>
      <c r="E262" s="7">
        <f t="shared" si="29"/>
        <v>-0.13792389390258586</v>
      </c>
      <c r="G262">
        <f t="shared" si="30"/>
        <v>6.3069671308477133</v>
      </c>
      <c r="H262" s="10">
        <f t="shared" si="35"/>
        <v>-0.37570468699064391</v>
      </c>
      <c r="I262">
        <f t="shared" si="31"/>
        <v>6.3091837414362004</v>
      </c>
      <c r="J262" s="10">
        <f t="shared" si="32"/>
        <v>-0.37294620911259219</v>
      </c>
      <c r="K262">
        <f t="shared" si="27"/>
        <v>-0.37123736908692229</v>
      </c>
      <c r="L262">
        <f t="shared" si="28"/>
        <v>-0.38752774924904398</v>
      </c>
      <c r="M262" s="13">
        <f t="shared" si="33"/>
        <v>1.9956929252911764E-5</v>
      </c>
      <c r="N262" s="13">
        <f t="shared" si="34"/>
        <v>2.1262131275095471E-4</v>
      </c>
      <c r="O262" s="13">
        <v>1</v>
      </c>
    </row>
    <row r="263" spans="4:15" x14ac:dyDescent="0.4">
      <c r="D263" s="6">
        <v>3.88</v>
      </c>
      <c r="E263" s="7">
        <f t="shared" si="29"/>
        <v>-0.13615004030008737</v>
      </c>
      <c r="G263">
        <f t="shared" si="30"/>
        <v>6.3220870353083303</v>
      </c>
      <c r="H263" s="10">
        <f t="shared" si="35"/>
        <v>-0.37087270977743808</v>
      </c>
      <c r="I263">
        <f t="shared" si="31"/>
        <v>6.3241679058996008</v>
      </c>
      <c r="J263" s="10">
        <f t="shared" si="32"/>
        <v>-0.36814970897143628</v>
      </c>
      <c r="K263">
        <f t="shared" si="27"/>
        <v>-0.36646665636056408</v>
      </c>
      <c r="L263">
        <f t="shared" si="28"/>
        <v>-0.38263906527307046</v>
      </c>
      <c r="M263" s="13">
        <f t="shared" si="33"/>
        <v>1.9413306712347057E-5</v>
      </c>
      <c r="N263" s="13">
        <f t="shared" si="34"/>
        <v>2.0994144603570585E-4</v>
      </c>
      <c r="O263" s="13">
        <v>1</v>
      </c>
    </row>
    <row r="264" spans="4:15" x14ac:dyDescent="0.4">
      <c r="D264" s="6">
        <v>3.9</v>
      </c>
      <c r="E264" s="7">
        <f t="shared" si="29"/>
        <v>-0.13439788479979947</v>
      </c>
      <c r="G264">
        <f t="shared" si="30"/>
        <v>6.3372069397689454</v>
      </c>
      <c r="H264" s="10">
        <f t="shared" si="35"/>
        <v>-0.3660998381946538</v>
      </c>
      <c r="I264">
        <f t="shared" si="31"/>
        <v>6.3391520703630002</v>
      </c>
      <c r="J264" s="10">
        <f t="shared" si="32"/>
        <v>-0.3634118804986578</v>
      </c>
      <c r="K264">
        <f t="shared" si="27"/>
        <v>-0.36175553671108102</v>
      </c>
      <c r="L264">
        <f t="shared" si="28"/>
        <v>-0.37781021723278008</v>
      </c>
      <c r="M264" s="13">
        <f t="shared" si="33"/>
        <v>1.8872955380172724E-5</v>
      </c>
      <c r="N264" s="13">
        <f t="shared" si="34"/>
        <v>2.0731210070917488E-4</v>
      </c>
      <c r="O264" s="13">
        <v>1</v>
      </c>
    </row>
    <row r="265" spans="4:15" x14ac:dyDescent="0.4">
      <c r="D265" s="6">
        <v>3.92</v>
      </c>
      <c r="E265" s="7">
        <f t="shared" si="29"/>
        <v>-0.13266718208703124</v>
      </c>
      <c r="G265">
        <f t="shared" si="30"/>
        <v>6.3523268442295624</v>
      </c>
      <c r="H265" s="10">
        <f t="shared" si="35"/>
        <v>-0.36138540400507307</v>
      </c>
      <c r="I265">
        <f t="shared" si="31"/>
        <v>6.3541362348264006</v>
      </c>
      <c r="J265" s="10">
        <f t="shared" si="32"/>
        <v>-0.35873206036333244</v>
      </c>
      <c r="K265">
        <f t="shared" si="27"/>
        <v>-0.35710331811961255</v>
      </c>
      <c r="L265">
        <f t="shared" si="28"/>
        <v>-0.37304052793968995</v>
      </c>
      <c r="M265" s="13">
        <f t="shared" si="33"/>
        <v>1.8336259530460286E-5</v>
      </c>
      <c r="N265" s="13">
        <f t="shared" si="34"/>
        <v>2.0473224438367411E-4</v>
      </c>
      <c r="O265" s="13">
        <v>1</v>
      </c>
    </row>
    <row r="266" spans="4:15" x14ac:dyDescent="0.4">
      <c r="D266" s="6">
        <v>3.94</v>
      </c>
      <c r="E266" s="7">
        <f t="shared" si="29"/>
        <v>-0.13095768911584851</v>
      </c>
      <c r="G266">
        <f t="shared" si="30"/>
        <v>6.3674467486901776</v>
      </c>
      <c r="H266" s="10">
        <f t="shared" si="35"/>
        <v>-0.35672874515157138</v>
      </c>
      <c r="I266">
        <f t="shared" si="31"/>
        <v>6.3691203992898009</v>
      </c>
      <c r="J266" s="10">
        <f t="shared" si="32"/>
        <v>-0.35410959136925435</v>
      </c>
      <c r="K266">
        <f t="shared" si="27"/>
        <v>-0.35250931495679722</v>
      </c>
      <c r="L266">
        <f t="shared" si="28"/>
        <v>-0.36832932615895775</v>
      </c>
      <c r="M266" s="13">
        <f t="shared" si="33"/>
        <v>1.7803591168571949E-5</v>
      </c>
      <c r="N266" s="13">
        <f t="shared" si="34"/>
        <v>2.0220085748950113E-4</v>
      </c>
      <c r="O266" s="13">
        <v>1</v>
      </c>
    </row>
    <row r="267" spans="4:15" x14ac:dyDescent="0.4">
      <c r="D267" s="6">
        <v>3.96</v>
      </c>
      <c r="E267" s="7">
        <f t="shared" si="29"/>
        <v>-0.12926916510534667</v>
      </c>
      <c r="G267">
        <f t="shared" si="30"/>
        <v>6.3825666531507936</v>
      </c>
      <c r="H267" s="10">
        <f t="shared" si="35"/>
        <v>-0.35212920574696438</v>
      </c>
      <c r="I267">
        <f t="shared" si="31"/>
        <v>6.3841045637532003</v>
      </c>
      <c r="J267" s="10">
        <f t="shared" si="32"/>
        <v>-0.34954382244485743</v>
      </c>
      <c r="K267">
        <f t="shared" si="27"/>
        <v>-0.347972847979443</v>
      </c>
      <c r="L267">
        <f t="shared" si="28"/>
        <v>-0.36367594661436831</v>
      </c>
      <c r="M267" s="13">
        <f t="shared" si="33"/>
        <v>1.7275309891635302E-5</v>
      </c>
      <c r="N267" s="13">
        <f t="shared" si="34"/>
        <v>1.997169335424734E-4</v>
      </c>
      <c r="O267" s="13">
        <v>1</v>
      </c>
    </row>
    <row r="268" spans="4:15" x14ac:dyDescent="0.4">
      <c r="D268" s="6">
        <v>3.98</v>
      </c>
      <c r="E268" s="7">
        <f t="shared" si="29"/>
        <v>-0.12760137153516393</v>
      </c>
      <c r="G268">
        <f t="shared" si="30"/>
        <v>6.3976865576114088</v>
      </c>
      <c r="H268" s="10">
        <f t="shared" si="35"/>
        <v>-0.34758613606178662</v>
      </c>
      <c r="I268">
        <f t="shared" si="31"/>
        <v>6.3990887282166007</v>
      </c>
      <c r="J268" s="10">
        <f t="shared" si="32"/>
        <v>-0.3450341086310833</v>
      </c>
      <c r="K268">
        <f t="shared" si="27"/>
        <v>-0.3434932443248383</v>
      </c>
      <c r="L268">
        <f t="shared" si="28"/>
        <v>-0.35907972999085391</v>
      </c>
      <c r="M268" s="13">
        <f t="shared" si="33"/>
        <v>1.6751762770379861E-5</v>
      </c>
      <c r="N268" s="13">
        <f t="shared" si="34"/>
        <v>1.9727947938204442E-4</v>
      </c>
      <c r="O268" s="13">
        <v>1</v>
      </c>
    </row>
    <row r="269" spans="4:15" x14ac:dyDescent="0.4">
      <c r="D269" s="6">
        <v>4</v>
      </c>
      <c r="E269" s="7">
        <f t="shared" si="29"/>
        <v>-0.12595407214027118</v>
      </c>
      <c r="G269">
        <f t="shared" si="30"/>
        <v>6.4128064620720258</v>
      </c>
      <c r="H269" s="10">
        <f t="shared" si="35"/>
        <v>-0.34309889251009879</v>
      </c>
      <c r="I269">
        <f t="shared" si="31"/>
        <v>6.414072892680001</v>
      </c>
      <c r="J269" s="10">
        <f t="shared" si="32"/>
        <v>-0.34057981106729335</v>
      </c>
      <c r="K269">
        <f t="shared" si="27"/>
        <v>-0.33906983750279618</v>
      </c>
      <c r="L269">
        <f t="shared" si="28"/>
        <v>-0.35454002293464659</v>
      </c>
      <c r="M269" s="13">
        <f t="shared" si="33"/>
        <v>1.6233284251870206E-5</v>
      </c>
      <c r="N269" s="13">
        <f t="shared" si="34"/>
        <v>1.9488751538139038E-4</v>
      </c>
      <c r="O269" s="13">
        <v>1</v>
      </c>
    </row>
    <row r="270" spans="4:15" x14ac:dyDescent="0.4">
      <c r="D270" s="6">
        <v>4.0199999999999996</v>
      </c>
      <c r="E270" s="7">
        <f t="shared" si="29"/>
        <v>-0.12432703290507384</v>
      </c>
      <c r="G270">
        <f t="shared" si="30"/>
        <v>6.4279263665326409</v>
      </c>
      <c r="H270" s="10">
        <f t="shared" si="35"/>
        <v>-0.33866683763342115</v>
      </c>
      <c r="I270">
        <f t="shared" si="31"/>
        <v>6.4290570571433996</v>
      </c>
      <c r="J270" s="10">
        <f t="shared" si="32"/>
        <v>-0.33618029697531965</v>
      </c>
      <c r="K270">
        <f t="shared" si="27"/>
        <v>-0.3347019673855397</v>
      </c>
      <c r="L270">
        <f t="shared" si="28"/>
        <v>-0.35005617805116479</v>
      </c>
      <c r="M270" s="13">
        <f t="shared" si="33"/>
        <v>1.5720196082535485E-5</v>
      </c>
      <c r="N270" s="13">
        <f t="shared" si="34"/>
        <v>1.9254007563099734E-4</v>
      </c>
      <c r="O270" s="13">
        <v>1</v>
      </c>
    </row>
    <row r="271" spans="4:15" x14ac:dyDescent="0.4">
      <c r="D271" s="6">
        <v>4.04</v>
      </c>
      <c r="E271" s="7">
        <f t="shared" si="29"/>
        <v>-0.12272002205685792</v>
      </c>
      <c r="G271">
        <f t="shared" si="30"/>
        <v>6.4430462709932579</v>
      </c>
      <c r="H271" s="10">
        <f t="shared" si="35"/>
        <v>-0.33428934008288097</v>
      </c>
      <c r="I271">
        <f t="shared" si="31"/>
        <v>6.4440412216067999</v>
      </c>
      <c r="J271" s="10">
        <f t="shared" si="32"/>
        <v>-0.33183493964174382</v>
      </c>
      <c r="K271">
        <f t="shared" si="27"/>
        <v>-0.33038898019551655</v>
      </c>
      <c r="L271">
        <f t="shared" si="28"/>
        <v>-0.34562755390072225</v>
      </c>
      <c r="M271" s="13">
        <f t="shared" si="33"/>
        <v>1.5212807250961422E-5</v>
      </c>
      <c r="N271" s="13">
        <f t="shared" si="34"/>
        <v>1.9023620809697513E-4</v>
      </c>
      <c r="O271" s="13">
        <v>1</v>
      </c>
    </row>
    <row r="272" spans="4:15" x14ac:dyDescent="0.4">
      <c r="D272" s="6">
        <v>4.0599999999999996</v>
      </c>
      <c r="E272" s="7">
        <f t="shared" si="29"/>
        <v>-0.12113281005861498</v>
      </c>
      <c r="G272">
        <f t="shared" si="30"/>
        <v>6.4581661754538731</v>
      </c>
      <c r="H272" s="10">
        <f t="shared" si="35"/>
        <v>-0.32996577459966719</v>
      </c>
      <c r="I272">
        <f t="shared" si="31"/>
        <v>6.4590253860702012</v>
      </c>
      <c r="J272" s="10">
        <f t="shared" si="32"/>
        <v>-0.32754311839849493</v>
      </c>
      <c r="K272">
        <f t="shared" si="27"/>
        <v>-0.32613022849124529</v>
      </c>
      <c r="L272">
        <f t="shared" si="28"/>
        <v>-0.34125351499216522</v>
      </c>
      <c r="M272" s="13">
        <f t="shared" si="33"/>
        <v>1.4711413949830424E-5</v>
      </c>
      <c r="N272" s="13">
        <f t="shared" si="34"/>
        <v>1.8797497475572599E-4</v>
      </c>
      <c r="O272" s="13">
        <v>1</v>
      </c>
    </row>
    <row r="273" spans="4:15" x14ac:dyDescent="0.4">
      <c r="D273" s="6">
        <v>4.08</v>
      </c>
      <c r="E273" s="7">
        <f t="shared" si="29"/>
        <v>-0.11956516960127422</v>
      </c>
      <c r="G273">
        <f t="shared" si="30"/>
        <v>6.47328607991449</v>
      </c>
      <c r="H273" s="10">
        <f t="shared" si="35"/>
        <v>-0.32569552199387103</v>
      </c>
      <c r="I273">
        <f t="shared" si="31"/>
        <v>6.4740095505336006</v>
      </c>
      <c r="J273" s="10">
        <f t="shared" si="32"/>
        <v>-0.32330421860184555</v>
      </c>
      <c r="K273">
        <f t="shared" si="27"/>
        <v>-0.32192507115127089</v>
      </c>
      <c r="L273">
        <f t="shared" si="28"/>
        <v>-0.33693343177451546</v>
      </c>
      <c r="M273" s="13">
        <f t="shared" si="33"/>
        <v>1.4216299556464084E-5</v>
      </c>
      <c r="N273" s="13">
        <f t="shared" si="34"/>
        <v>1.8575545170607891E-4</v>
      </c>
      <c r="O273" s="13">
        <v>1</v>
      </c>
    </row>
    <row r="274" spans="4:15" x14ac:dyDescent="0.4">
      <c r="D274" s="6">
        <v>4.0999999999999996</v>
      </c>
      <c r="E274" s="7">
        <f t="shared" si="29"/>
        <v>-0.11801687559537477</v>
      </c>
      <c r="G274">
        <f t="shared" si="30"/>
        <v>6.4884059843751052</v>
      </c>
      <c r="H274" s="10">
        <f t="shared" si="35"/>
        <v>-0.32147796912180088</v>
      </c>
      <c r="I274">
        <f t="shared" si="31"/>
        <v>6.4889937149970001</v>
      </c>
      <c r="J274" s="10">
        <f t="shared" si="32"/>
        <v>-0.31911763160989343</v>
      </c>
      <c r="K274">
        <f t="shared" si="27"/>
        <v>-0.31777287335633148</v>
      </c>
      <c r="L274">
        <f t="shared" si="28"/>
        <v>-0.33266668062670918</v>
      </c>
      <c r="M274" s="13">
        <f t="shared" si="33"/>
        <v>1.3727734631299292E-5</v>
      </c>
      <c r="N274" s="13">
        <f t="shared" si="34"/>
        <v>1.8357672926007585E-4</v>
      </c>
      <c r="O274" s="13">
        <v>1</v>
      </c>
    </row>
    <row r="275" spans="4:15" x14ac:dyDescent="0.4">
      <c r="D275" s="6">
        <v>4.12</v>
      </c>
      <c r="E275" s="7">
        <f t="shared" si="29"/>
        <v>-0.11648770516220432</v>
      </c>
      <c r="G275">
        <f t="shared" si="30"/>
        <v>6.5035258888357212</v>
      </c>
      <c r="H275" s="10">
        <f t="shared" si="35"/>
        <v>-0.31731250886184453</v>
      </c>
      <c r="I275">
        <f t="shared" si="31"/>
        <v>6.5039778794604004</v>
      </c>
      <c r="J275" s="10">
        <f t="shared" si="32"/>
        <v>-0.31498275475860044</v>
      </c>
      <c r="K275">
        <f t="shared" ref="K275:K338" si="36">$E$6*$O$6*EXP(-$O$15*(G275/$E$4-1))-SQRT($E$6)*$O$5*EXP(-$O$4*(G275/$E$4-1))</f>
        <v>-0.31367300656980213</v>
      </c>
      <c r="L275">
        <f t="shared" ref="L275:L338" si="37">$K$6*$O$6*EXP(-$O$15*(I275/$K$4-1))-SQRT($K$6)*$O$5*EXP(-$O$4*(I275/$K$4-1))</f>
        <v>-0.32845264384552014</v>
      </c>
      <c r="M275" s="13">
        <f t="shared" si="33"/>
        <v>1.3245976933781934E-5</v>
      </c>
      <c r="N275" s="13">
        <f t="shared" si="34"/>
        <v>1.814379120139186E-4</v>
      </c>
      <c r="O275" s="13">
        <v>1</v>
      </c>
    </row>
    <row r="276" spans="4:15" x14ac:dyDescent="0.4">
      <c r="D276" s="6">
        <v>4.1399999999999997</v>
      </c>
      <c r="E276" s="7">
        <f t="shared" ref="E276:E339" si="38">-(1+D276+$E$5*D276^3)*EXP(-D276)</f>
        <v>-0.11497743762443462</v>
      </c>
      <c r="G276">
        <f t="shared" ref="G276:G339" si="39">$E$11*(D276/$E$12+1)</f>
        <v>6.5186457932963364</v>
      </c>
      <c r="H276" s="10">
        <f t="shared" si="35"/>
        <v>-0.31319854008895992</v>
      </c>
      <c r="I276">
        <f t="shared" ref="I276:I339" si="40">$K$11*(D276/$K$12+1)</f>
        <v>6.5189620439238007</v>
      </c>
      <c r="J276" s="10">
        <f t="shared" ref="J276:J339" si="41">-(-$H$4)*(1+D276+$K$5*D276^3)*EXP(-D276)</f>
        <v>-0.3108989913364712</v>
      </c>
      <c r="K276">
        <f t="shared" si="36"/>
        <v>-0.30962484851651451</v>
      </c>
      <c r="L276">
        <f t="shared" si="37"/>
        <v>-0.32429070963174222</v>
      </c>
      <c r="M276" s="13">
        <f t="shared" ref="M276:M339" si="42">(K276-H276)^2*O276</f>
        <v>1.2771271454967378E-5</v>
      </c>
      <c r="N276" s="13">
        <f t="shared" ref="N276:N339" si="43">(L276-J276)^2*O276</f>
        <v>1.7933811889989673E-4</v>
      </c>
      <c r="O276" s="13">
        <v>1</v>
      </c>
    </row>
    <row r="277" spans="4:15" x14ac:dyDescent="0.4">
      <c r="D277" s="6">
        <v>4.16</v>
      </c>
      <c r="E277" s="7">
        <f t="shared" si="38"/>
        <v>-0.11348585449627793</v>
      </c>
      <c r="G277">
        <f t="shared" si="39"/>
        <v>6.5337656977569534</v>
      </c>
      <c r="H277" s="10">
        <f t="shared" ref="H277:H340" si="44">-(-$B$4)*(1+D277+$E$5*D277^3)*EXP(-D277)</f>
        <v>-0.30913546764786115</v>
      </c>
      <c r="I277">
        <f t="shared" si="40"/>
        <v>6.5339462083872011</v>
      </c>
      <c r="J277" s="10">
        <f t="shared" si="41"/>
        <v>-0.30686575055793552</v>
      </c>
      <c r="K277">
        <f t="shared" si="36"/>
        <v>-0.30562778316001565</v>
      </c>
      <c r="L277">
        <f t="shared" si="37"/>
        <v>-0.32018027207471145</v>
      </c>
      <c r="M277" s="13">
        <f t="shared" si="42"/>
        <v>1.2303850466271928E-5</v>
      </c>
      <c r="N277" s="13">
        <f t="shared" si="43"/>
        <v>1.7727648322068905E-4</v>
      </c>
      <c r="O277" s="13">
        <v>1</v>
      </c>
    </row>
    <row r="278" spans="4:15" x14ac:dyDescent="0.4">
      <c r="D278" s="6">
        <v>4.1800000000000104</v>
      </c>
      <c r="E278" s="7">
        <f t="shared" si="38"/>
        <v>-0.11201273947319217</v>
      </c>
      <c r="G278">
        <f t="shared" si="39"/>
        <v>6.5488856022175765</v>
      </c>
      <c r="H278" s="10">
        <f t="shared" si="44"/>
        <v>-0.30512270232497546</v>
      </c>
      <c r="I278">
        <f t="shared" si="40"/>
        <v>6.5489303728506085</v>
      </c>
      <c r="J278" s="10">
        <f t="shared" si="41"/>
        <v>-0.30288244753551163</v>
      </c>
      <c r="K278">
        <f t="shared" si="36"/>
        <v>-0.30168120067834869</v>
      </c>
      <c r="L278">
        <f t="shared" si="37"/>
        <v>-0.31612073113524292</v>
      </c>
      <c r="M278" s="13">
        <f t="shared" si="42"/>
        <v>1.184393358373474E-5</v>
      </c>
      <c r="N278" s="13">
        <f t="shared" si="43"/>
        <v>1.7525215266691422E-4</v>
      </c>
      <c r="O278" s="13">
        <v>1</v>
      </c>
    </row>
    <row r="279" spans="4:15" x14ac:dyDescent="0.4">
      <c r="D279" s="6">
        <v>4.2</v>
      </c>
      <c r="E279" s="7">
        <f t="shared" si="38"/>
        <v>-0.11055787842116253</v>
      </c>
      <c r="G279">
        <f t="shared" si="39"/>
        <v>6.5640055066781855</v>
      </c>
      <c r="H279" s="10">
        <f t="shared" si="44"/>
        <v>-0.30115966081924678</v>
      </c>
      <c r="I279">
        <f t="shared" si="40"/>
        <v>6.5639145373140009</v>
      </c>
      <c r="J279" s="10">
        <f t="shared" si="41"/>
        <v>-0.29894850325082351</v>
      </c>
      <c r="K279">
        <f t="shared" si="36"/>
        <v>-0.29778449743843627</v>
      </c>
      <c r="L279">
        <f t="shared" si="37"/>
        <v>-0.31211149262706506</v>
      </c>
      <c r="M279" s="13">
        <f t="shared" si="42"/>
        <v>1.1391727847164222E-5</v>
      </c>
      <c r="N279" s="13">
        <f t="shared" si="43"/>
        <v>1.7326428931904795E-4</v>
      </c>
      <c r="O279" s="13">
        <v>1</v>
      </c>
    </row>
    <row r="280" spans="4:15" x14ac:dyDescent="0.4">
      <c r="D280" s="6">
        <v>4.22</v>
      </c>
      <c r="E280" s="7">
        <f t="shared" si="38"/>
        <v>-0.10912105936556941</v>
      </c>
      <c r="G280">
        <f t="shared" si="39"/>
        <v>6.5791254111388007</v>
      </c>
      <c r="H280" s="10">
        <f t="shared" si="44"/>
        <v>-0.29724576571181111</v>
      </c>
      <c r="I280">
        <f t="shared" si="40"/>
        <v>6.5788987017774003</v>
      </c>
      <c r="J280" s="10">
        <f t="shared" si="41"/>
        <v>-0.29506334452449973</v>
      </c>
      <c r="K280">
        <f t="shared" si="36"/>
        <v>-0.29393707596909796</v>
      </c>
      <c r="L280">
        <f t="shared" si="37"/>
        <v>-0.3081519681967847</v>
      </c>
      <c r="M280" s="13">
        <f t="shared" si="42"/>
        <v>1.0947427813535174E-5</v>
      </c>
      <c r="N280" s="13">
        <f t="shared" si="43"/>
        <v>1.7131206963469852E-4</v>
      </c>
      <c r="O280" s="13">
        <v>1</v>
      </c>
    </row>
    <row r="281" spans="4:15" x14ac:dyDescent="0.4">
      <c r="D281" s="6">
        <v>4.24</v>
      </c>
      <c r="E281" s="7">
        <f t="shared" si="38"/>
        <v>-0.10770207247969073</v>
      </c>
      <c r="G281">
        <f t="shared" si="39"/>
        <v>6.5942453155994167</v>
      </c>
      <c r="H281" s="10">
        <f t="shared" si="44"/>
        <v>-0.29338044543467756</v>
      </c>
      <c r="I281">
        <f t="shared" si="40"/>
        <v>6.5938828662408007</v>
      </c>
      <c r="J281" s="10">
        <f t="shared" si="41"/>
        <v>-0.29122640398508376</v>
      </c>
      <c r="K281">
        <f t="shared" si="36"/>
        <v>-0.29013834493283885</v>
      </c>
      <c r="L281">
        <f t="shared" si="37"/>
        <v>-0.3042415753025175</v>
      </c>
      <c r="M281" s="13">
        <f t="shared" si="42"/>
        <v>1.0511215664022797E-5</v>
      </c>
      <c r="N281" s="13">
        <f t="shared" si="43"/>
        <v>1.6939468442214985E-4</v>
      </c>
      <c r="O281" s="13">
        <v>1</v>
      </c>
    </row>
    <row r="282" spans="4:15" x14ac:dyDescent="0.4">
      <c r="D282" s="6">
        <v>4.2600000000000096</v>
      </c>
      <c r="E282" s="7">
        <f t="shared" si="38"/>
        <v>-0.10630071007283511</v>
      </c>
      <c r="G282">
        <f t="shared" si="39"/>
        <v>6.6093652200600399</v>
      </c>
      <c r="H282" s="10">
        <f t="shared" si="44"/>
        <v>-0.28956313423840285</v>
      </c>
      <c r="I282">
        <f t="shared" si="40"/>
        <v>6.6088670307042081</v>
      </c>
      <c r="J282" s="10">
        <f t="shared" si="41"/>
        <v>-0.28743712003694616</v>
      </c>
      <c r="K282">
        <f t="shared" si="36"/>
        <v>-0.28638771909640209</v>
      </c>
      <c r="L282">
        <f t="shared" si="37"/>
        <v>-0.30037973719117983</v>
      </c>
      <c r="M282" s="13">
        <f t="shared" si="42"/>
        <v>1.0083261324047703E-5</v>
      </c>
      <c r="N282" s="13">
        <f t="shared" si="43"/>
        <v>1.6751133880106369E-4</v>
      </c>
      <c r="O282" s="13">
        <v>1</v>
      </c>
    </row>
    <row r="283" spans="4:15" x14ac:dyDescent="0.4">
      <c r="D283" s="6">
        <v>4.28</v>
      </c>
      <c r="E283" s="7">
        <f t="shared" si="38"/>
        <v>-0.10491676657814582</v>
      </c>
      <c r="G283">
        <f t="shared" si="39"/>
        <v>6.6244851245206489</v>
      </c>
      <c r="H283" s="10">
        <f t="shared" si="44"/>
        <v>-0.28579327215886924</v>
      </c>
      <c r="I283">
        <f t="shared" si="40"/>
        <v>6.6238511951676005</v>
      </c>
      <c r="J283" s="10">
        <f t="shared" si="41"/>
        <v>-0.28369493682730629</v>
      </c>
      <c r="K283">
        <f t="shared" si="36"/>
        <v>-0.28268461930020161</v>
      </c>
      <c r="L283">
        <f t="shared" si="37"/>
        <v>-0.29656588287455832</v>
      </c>
      <c r="M283" s="13">
        <f t="shared" si="42"/>
        <v>9.6637225957024057E-6</v>
      </c>
      <c r="N283" s="13">
        <f t="shared" si="43"/>
        <v>1.6566125215127265E-4</v>
      </c>
      <c r="O283" s="13">
        <v>1</v>
      </c>
    </row>
    <row r="284" spans="4:15" x14ac:dyDescent="0.4">
      <c r="D284" s="6">
        <v>4.3</v>
      </c>
      <c r="E284" s="7">
        <f t="shared" si="38"/>
        <v>-0.10355003854007878</v>
      </c>
      <c r="G284">
        <f t="shared" si="39"/>
        <v>6.639605028981264</v>
      </c>
      <c r="H284" s="10">
        <f t="shared" si="44"/>
        <v>-0.28207030498317465</v>
      </c>
      <c r="I284">
        <f t="shared" si="40"/>
        <v>6.6388353596310008</v>
      </c>
      <c r="J284" s="10">
        <f t="shared" si="41"/>
        <v>-0.27999930421237307</v>
      </c>
      <c r="K284">
        <f t="shared" si="36"/>
        <v>-0.27902847242664819</v>
      </c>
      <c r="L284">
        <f t="shared" si="37"/>
        <v>-0.29279944710416683</v>
      </c>
      <c r="M284" s="13">
        <f t="shared" si="42"/>
        <v>9.2527453019442878E-6</v>
      </c>
      <c r="N284" s="13">
        <f t="shared" si="43"/>
        <v>1.6384365805033842E-4</v>
      </c>
      <c r="O284" s="13">
        <v>1</v>
      </c>
    </row>
    <row r="285" spans="4:15" x14ac:dyDescent="0.4">
      <c r="D285" s="6">
        <v>4.32</v>
      </c>
      <c r="E285" s="7">
        <f t="shared" si="38"/>
        <v>-0.10220032460159639</v>
      </c>
      <c r="G285">
        <f t="shared" si="39"/>
        <v>6.654724933441881</v>
      </c>
      <c r="H285" s="10">
        <f t="shared" si="44"/>
        <v>-0.27839368421474864</v>
      </c>
      <c r="I285">
        <f t="shared" si="40"/>
        <v>6.6538195240944011</v>
      </c>
      <c r="J285" s="10">
        <f t="shared" si="41"/>
        <v>-0.27634967772271668</v>
      </c>
      <c r="K285">
        <f t="shared" si="36"/>
        <v>-0.27541871136748525</v>
      </c>
      <c r="L285">
        <f t="shared" si="37"/>
        <v>-0.28907987034501736</v>
      </c>
      <c r="M285" s="13">
        <f t="shared" si="42"/>
        <v>8.8504634419544461E-6</v>
      </c>
      <c r="N285" s="13">
        <f t="shared" si="43"/>
        <v>1.6205780420087878E-4</v>
      </c>
      <c r="O285" s="13">
        <v>1</v>
      </c>
    </row>
    <row r="286" spans="4:15" x14ac:dyDescent="0.4">
      <c r="D286" s="6">
        <v>4.3400000000000096</v>
      </c>
      <c r="E286" s="7">
        <f t="shared" si="38"/>
        <v>-0.10086742549107401</v>
      </c>
      <c r="G286">
        <f t="shared" si="39"/>
        <v>6.6698448379025033</v>
      </c>
      <c r="H286" s="10">
        <f t="shared" si="44"/>
        <v>-0.27476286703768565</v>
      </c>
      <c r="I286">
        <f t="shared" si="40"/>
        <v>6.6688036885578077</v>
      </c>
      <c r="J286" s="10">
        <f t="shared" si="41"/>
        <v>-0.27274551852786416</v>
      </c>
      <c r="K286">
        <f t="shared" si="36"/>
        <v>-0.27185477499013627</v>
      </c>
      <c r="L286">
        <f t="shared" si="37"/>
        <v>-0.28540659874829416</v>
      </c>
      <c r="M286" s="13">
        <f t="shared" si="42"/>
        <v>8.4569993570199584E-6</v>
      </c>
      <c r="N286" s="13">
        <f t="shared" si="43"/>
        <v>1.6030295234816376E-4</v>
      </c>
      <c r="O286" s="13">
        <v>1</v>
      </c>
    </row>
    <row r="287" spans="4:15" x14ac:dyDescent="0.4">
      <c r="D287" s="6">
        <v>4.3600000000000003</v>
      </c>
      <c r="E287" s="7">
        <f t="shared" si="38"/>
        <v>-9.9551144008953721E-2</v>
      </c>
      <c r="G287">
        <f t="shared" si="39"/>
        <v>6.6849647423631131</v>
      </c>
      <c r="H287" s="10">
        <f t="shared" si="44"/>
        <v>-0.27117731628038999</v>
      </c>
      <c r="I287">
        <f t="shared" si="40"/>
        <v>6.6837878530212009</v>
      </c>
      <c r="J287" s="10">
        <f t="shared" si="41"/>
        <v>-0.26918629340021089</v>
      </c>
      <c r="K287">
        <f t="shared" si="36"/>
        <v>-0.26833610810315606</v>
      </c>
      <c r="L287">
        <f t="shared" si="37"/>
        <v>-0.28177908412303615</v>
      </c>
      <c r="M287" s="13">
        <f t="shared" si="42"/>
        <v>8.0724639063809712E-6</v>
      </c>
      <c r="N287" s="13">
        <f t="shared" si="43"/>
        <v>1.5857837818887406E-4</v>
      </c>
      <c r="O287" s="13">
        <v>1</v>
      </c>
    </row>
    <row r="288" spans="4:15" x14ac:dyDescent="0.4">
      <c r="D288" s="6">
        <v>4.38</v>
      </c>
      <c r="E288" s="7">
        <f t="shared" si="38"/>
        <v>-9.8251285014146955E-2</v>
      </c>
      <c r="G288">
        <f t="shared" si="39"/>
        <v>6.7000846468237283</v>
      </c>
      <c r="H288" s="10">
        <f t="shared" si="44"/>
        <v>-0.26763650037853631</v>
      </c>
      <c r="I288">
        <f t="shared" si="40"/>
        <v>6.6987720174846013</v>
      </c>
      <c r="J288" s="10">
        <f t="shared" si="41"/>
        <v>-0.26567147467825336</v>
      </c>
      <c r="K288">
        <f t="shared" si="36"/>
        <v>-0.26486216142079982</v>
      </c>
      <c r="L288">
        <f t="shared" si="37"/>
        <v>-0.27819678390683672</v>
      </c>
      <c r="M288" s="13">
        <f t="shared" si="42"/>
        <v>7.6969566524143855E-6</v>
      </c>
      <c r="N288" s="13">
        <f t="shared" si="43"/>
        <v>1.5688337127163545E-4</v>
      </c>
      <c r="O288" s="13">
        <v>1</v>
      </c>
    </row>
    <row r="289" spans="4:15" x14ac:dyDescent="0.4">
      <c r="D289" s="6">
        <v>4.4000000000000004</v>
      </c>
      <c r="E289" s="7">
        <f t="shared" si="38"/>
        <v>-9.696765541022348E-2</v>
      </c>
      <c r="G289">
        <f t="shared" si="39"/>
        <v>6.7152045512843443</v>
      </c>
      <c r="H289" s="10">
        <f t="shared" si="44"/>
        <v>-0.26413989333744881</v>
      </c>
      <c r="I289">
        <f t="shared" si="40"/>
        <v>6.7137561819480016</v>
      </c>
      <c r="J289" s="10">
        <f t="shared" si="41"/>
        <v>-0.26220054022924433</v>
      </c>
      <c r="K289">
        <f t="shared" si="36"/>
        <v>-0.26143239152681619</v>
      </c>
      <c r="L289">
        <f t="shared" si="37"/>
        <v>-0.27465916113566607</v>
      </c>
      <c r="M289" s="13">
        <f t="shared" si="42"/>
        <v>7.3305660545789026E-6</v>
      </c>
      <c r="N289" s="13">
        <f t="shared" si="43"/>
        <v>1.5521723488992901E-4</v>
      </c>
      <c r="O289" s="13">
        <v>1</v>
      </c>
    </row>
    <row r="290" spans="4:15" x14ac:dyDescent="0.4">
      <c r="D290" s="6">
        <v>4.4200000000000097</v>
      </c>
      <c r="E290" s="7">
        <f t="shared" si="38"/>
        <v>-9.5700064131382101E-2</v>
      </c>
      <c r="G290">
        <f t="shared" si="39"/>
        <v>6.7303244557449675</v>
      </c>
      <c r="H290" s="10">
        <f t="shared" si="44"/>
        <v>-0.26068697469388485</v>
      </c>
      <c r="I290">
        <f t="shared" si="40"/>
        <v>6.7287403464114082</v>
      </c>
      <c r="J290" s="10">
        <f t="shared" si="41"/>
        <v>-0.25877297341125721</v>
      </c>
      <c r="K290">
        <f t="shared" si="36"/>
        <v>-0.25804626083745585</v>
      </c>
      <c r="L290">
        <f t="shared" si="37"/>
        <v>-0.27116568441281291</v>
      </c>
      <c r="M290" s="13">
        <f t="shared" si="42"/>
        <v>6.9733696715361217E-6</v>
      </c>
      <c r="N290" s="13">
        <f t="shared" si="43"/>
        <v>1.5357928596807969E-4</v>
      </c>
      <c r="O290" s="13">
        <v>1</v>
      </c>
    </row>
    <row r="291" spans="4:15" x14ac:dyDescent="0.4">
      <c r="D291" s="6">
        <v>4.4400000000000004</v>
      </c>
      <c r="E291" s="7">
        <f t="shared" si="38"/>
        <v>-9.4448322128234133E-2</v>
      </c>
      <c r="G291">
        <f t="shared" si="39"/>
        <v>6.7454443602055765</v>
      </c>
      <c r="H291" s="10">
        <f t="shared" si="44"/>
        <v>-0.2572772294773098</v>
      </c>
      <c r="I291">
        <f t="shared" si="40"/>
        <v>6.7437245108748005</v>
      </c>
      <c r="J291" s="10">
        <f t="shared" si="41"/>
        <v>-0.25538826303474516</v>
      </c>
      <c r="K291">
        <f t="shared" si="36"/>
        <v>-0.25470323756378321</v>
      </c>
      <c r="L291">
        <f t="shared" si="37"/>
        <v>-0.2677158278770323</v>
      </c>
      <c r="M291" s="13">
        <f t="shared" si="42"/>
        <v>6.625434370900253E-6</v>
      </c>
      <c r="N291" s="13">
        <f t="shared" si="43"/>
        <v>1.5196885494079401E-4</v>
      </c>
      <c r="O291" s="13">
        <v>1</v>
      </c>
    </row>
    <row r="292" spans="4:15" x14ac:dyDescent="0.4">
      <c r="D292" s="6">
        <v>4.46</v>
      </c>
      <c r="E292" s="7">
        <f t="shared" si="38"/>
        <v>-9.32122423533992E-2</v>
      </c>
      <c r="G292">
        <f t="shared" si="39"/>
        <v>6.7605642646661925</v>
      </c>
      <c r="H292" s="10">
        <f t="shared" si="44"/>
        <v>-0.25391014817065943</v>
      </c>
      <c r="I292">
        <f t="shared" si="40"/>
        <v>6.7587086753382009</v>
      </c>
      <c r="J292" s="10">
        <f t="shared" si="41"/>
        <v>-0.25204590332359145</v>
      </c>
      <c r="K292">
        <f t="shared" si="36"/>
        <v>-0.25140279567330009</v>
      </c>
      <c r="L292">
        <f t="shared" si="37"/>
        <v>-0.26430907116990549</v>
      </c>
      <c r="M292" s="13">
        <f t="shared" si="42"/>
        <v>6.2868165460141126E-6</v>
      </c>
      <c r="N292" s="13">
        <f t="shared" si="43"/>
        <v>1.5038528562687049E-4</v>
      </c>
      <c r="O292" s="13">
        <v>1</v>
      </c>
    </row>
    <row r="293" spans="4:15" x14ac:dyDescent="0.4">
      <c r="D293" s="6">
        <v>4.4800000000000004</v>
      </c>
      <c r="E293" s="7">
        <f t="shared" si="38"/>
        <v>-9.1991639746947698E-2</v>
      </c>
      <c r="G293">
        <f t="shared" si="39"/>
        <v>6.7756841691268086</v>
      </c>
      <c r="H293" s="10">
        <f t="shared" si="44"/>
        <v>-0.25058522667068556</v>
      </c>
      <c r="I293">
        <f t="shared" si="40"/>
        <v>6.7736928398016012</v>
      </c>
      <c r="J293" s="10">
        <f t="shared" si="41"/>
        <v>-0.2487453938757466</v>
      </c>
      <c r="K293">
        <f t="shared" si="36"/>
        <v>-0.24814441485097347</v>
      </c>
      <c r="L293">
        <f t="shared" si="37"/>
        <v>-0.26094489940251386</v>
      </c>
      <c r="M293" s="13">
        <f t="shared" si="42"/>
        <v>5.9575623392462488E-6</v>
      </c>
      <c r="N293" s="13">
        <f t="shared" si="43"/>
        <v>1.4882793509762512E-4</v>
      </c>
      <c r="O293" s="13">
        <v>1</v>
      </c>
    </row>
    <row r="294" spans="4:15" x14ac:dyDescent="0.4">
      <c r="D294" s="6">
        <v>4.5000000000000098</v>
      </c>
      <c r="E294" s="7">
        <f t="shared" si="38"/>
        <v>-9.0786331221683517E-2</v>
      </c>
      <c r="G294">
        <f t="shared" si="39"/>
        <v>6.7908040735874309</v>
      </c>
      <c r="H294" s="10">
        <f t="shared" si="44"/>
        <v>-0.24730196624786591</v>
      </c>
      <c r="I294">
        <f t="shared" si="40"/>
        <v>6.7886770042650086</v>
      </c>
      <c r="J294" s="10">
        <f t="shared" si="41"/>
        <v>-0.24548623962343227</v>
      </c>
      <c r="K294">
        <f t="shared" si="36"/>
        <v>-0.24492758045965751</v>
      </c>
      <c r="L294">
        <f t="shared" si="37"/>
        <v>-0.2576228031214074</v>
      </c>
      <c r="M294" s="13">
        <f t="shared" si="42"/>
        <v>5.6377078712459967E-6</v>
      </c>
      <c r="N294" s="13">
        <f t="shared" si="43"/>
        <v>1.4729617354038215E-4</v>
      </c>
      <c r="O294" s="13">
        <v>1</v>
      </c>
    </row>
    <row r="295" spans="4:15" x14ac:dyDescent="0.4">
      <c r="D295" s="6">
        <v>4.5199999999999996</v>
      </c>
      <c r="E295" s="7">
        <f t="shared" si="38"/>
        <v>-8.9596135648294967E-2</v>
      </c>
      <c r="G295">
        <f t="shared" si="39"/>
        <v>6.8059239780480407</v>
      </c>
      <c r="H295" s="10">
        <f t="shared" si="44"/>
        <v>-0.24405987350595554</v>
      </c>
      <c r="I295">
        <f t="shared" si="40"/>
        <v>6.803661168728401</v>
      </c>
      <c r="J295" s="10">
        <f t="shared" si="41"/>
        <v>-0.24226795079298963</v>
      </c>
      <c r="K295">
        <f t="shared" si="36"/>
        <v>-0.2417517834999926</v>
      </c>
      <c r="L295">
        <f t="shared" si="37"/>
        <v>-0.25434227827395833</v>
      </c>
      <c r="M295" s="13">
        <f t="shared" si="42"/>
        <v>5.3272794756259912E-6</v>
      </c>
      <c r="N295" s="13">
        <f t="shared" si="43"/>
        <v>1.4578938411767607E-4</v>
      </c>
      <c r="O295" s="13">
        <v>1</v>
      </c>
    </row>
    <row r="296" spans="4:15" x14ac:dyDescent="0.4">
      <c r="D296" s="6">
        <v>4.54</v>
      </c>
      <c r="E296" s="7">
        <f t="shared" si="38"/>
        <v>-8.8420873840372088E-2</v>
      </c>
      <c r="G296">
        <f t="shared" si="39"/>
        <v>6.8210438825086559</v>
      </c>
      <c r="H296" s="10">
        <f t="shared" si="44"/>
        <v>-0.24085846034117361</v>
      </c>
      <c r="I296">
        <f t="shared" si="40"/>
        <v>6.8186453331918004</v>
      </c>
      <c r="J296" s="10">
        <f t="shared" si="41"/>
        <v>-0.23909004286436614</v>
      </c>
      <c r="K296">
        <f t="shared" si="36"/>
        <v>-0.23861652056977764</v>
      </c>
      <c r="L296">
        <f t="shared" si="37"/>
        <v>-0.25110282617309443</v>
      </c>
      <c r="M296" s="13">
        <f t="shared" si="42"/>
        <v>5.0262939385670287E-6</v>
      </c>
      <c r="N296" s="13">
        <f t="shared" si="43"/>
        <v>1.4430696282246105E-4</v>
      </c>
      <c r="O296" s="13">
        <v>1</v>
      </c>
    </row>
    <row r="297" spans="4:15" x14ac:dyDescent="0.4">
      <c r="D297" s="6">
        <v>4.5599999999999996</v>
      </c>
      <c r="E297" s="7">
        <f t="shared" si="38"/>
        <v>-8.7260368539322009E-2</v>
      </c>
      <c r="G297">
        <f t="shared" si="39"/>
        <v>6.836163786969272</v>
      </c>
      <c r="H297" s="10">
        <f t="shared" si="44"/>
        <v>-0.23769724390111319</v>
      </c>
      <c r="I297">
        <f t="shared" si="40"/>
        <v>6.8336294976552008</v>
      </c>
      <c r="J297" s="10">
        <f t="shared" si="41"/>
        <v>-0.23595203653032673</v>
      </c>
      <c r="K297">
        <f t="shared" si="36"/>
        <v>-0.23552129382290499</v>
      </c>
      <c r="L297">
        <f t="shared" si="37"/>
        <v>-0.24790395346150507</v>
      </c>
      <c r="M297" s="13">
        <f t="shared" si="42"/>
        <v>4.7347587428542704E-6</v>
      </c>
      <c r="N297" s="13">
        <f t="shared" si="43"/>
        <v>1.4284831832978736E-4</v>
      </c>
      <c r="O297" s="13">
        <v>1</v>
      </c>
    </row>
    <row r="298" spans="4:15" x14ac:dyDescent="0.4">
      <c r="D298" s="6">
        <v>4.5800000000000098</v>
      </c>
      <c r="E298" s="7">
        <f t="shared" si="38"/>
        <v>-8.6114444399172804E-2</v>
      </c>
      <c r="G298">
        <f t="shared" si="39"/>
        <v>6.8512836914298951</v>
      </c>
      <c r="H298" s="10">
        <f t="shared" si="44"/>
        <v>-0.23457574654334673</v>
      </c>
      <c r="I298">
        <f t="shared" si="40"/>
        <v>6.8486136621186073</v>
      </c>
      <c r="J298" s="10">
        <f t="shared" si="41"/>
        <v>-0.23285345765536325</v>
      </c>
      <c r="K298">
        <f t="shared" si="36"/>
        <v>-0.23246561092784607</v>
      </c>
      <c r="L298">
        <f t="shared" si="37"/>
        <v>-0.24474517207530391</v>
      </c>
      <c r="M298" s="13">
        <f t="shared" si="42"/>
        <v>4.4526723158043639E-6</v>
      </c>
      <c r="N298" s="13">
        <f t="shared" si="43"/>
        <v>1.4141287184542471E-4</v>
      </c>
      <c r="O298" s="13">
        <v>1</v>
      </c>
    </row>
    <row r="299" spans="4:15" x14ac:dyDescent="0.4">
      <c r="D299" s="6">
        <v>4.5999999999999996</v>
      </c>
      <c r="E299" s="7">
        <f t="shared" si="38"/>
        <v>-8.4982927971294642E-2</v>
      </c>
      <c r="G299">
        <f t="shared" si="39"/>
        <v>6.8664035958905041</v>
      </c>
      <c r="H299" s="10">
        <f t="shared" si="44"/>
        <v>-0.23149349579380663</v>
      </c>
      <c r="I299">
        <f t="shared" si="40"/>
        <v>6.8635978265820006</v>
      </c>
      <c r="J299" s="10">
        <f t="shared" si="41"/>
        <v>-0.22979383723438071</v>
      </c>
      <c r="K299">
        <f t="shared" si="36"/>
        <v>-0.22944898502575514</v>
      </c>
      <c r="L299">
        <f t="shared" si="37"/>
        <v>-0.24162599920722297</v>
      </c>
      <c r="M299" s="13">
        <f t="shared" si="42"/>
        <v>4.1800242806784647E-6</v>
      </c>
      <c r="N299" s="13">
        <f t="shared" si="43"/>
        <v>1.4000005695157441E-4</v>
      </c>
      <c r="O299" s="13">
        <v>1</v>
      </c>
    </row>
    <row r="300" spans="4:15" x14ac:dyDescent="0.4">
      <c r="D300" s="6">
        <v>4.62</v>
      </c>
      <c r="E300" s="7">
        <f t="shared" si="38"/>
        <v>-8.3865647689030917E-2</v>
      </c>
      <c r="G300">
        <f t="shared" si="39"/>
        <v>6.8815235003511193</v>
      </c>
      <c r="H300" s="10">
        <f t="shared" si="44"/>
        <v>-0.2284500243049202</v>
      </c>
      <c r="I300">
        <f t="shared" si="40"/>
        <v>6.8785819910454009</v>
      </c>
      <c r="J300" s="10">
        <f t="shared" si="41"/>
        <v>-0.22677271135113961</v>
      </c>
      <c r="K300">
        <f t="shared" si="36"/>
        <v>-0.22647093468819229</v>
      </c>
      <c r="L300">
        <f t="shared" si="37"/>
        <v>-0.23854595726933345</v>
      </c>
      <c r="M300" s="13">
        <f t="shared" si="42"/>
        <v>3.9167957110402185E-6</v>
      </c>
      <c r="N300" s="13">
        <f t="shared" si="43"/>
        <v>1.3860931945026796E-4</v>
      </c>
      <c r="O300" s="13">
        <v>1</v>
      </c>
    </row>
    <row r="301" spans="4:15" x14ac:dyDescent="0.4">
      <c r="D301" s="6">
        <v>4.6400000000000103</v>
      </c>
      <c r="E301" s="7">
        <f t="shared" si="38"/>
        <v>-8.2762433852270778E-2</v>
      </c>
      <c r="G301">
        <f t="shared" si="39"/>
        <v>6.8966434048117433</v>
      </c>
      <c r="H301" s="10">
        <f t="shared" si="44"/>
        <v>-0.22544486981358558</v>
      </c>
      <c r="I301">
        <f t="shared" si="40"/>
        <v>6.8935661555088084</v>
      </c>
      <c r="J301" s="10">
        <f t="shared" si="41"/>
        <v>-0.22378962113654019</v>
      </c>
      <c r="K301">
        <f t="shared" si="36"/>
        <v>-0.22353098387454154</v>
      </c>
      <c r="L301">
        <f t="shared" si="37"/>
        <v>-0.23550457385537801</v>
      </c>
      <c r="M301" s="13">
        <f t="shared" si="42"/>
        <v>3.6629593876704906E-6</v>
      </c>
      <c r="N301" s="13">
        <f t="shared" si="43"/>
        <v>1.372401172046057E-4</v>
      </c>
      <c r="O301" s="13">
        <v>1</v>
      </c>
    </row>
    <row r="302" spans="4:15" x14ac:dyDescent="0.4">
      <c r="D302" s="6">
        <v>4.6600000000000099</v>
      </c>
      <c r="E302" s="7">
        <f t="shared" si="38"/>
        <v>-8.1673118611955586E-2</v>
      </c>
      <c r="G302">
        <f t="shared" si="39"/>
        <v>6.9117633092723585</v>
      </c>
      <c r="H302" s="10">
        <f t="shared" si="44"/>
        <v>-0.22247757509896704</v>
      </c>
      <c r="I302">
        <f t="shared" si="40"/>
        <v>6.9085503199722096</v>
      </c>
      <c r="J302" s="10">
        <f t="shared" si="41"/>
        <v>-0.22084411272672791</v>
      </c>
      <c r="K302">
        <f t="shared" si="36"/>
        <v>-0.22062866188911898</v>
      </c>
      <c r="L302">
        <f t="shared" si="37"/>
        <v>-0.23250138170270127</v>
      </c>
      <c r="M302" s="13">
        <f t="shared" si="42"/>
        <v>3.4184800575506679E-6</v>
      </c>
      <c r="N302" s="13">
        <f t="shared" si="43"/>
        <v>1.3589191997819089E-4</v>
      </c>
      <c r="O302" s="13">
        <v>1</v>
      </c>
    </row>
    <row r="303" spans="4:15" x14ac:dyDescent="0.4">
      <c r="D303" s="6">
        <v>4.6800000000000104</v>
      </c>
      <c r="E303" s="7">
        <f t="shared" si="38"/>
        <v>-8.0597535954532284E-2</v>
      </c>
      <c r="G303">
        <f t="shared" si="39"/>
        <v>6.9268832137329754</v>
      </c>
      <c r="H303" s="10">
        <f t="shared" si="44"/>
        <v>-0.21954768794014598</v>
      </c>
      <c r="I303">
        <f t="shared" si="40"/>
        <v>6.9235344844356081</v>
      </c>
      <c r="J303" s="10">
        <f t="shared" si="41"/>
        <v>-0.2179357372210553</v>
      </c>
      <c r="K303">
        <f t="shared" si="36"/>
        <v>-0.21776350333800115</v>
      </c>
      <c r="L303">
        <f t="shared" si="37"/>
        <v>-0.22953591865382034</v>
      </c>
      <c r="M303" s="13">
        <f t="shared" si="42"/>
        <v>3.183314694530699E-6</v>
      </c>
      <c r="N303" s="13">
        <f t="shared" si="43"/>
        <v>1.3456420927306662E-4</v>
      </c>
      <c r="O303" s="13">
        <v>1</v>
      </c>
    </row>
    <row r="304" spans="4:15" x14ac:dyDescent="0.4">
      <c r="D304" s="6">
        <v>4.7</v>
      </c>
      <c r="E304" s="7">
        <f t="shared" si="38"/>
        <v>-7.9535521686370625E-2</v>
      </c>
      <c r="G304">
        <f t="shared" si="39"/>
        <v>6.9420031181935826</v>
      </c>
      <c r="H304" s="10">
        <f t="shared" si="44"/>
        <v>-0.2166547610736736</v>
      </c>
      <c r="I304">
        <f t="shared" si="40"/>
        <v>6.9385186488990014</v>
      </c>
      <c r="J304" s="10">
        <f t="shared" si="41"/>
        <v>-0.21506405063994619</v>
      </c>
      <c r="K304">
        <f t="shared" si="36"/>
        <v>-0.21493504808563327</v>
      </c>
      <c r="L304">
        <f t="shared" si="37"/>
        <v>-0.2266077276176828</v>
      </c>
      <c r="M304" s="13">
        <f t="shared" si="42"/>
        <v>2.9574127612345945E-6</v>
      </c>
      <c r="N304" s="13">
        <f t="shared" si="43"/>
        <v>1.3325647816632638E-4</v>
      </c>
      <c r="O304" s="13">
        <v>1</v>
      </c>
    </row>
    <row r="305" spans="4:15" x14ac:dyDescent="0.4">
      <c r="D305" s="6">
        <v>4.7200000000000104</v>
      </c>
      <c r="E305" s="7">
        <f t="shared" si="38"/>
        <v>-7.8486913418140389E-2</v>
      </c>
      <c r="G305">
        <f t="shared" si="39"/>
        <v>6.9571230226542085</v>
      </c>
      <c r="H305" s="10">
        <f t="shared" si="44"/>
        <v>-0.21379835215101445</v>
      </c>
      <c r="I305">
        <f t="shared" si="40"/>
        <v>6.9535028133624079</v>
      </c>
      <c r="J305" s="10">
        <f t="shared" si="41"/>
        <v>-0.21222861388265163</v>
      </c>
      <c r="K305">
        <f t="shared" si="36"/>
        <v>-0.21214284121120228</v>
      </c>
      <c r="L305">
        <f t="shared" si="37"/>
        <v>-0.22371635653061542</v>
      </c>
      <c r="M305" s="13">
        <f t="shared" si="42"/>
        <v>2.7407164718377791E-6</v>
      </c>
      <c r="N305" s="13">
        <f t="shared" si="43"/>
        <v>1.3196823114584608E-4</v>
      </c>
      <c r="O305" s="13">
        <v>1</v>
      </c>
    </row>
    <row r="306" spans="4:15" x14ac:dyDescent="0.4">
      <c r="D306" s="6">
        <v>4.74000000000001</v>
      </c>
      <c r="E306" s="7">
        <f t="shared" si="38"/>
        <v>-7.7451550549172327E-2</v>
      </c>
      <c r="G306">
        <f t="shared" si="39"/>
        <v>6.9722429271148227</v>
      </c>
      <c r="H306" s="10">
        <f t="shared" si="44"/>
        <v>-0.21097802369594543</v>
      </c>
      <c r="I306">
        <f t="shared" si="40"/>
        <v>6.9684869778258083</v>
      </c>
      <c r="J306" s="10">
        <f t="shared" si="41"/>
        <v>-0.20942899268496198</v>
      </c>
      <c r="K306">
        <f t="shared" si="36"/>
        <v>-0.2093864329648514</v>
      </c>
      <c r="L306">
        <f t="shared" si="37"/>
        <v>-0.22086135831702056</v>
      </c>
      <c r="M306" s="13">
        <f t="shared" si="42"/>
        <v>2.533161055304405E-6</v>
      </c>
      <c r="N306" s="13">
        <f t="shared" si="43"/>
        <v>1.3069898394507399E-4</v>
      </c>
      <c r="O306" s="13">
        <v>1</v>
      </c>
    </row>
    <row r="307" spans="4:15" x14ac:dyDescent="0.4">
      <c r="D307" s="6">
        <v>4.7600000000000096</v>
      </c>
      <c r="E307" s="7">
        <f t="shared" si="38"/>
        <v>-7.6429274251790358E-2</v>
      </c>
      <c r="G307">
        <f t="shared" si="39"/>
        <v>6.9873628315754388</v>
      </c>
      <c r="H307" s="10">
        <f t="shared" si="44"/>
        <v>-0.20819334306187695</v>
      </c>
      <c r="I307">
        <f t="shared" si="40"/>
        <v>6.9834711422892086</v>
      </c>
      <c r="J307" s="10">
        <f t="shared" si="41"/>
        <v>-0.20666475757684116</v>
      </c>
      <c r="K307">
        <f t="shared" si="36"/>
        <v>-0.20666537872369717</v>
      </c>
      <c r="L307">
        <f t="shared" si="37"/>
        <v>-0.21804229084980542</v>
      </c>
      <c r="M307" s="13">
        <f t="shared" si="42"/>
        <v>2.3346750187491808E-6</v>
      </c>
      <c r="N307" s="13">
        <f t="shared" si="43"/>
        <v>1.2944826337740877E-4</v>
      </c>
      <c r="O307" s="13">
        <v>1</v>
      </c>
    </row>
    <row r="308" spans="4:15" x14ac:dyDescent="0.4">
      <c r="D308" s="6">
        <v>4.78</v>
      </c>
      <c r="E308" s="7">
        <f t="shared" si="38"/>
        <v>-7.5419927455642424E-2</v>
      </c>
      <c r="G308">
        <f t="shared" si="39"/>
        <v>7.0024827360360469</v>
      </c>
      <c r="H308" s="10">
        <f t="shared" si="44"/>
        <v>-0.20544388238916997</v>
      </c>
      <c r="I308">
        <f t="shared" si="40"/>
        <v>6.9984553067526001</v>
      </c>
      <c r="J308" s="10">
        <f t="shared" si="41"/>
        <v>-0.20393548384005714</v>
      </c>
      <c r="K308">
        <f t="shared" si="36"/>
        <v>-0.20397923894773923</v>
      </c>
      <c r="L308">
        <f t="shared" si="37"/>
        <v>-0.21525871691061227</v>
      </c>
      <c r="M308" s="13">
        <f t="shared" si="42"/>
        <v>2.1451804105260838E-6</v>
      </c>
      <c r="N308" s="13">
        <f t="shared" si="43"/>
        <v>1.2821560717011344E-4</v>
      </c>
      <c r="O308" s="13">
        <v>1</v>
      </c>
    </row>
    <row r="309" spans="4:15" x14ac:dyDescent="0.4">
      <c r="D309" s="6">
        <v>4.8000000000000096</v>
      </c>
      <c r="E309" s="7">
        <f t="shared" si="38"/>
        <v>-7.4423354832021948E-2</v>
      </c>
      <c r="G309">
        <f t="shared" si="39"/>
        <v>7.0176026404966709</v>
      </c>
      <c r="H309" s="10">
        <f t="shared" si="44"/>
        <v>-0.20272921856242782</v>
      </c>
      <c r="I309">
        <f t="shared" si="40"/>
        <v>7.0134394712160084</v>
      </c>
      <c r="J309" s="10">
        <f t="shared" si="41"/>
        <v>-0.20124075146578738</v>
      </c>
      <c r="K309">
        <f t="shared" si="36"/>
        <v>-0.20132757913563254</v>
      </c>
      <c r="L309">
        <f t="shared" si="37"/>
        <v>-0.21251020414983715</v>
      </c>
      <c r="M309" s="13">
        <f t="shared" si="42"/>
        <v>1.9645930827469894E-6</v>
      </c>
      <c r="N309" s="13">
        <f t="shared" si="43"/>
        <v>1.2700056379803666E-4</v>
      </c>
      <c r="O309" s="13">
        <v>1</v>
      </c>
    </row>
    <row r="310" spans="4:15" x14ac:dyDescent="0.4">
      <c r="D310" s="6">
        <v>4.8200000000000101</v>
      </c>
      <c r="E310" s="7">
        <f t="shared" si="38"/>
        <v>-7.3439402778200491E-2</v>
      </c>
      <c r="G310">
        <f t="shared" si="39"/>
        <v>7.0327225449572861</v>
      </c>
      <c r="H310" s="10">
        <f t="shared" si="44"/>
        <v>-0.20004893316781816</v>
      </c>
      <c r="I310">
        <f t="shared" si="40"/>
        <v>7.0284236356794088</v>
      </c>
      <c r="J310" s="10">
        <f t="shared" si="41"/>
        <v>-0.19858014511225414</v>
      </c>
      <c r="K310">
        <f t="shared" si="36"/>
        <v>-0.1987099697803929</v>
      </c>
      <c r="L310">
        <f t="shared" si="37"/>
        <v>-0.20979632504650433</v>
      </c>
      <c r="M310" s="13">
        <f t="shared" si="42"/>
        <v>1.7928229528653192E-6</v>
      </c>
      <c r="N310" s="13">
        <f t="shared" si="43"/>
        <v>1.2580269231747678E-4</v>
      </c>
      <c r="O310" s="13">
        <v>1</v>
      </c>
    </row>
    <row r="311" spans="4:15" x14ac:dyDescent="0.4">
      <c r="D311" s="6">
        <v>4.8400000000000096</v>
      </c>
      <c r="E311" s="7">
        <f t="shared" si="38"/>
        <v>-7.2467919401761213E-2</v>
      </c>
      <c r="G311">
        <f t="shared" si="39"/>
        <v>7.0478424494179031</v>
      </c>
      <c r="H311" s="10">
        <f t="shared" si="44"/>
        <v>-0.19740261245039756</v>
      </c>
      <c r="I311">
        <f t="shared" si="40"/>
        <v>7.0434078001428073</v>
      </c>
      <c r="J311" s="10">
        <f t="shared" si="41"/>
        <v>-0.19595325406236233</v>
      </c>
      <c r="K311">
        <f t="shared" si="36"/>
        <v>-0.19612598632500092</v>
      </c>
      <c r="L311">
        <f t="shared" si="37"/>
        <v>-0.20711665686795927</v>
      </c>
      <c r="M311" s="13">
        <f t="shared" si="42"/>
        <v>1.6297742640452386E-6</v>
      </c>
      <c r="N311" s="13">
        <f t="shared" si="43"/>
        <v>1.2462156220000961E-4</v>
      </c>
      <c r="O311" s="13">
        <v>1</v>
      </c>
    </row>
    <row r="312" spans="4:15" x14ac:dyDescent="0.4">
      <c r="D312" s="6">
        <v>4.8600000000000003</v>
      </c>
      <c r="E312" s="7">
        <f t="shared" si="38"/>
        <v>-7.1508754504955807E-2</v>
      </c>
      <c r="G312">
        <f t="shared" si="39"/>
        <v>7.062962353878512</v>
      </c>
      <c r="H312" s="10">
        <f t="shared" si="44"/>
        <v>-0.19478984727149964</v>
      </c>
      <c r="I312">
        <f t="shared" si="40"/>
        <v>7.0583919646062023</v>
      </c>
      <c r="J312" s="10">
        <f t="shared" si="41"/>
        <v>-0.19335967218140052</v>
      </c>
      <c r="K312">
        <f t="shared" si="36"/>
        <v>-0.19357520911798101</v>
      </c>
      <c r="L312">
        <f t="shared" si="37"/>
        <v>-0.20447078162945886</v>
      </c>
      <c r="M312" s="13">
        <f t="shared" si="42"/>
        <v>1.4753458439831527E-6</v>
      </c>
      <c r="N312" s="13">
        <f t="shared" si="43"/>
        <v>1.2345675316673149E-4</v>
      </c>
      <c r="O312" s="13">
        <v>1</v>
      </c>
    </row>
    <row r="313" spans="4:15" x14ac:dyDescent="0.4">
      <c r="D313" s="6">
        <v>4.8800000000000097</v>
      </c>
      <c r="E313" s="7">
        <f t="shared" si="38"/>
        <v>-7.0561759569078106E-2</v>
      </c>
      <c r="G313">
        <f t="shared" si="39"/>
        <v>7.0780822583391352</v>
      </c>
      <c r="H313" s="10">
        <f t="shared" si="44"/>
        <v>-0.19221023306616877</v>
      </c>
      <c r="I313">
        <f t="shared" si="40"/>
        <v>7.0733761290696089</v>
      </c>
      <c r="J313" s="10">
        <f t="shared" si="41"/>
        <v>-0.19079899787478721</v>
      </c>
      <c r="K313">
        <f t="shared" si="36"/>
        <v>-0.19105722336893047</v>
      </c>
      <c r="L313">
        <f t="shared" si="37"/>
        <v>-0.20185828605364126</v>
      </c>
      <c r="M313" s="13">
        <f t="shared" si="42"/>
        <v>1.3294313619255684E-6</v>
      </c>
      <c r="N313" s="13">
        <f t="shared" si="43"/>
        <v>1.2230785502294079E-4</v>
      </c>
      <c r="O313" s="13">
        <v>1</v>
      </c>
    </row>
    <row r="314" spans="4:15" x14ac:dyDescent="0.4">
      <c r="D314" s="6">
        <v>4.9000000000000101</v>
      </c>
      <c r="E314" s="7">
        <f t="shared" si="38"/>
        <v>-6.9626787738872375E-2</v>
      </c>
      <c r="G314">
        <f t="shared" si="39"/>
        <v>7.0932021627997504</v>
      </c>
      <c r="H314" s="10">
        <f t="shared" si="44"/>
        <v>-0.18966336980068835</v>
      </c>
      <c r="I314">
        <f t="shared" si="40"/>
        <v>7.0883602935330092</v>
      </c>
      <c r="J314" s="10">
        <f t="shared" si="41"/>
        <v>-0.18827083404591091</v>
      </c>
      <c r="K314">
        <f t="shared" si="36"/>
        <v>-0.1885716191040572</v>
      </c>
      <c r="L314">
        <f t="shared" si="37"/>
        <v>-0.19927876152992555</v>
      </c>
      <c r="M314" s="13">
        <f t="shared" si="42"/>
        <v>1.1919195835945885E-6</v>
      </c>
      <c r="N314" s="13">
        <f t="shared" si="43"/>
        <v>1.2117446749332476E-4</v>
      </c>
      <c r="O314" s="13">
        <v>1</v>
      </c>
    </row>
    <row r="315" spans="4:15" x14ac:dyDescent="0.4">
      <c r="D315" s="6">
        <v>4.9200000000000097</v>
      </c>
      <c r="E315" s="7">
        <f t="shared" si="38"/>
        <v>-6.8703693806965602E-2</v>
      </c>
      <c r="G315">
        <f t="shared" si="39"/>
        <v>7.1083220672603664</v>
      </c>
      <c r="H315" s="10">
        <f t="shared" si="44"/>
        <v>-0.18714886193017433</v>
      </c>
      <c r="I315">
        <f t="shared" si="40"/>
        <v>7.1033444579964078</v>
      </c>
      <c r="J315" s="10">
        <f t="shared" si="41"/>
        <v>-0.18577478805403502</v>
      </c>
      <c r="K315">
        <f t="shared" si="36"/>
        <v>-0.18611799112169933</v>
      </c>
      <c r="L315">
        <f t="shared" si="37"/>
        <v>-0.19673180407382235</v>
      </c>
      <c r="M315" s="13">
        <f t="shared" si="42"/>
        <v>1.062694623765897E-6</v>
      </c>
      <c r="N315" s="13">
        <f t="shared" si="43"/>
        <v>1.2005620005787606E-4</v>
      </c>
      <c r="O315" s="13">
        <v>1</v>
      </c>
    </row>
    <row r="316" spans="4:15" x14ac:dyDescent="0.4">
      <c r="D316" s="6">
        <v>4.9400000000000004</v>
      </c>
      <c r="E316" s="7">
        <f t="shared" si="38"/>
        <v>-6.7792334198344739E-2</v>
      </c>
      <c r="G316">
        <f t="shared" si="39"/>
        <v>7.1234419717209754</v>
      </c>
      <c r="H316" s="10">
        <f t="shared" si="44"/>
        <v>-0.18466631835629108</v>
      </c>
      <c r="I316">
        <f t="shared" si="40"/>
        <v>7.118328622459801</v>
      </c>
      <c r="J316" s="10">
        <f t="shared" si="41"/>
        <v>-0.1833104716723242</v>
      </c>
      <c r="K316">
        <f t="shared" si="36"/>
        <v>-0.18369593894788724</v>
      </c>
      <c r="L316">
        <f t="shared" si="37"/>
        <v>-0.19421701428621274</v>
      </c>
      <c r="M316" s="13">
        <f t="shared" si="42"/>
        <v>9.416361962541709E-7</v>
      </c>
      <c r="N316" s="13">
        <f t="shared" si="43"/>
        <v>1.1895267178856672E-4</v>
      </c>
      <c r="O316" s="13">
        <v>1</v>
      </c>
    </row>
    <row r="317" spans="4:15" x14ac:dyDescent="0.4">
      <c r="D317" s="6">
        <v>4.9600000000000097</v>
      </c>
      <c r="E317" s="7">
        <f t="shared" si="38"/>
        <v>-6.6892566954871405E-2</v>
      </c>
      <c r="G317">
        <f t="shared" si="39"/>
        <v>7.1385618761815985</v>
      </c>
      <c r="H317" s="10">
        <f t="shared" si="44"/>
        <v>-0.18221535238506972</v>
      </c>
      <c r="I317">
        <f t="shared" si="40"/>
        <v>7.1333127869232076</v>
      </c>
      <c r="J317" s="10">
        <f t="shared" si="41"/>
        <v>-0.18087750104597231</v>
      </c>
      <c r="K317">
        <f t="shared" si="36"/>
        <v>-0.18130506679192995</v>
      </c>
      <c r="L317">
        <f t="shared" si="37"/>
        <v>-0.19173399731258292</v>
      </c>
      <c r="M317" s="13">
        <f t="shared" si="42"/>
        <v>8.2861986107782321E-7</v>
      </c>
      <c r="N317" s="13">
        <f t="shared" si="43"/>
        <v>1.1786351118693023E-4</v>
      </c>
      <c r="O317" s="13">
        <v>1</v>
      </c>
    </row>
    <row r="318" spans="4:15" x14ac:dyDescent="0.4">
      <c r="D318" s="6">
        <v>4.9800000000000102</v>
      </c>
      <c r="E318" s="7">
        <f t="shared" si="38"/>
        <v>-6.6004251719850804E-2</v>
      </c>
      <c r="G318">
        <f t="shared" si="39"/>
        <v>7.1536817806422155</v>
      </c>
      <c r="H318" s="10">
        <f t="shared" si="44"/>
        <v>-0.17979558168487361</v>
      </c>
      <c r="I318">
        <f t="shared" si="40"/>
        <v>7.1482969513866079</v>
      </c>
      <c r="J318" s="10">
        <f t="shared" si="41"/>
        <v>-0.1784754966504766</v>
      </c>
      <c r="K318">
        <f t="shared" si="36"/>
        <v>-0.17894498350207516</v>
      </c>
      <c r="L318">
        <f t="shared" si="37"/>
        <v>-0.18928236280226085</v>
      </c>
      <c r="M318" s="13">
        <f t="shared" si="42"/>
        <v>7.2351726858002709E-7</v>
      </c>
      <c r="N318" s="13">
        <f t="shared" si="43"/>
        <v>1.1678835602258013E-4</v>
      </c>
      <c r="O318" s="13">
        <v>1</v>
      </c>
    </row>
    <row r="319" spans="4:15" x14ac:dyDescent="0.4">
      <c r="D319" s="6">
        <v>5.0000000000000098</v>
      </c>
      <c r="E319" s="7">
        <f t="shared" si="38"/>
        <v>-6.5127249722643554E-2</v>
      </c>
      <c r="G319">
        <f t="shared" si="39"/>
        <v>7.1688016851028307</v>
      </c>
      <c r="H319" s="10">
        <f t="shared" si="44"/>
        <v>-0.17740662824448106</v>
      </c>
      <c r="I319">
        <f t="shared" si="40"/>
        <v>7.1632811158500083</v>
      </c>
      <c r="J319" s="10">
        <f t="shared" si="41"/>
        <v>-0.17610408325002821</v>
      </c>
      <c r="K319">
        <f t="shared" si="36"/>
        <v>-0.17661530252121868</v>
      </c>
      <c r="L319">
        <f t="shared" si="37"/>
        <v>-0.18686172486763272</v>
      </c>
      <c r="M319" s="13">
        <f t="shared" si="42"/>
        <v>6.2619640029672252E-7</v>
      </c>
      <c r="N319" s="13">
        <f t="shared" si="43"/>
        <v>1.1572685317281653E-4</v>
      </c>
      <c r="O319" s="13">
        <v>1</v>
      </c>
    </row>
    <row r="320" spans="4:15" x14ac:dyDescent="0.4">
      <c r="D320" s="6">
        <v>5.0199999999999996</v>
      </c>
      <c r="E320" s="7">
        <f t="shared" si="38"/>
        <v>-6.4261423763339903E-2</v>
      </c>
      <c r="G320">
        <f t="shared" si="39"/>
        <v>7.1839215895634378</v>
      </c>
      <c r="H320" s="10">
        <f t="shared" si="44"/>
        <v>-0.1750481183313379</v>
      </c>
      <c r="I320">
        <f t="shared" si="40"/>
        <v>7.1782652803133997</v>
      </c>
      <c r="J320" s="10">
        <f t="shared" si="41"/>
        <v>-0.17376288985607111</v>
      </c>
      <c r="K320">
        <f t="shared" si="36"/>
        <v>-0.17431564184271342</v>
      </c>
      <c r="L320">
        <f t="shared" si="37"/>
        <v>-0.18447170204339283</v>
      </c>
      <c r="M320" s="13">
        <f t="shared" si="42"/>
        <v>5.3652180638765371E-7</v>
      </c>
      <c r="N320" s="13">
        <f t="shared" si="43"/>
        <v>1.1467865846333032E-4</v>
      </c>
      <c r="O320" s="13">
        <v>1</v>
      </c>
    </row>
    <row r="321" spans="4:15" x14ac:dyDescent="0.4">
      <c r="D321" s="6">
        <v>5.0400000000000098</v>
      </c>
      <c r="E321" s="7">
        <f t="shared" si="38"/>
        <v>-6.3406638197488444E-2</v>
      </c>
      <c r="G321">
        <f t="shared" si="39"/>
        <v>7.1990414940240619</v>
      </c>
      <c r="H321" s="10">
        <f t="shared" si="44"/>
        <v>-0.17271968244995853</v>
      </c>
      <c r="I321">
        <f t="shared" si="40"/>
        <v>7.1932494447768089</v>
      </c>
      <c r="J321" s="10">
        <f t="shared" si="41"/>
        <v>-0.17145154968600876</v>
      </c>
      <c r="K321">
        <f t="shared" si="36"/>
        <v>-0.17204562396626605</v>
      </c>
      <c r="L321">
        <f t="shared" si="37"/>
        <v>-0.1821119172458108</v>
      </c>
      <c r="M321" s="13">
        <f t="shared" si="42"/>
        <v>4.5435483943780546E-7</v>
      </c>
      <c r="N321" s="13">
        <f t="shared" si="43"/>
        <v>1.1364343651007975E-4</v>
      </c>
      <c r="O321" s="13">
        <v>1</v>
      </c>
    </row>
    <row r="322" spans="4:15" x14ac:dyDescent="0.4">
      <c r="D322" s="6">
        <v>5.0600000000000103</v>
      </c>
      <c r="E322" s="7">
        <f t="shared" si="38"/>
        <v>-6.256275892089494E-2</v>
      </c>
      <c r="G322">
        <f t="shared" si="39"/>
        <v>7.2141613984846789</v>
      </c>
      <c r="H322" s="10">
        <f t="shared" si="44"/>
        <v>-0.17042095530051782</v>
      </c>
      <c r="I322">
        <f t="shared" si="40"/>
        <v>7.2082336092402084</v>
      </c>
      <c r="J322" s="10">
        <f t="shared" si="41"/>
        <v>-0.16916970012209992</v>
      </c>
      <c r="K322">
        <f t="shared" si="36"/>
        <v>-0.16980487585396262</v>
      </c>
      <c r="L322">
        <f t="shared" si="37"/>
        <v>-0.17978199773206666</v>
      </c>
      <c r="M322" s="13">
        <f t="shared" si="42"/>
        <v>3.7955388446776287E-7</v>
      </c>
      <c r="N322" s="13">
        <f t="shared" si="43"/>
        <v>1.1262086056250571E-4</v>
      </c>
      <c r="O322" s="13">
        <v>1</v>
      </c>
    </row>
    <row r="323" spans="4:15" x14ac:dyDescent="0.4">
      <c r="D323" s="6">
        <v>5.0800000000000098</v>
      </c>
      <c r="E323" s="7">
        <f t="shared" si="38"/>
        <v>-6.1729653354479073E-2</v>
      </c>
      <c r="G323">
        <f t="shared" si="39"/>
        <v>7.229281302945294</v>
      </c>
      <c r="H323" s="10">
        <f t="shared" si="44"/>
        <v>-0.16815157573760101</v>
      </c>
      <c r="I323">
        <f t="shared" si="40"/>
        <v>7.223217773703607</v>
      </c>
      <c r="J323" s="10">
        <f t="shared" si="41"/>
        <v>-0.16691698267051144</v>
      </c>
      <c r="K323">
        <f t="shared" si="36"/>
        <v>-0.16759302888639432</v>
      </c>
      <c r="L323">
        <f t="shared" si="37"/>
        <v>-0.17748157505961534</v>
      </c>
      <c r="M323" s="13">
        <f t="shared" si="42"/>
        <v>3.1197458499289886E-7</v>
      </c>
      <c r="N323" s="13">
        <f t="shared" si="43"/>
        <v>1.1161061234791204E-4</v>
      </c>
      <c r="O323" s="13">
        <v>1</v>
      </c>
    </row>
    <row r="324" spans="4:15" x14ac:dyDescent="0.4">
      <c r="D324" s="6">
        <v>5.0999999999999996</v>
      </c>
      <c r="E324" s="7">
        <f t="shared" si="38"/>
        <v>-6.0907190429207905E-2</v>
      </c>
      <c r="G324">
        <f t="shared" si="39"/>
        <v>7.2444012074059021</v>
      </c>
      <c r="H324" s="10">
        <f t="shared" si="44"/>
        <v>-0.16591118672916236</v>
      </c>
      <c r="I324">
        <f t="shared" si="40"/>
        <v>7.238201938167002</v>
      </c>
      <c r="J324" s="10">
        <f t="shared" si="41"/>
        <v>-0.16469304292057818</v>
      </c>
      <c r="K324">
        <f t="shared" si="36"/>
        <v>-0.16540971881893823</v>
      </c>
      <c r="L324">
        <f t="shared" si="37"/>
        <v>-0.17521028504564654</v>
      </c>
      <c r="M324" s="13">
        <f t="shared" si="42"/>
        <v>2.5147006498454984E-7</v>
      </c>
      <c r="N324" s="13">
        <f t="shared" si="43"/>
        <v>1.1061238191731231E-4</v>
      </c>
      <c r="O324" s="13">
        <v>1</v>
      </c>
    </row>
    <row r="325" spans="4:15" x14ac:dyDescent="0.4">
      <c r="D325" s="6">
        <v>5.1200000000000099</v>
      </c>
      <c r="E325" s="7">
        <f t="shared" si="38"/>
        <v>-6.0095240571097615E-2</v>
      </c>
      <c r="G325">
        <f t="shared" si="39"/>
        <v>7.2595211118665262</v>
      </c>
      <c r="H325" s="10">
        <f t="shared" si="44"/>
        <v>-0.16369943531566991</v>
      </c>
      <c r="I325">
        <f t="shared" si="40"/>
        <v>7.2531861026304085</v>
      </c>
      <c r="J325" s="10">
        <f t="shared" si="41"/>
        <v>-0.16249753050424795</v>
      </c>
      <c r="K325">
        <f t="shared" si="36"/>
        <v>-0.16325458573817225</v>
      </c>
      <c r="L325">
        <f t="shared" si="37"/>
        <v>-0.17296776772661537</v>
      </c>
      <c r="M325" s="13">
        <f t="shared" si="42"/>
        <v>1.9789114659984481E-7</v>
      </c>
      <c r="N325" s="13">
        <f t="shared" si="43"/>
        <v>1.0962586749264829E-4</v>
      </c>
      <c r="O325" s="13">
        <v>1</v>
      </c>
    </row>
    <row r="326" spans="4:15" x14ac:dyDescent="0.4">
      <c r="D326" s="6">
        <v>5.1400000000000103</v>
      </c>
      <c r="E326" s="7">
        <f t="shared" si="38"/>
        <v>-5.9293675686297495E-2</v>
      </c>
      <c r="G326">
        <f t="shared" si="39"/>
        <v>7.2746410163271431</v>
      </c>
      <c r="H326" s="10">
        <f t="shared" si="44"/>
        <v>-0.16151597256947439</v>
      </c>
      <c r="I326">
        <f t="shared" si="40"/>
        <v>7.2681702670938089</v>
      </c>
      <c r="J326" s="10">
        <f t="shared" si="41"/>
        <v>-0.16033009905574844</v>
      </c>
      <c r="K326">
        <f t="shared" si="36"/>
        <v>-0.16112727401846544</v>
      </c>
      <c r="L326">
        <f t="shared" si="37"/>
        <v>-0.1707536673178823</v>
      </c>
      <c r="M326" s="13">
        <f t="shared" si="42"/>
        <v>1.5108656355646008E-7</v>
      </c>
      <c r="N326" s="13">
        <f t="shared" si="43"/>
        <v>1.0865077531536438E-4</v>
      </c>
      <c r="O326" s="13">
        <v>1</v>
      </c>
    </row>
    <row r="327" spans="4:15" x14ac:dyDescent="0.4">
      <c r="D327" s="6">
        <v>5.1600000000000099</v>
      </c>
      <c r="E327" s="7">
        <f t="shared" si="38"/>
        <v>-5.8502369146244626E-2</v>
      </c>
      <c r="G327">
        <f t="shared" si="39"/>
        <v>7.2897609207877583</v>
      </c>
      <c r="H327" s="10">
        <f t="shared" si="44"/>
        <v>-0.15936045355437037</v>
      </c>
      <c r="I327">
        <f t="shared" si="40"/>
        <v>7.2831544315572092</v>
      </c>
      <c r="J327" s="10">
        <f t="shared" si="41"/>
        <v>-0.15819040617144547</v>
      </c>
      <c r="K327">
        <f t="shared" si="36"/>
        <v>-0.15902743227871516</v>
      </c>
      <c r="L327">
        <f t="shared" si="37"/>
        <v>-0.1685676321734442</v>
      </c>
      <c r="M327" s="13">
        <f t="shared" si="42"/>
        <v>1.1090317003902322E-7</v>
      </c>
      <c r="N327" s="13">
        <f t="shared" si="43"/>
        <v>1.0768681949655842E-4</v>
      </c>
      <c r="O327" s="13">
        <v>1</v>
      </c>
    </row>
    <row r="328" spans="4:15" x14ac:dyDescent="0.4">
      <c r="D328" s="6">
        <v>5.1800000000000104</v>
      </c>
      <c r="E328" s="7">
        <f t="shared" si="38"/>
        <v>-5.7721195772905715E-2</v>
      </c>
      <c r="G328">
        <f t="shared" si="39"/>
        <v>7.3048808252483743</v>
      </c>
      <c r="H328" s="10">
        <f t="shared" si="44"/>
        <v>-0.15723253728539519</v>
      </c>
      <c r="I328">
        <f t="shared" si="40"/>
        <v>7.2981385960206095</v>
      </c>
      <c r="J328" s="10">
        <f t="shared" si="41"/>
        <v>-0.15607811336993707</v>
      </c>
      <c r="K328">
        <f t="shared" si="36"/>
        <v>-0.15695471333927763</v>
      </c>
      <c r="L328">
        <f t="shared" si="37"/>
        <v>-0.16640931474579609</v>
      </c>
      <c r="M328" s="13">
        <f t="shared" si="42"/>
        <v>7.7186145036330537E-8</v>
      </c>
      <c r="N328" s="13">
        <f t="shared" si="43"/>
        <v>1.0673372186855137E-4</v>
      </c>
      <c r="O328" s="13">
        <v>1</v>
      </c>
    </row>
    <row r="329" spans="4:15" x14ac:dyDescent="0.4">
      <c r="D329" s="6">
        <v>5.2000000000000099</v>
      </c>
      <c r="E329" s="7">
        <f t="shared" si="38"/>
        <v>-5.6950031824100654E-2</v>
      </c>
      <c r="G329">
        <f t="shared" si="39"/>
        <v>7.3200007297089913</v>
      </c>
      <c r="H329" s="10">
        <f t="shared" si="44"/>
        <v>-0.1551318866888502</v>
      </c>
      <c r="I329">
        <f t="shared" si="40"/>
        <v>7.313122760484009</v>
      </c>
      <c r="J329" s="10">
        <f t="shared" si="41"/>
        <v>-0.15399288605236816</v>
      </c>
      <c r="K329">
        <f t="shared" si="36"/>
        <v>-0.15490877417908158</v>
      </c>
      <c r="L329">
        <f t="shared" si="37"/>
        <v>-0.16427837154591649</v>
      </c>
      <c r="M329" s="13">
        <f t="shared" si="42"/>
        <v>4.9779192015249763E-8</v>
      </c>
      <c r="N329" s="13">
        <f t="shared" si="43"/>
        <v>1.0579121183799302E-4</v>
      </c>
      <c r="O329" s="13">
        <v>1</v>
      </c>
    </row>
    <row r="330" spans="4:15" x14ac:dyDescent="0.4">
      <c r="D330" s="6">
        <v>5.2200000000000104</v>
      </c>
      <c r="E330" s="7">
        <f t="shared" si="38"/>
        <v>-5.6188754978911896E-2</v>
      </c>
      <c r="G330">
        <f t="shared" si="39"/>
        <v>7.3351206341696065</v>
      </c>
      <c r="H330" s="10">
        <f t="shared" si="44"/>
        <v>-0.15305816856255602</v>
      </c>
      <c r="I330">
        <f t="shared" si="40"/>
        <v>7.3281069249474076</v>
      </c>
      <c r="J330" s="10">
        <f t="shared" si="41"/>
        <v>-0.15193439346297777</v>
      </c>
      <c r="K330">
        <f t="shared" si="36"/>
        <v>-0.15288927589293827</v>
      </c>
      <c r="L330">
        <f t="shared" si="37"/>
        <v>-0.16217446310339131</v>
      </c>
      <c r="M330" s="13">
        <f t="shared" si="42"/>
        <v>2.852473385061179E-8</v>
      </c>
      <c r="N330" s="13">
        <f t="shared" si="43"/>
        <v>1.048590262405192E-4</v>
      </c>
      <c r="O330" s="13">
        <v>1</v>
      </c>
    </row>
    <row r="331" spans="4:15" x14ac:dyDescent="0.4">
      <c r="D331" s="6">
        <v>5.24000000000001</v>
      </c>
      <c r="E331" s="7">
        <f t="shared" si="38"/>
        <v>-5.5437244323182561E-2</v>
      </c>
      <c r="G331">
        <f t="shared" si="39"/>
        <v>7.3502405386302216</v>
      </c>
      <c r="H331" s="10">
        <f t="shared" si="44"/>
        <v>-0.1510110535363493</v>
      </c>
      <c r="I331">
        <f t="shared" si="40"/>
        <v>7.3430910894108079</v>
      </c>
      <c r="J331" s="10">
        <f t="shared" si="41"/>
        <v>-0.14990230864988566</v>
      </c>
      <c r="K331">
        <f t="shared" si="36"/>
        <v>-0.1508958836490554</v>
      </c>
      <c r="L331">
        <f t="shared" si="37"/>
        <v>-0.16009725392668583</v>
      </c>
      <c r="M331" s="13">
        <f t="shared" si="42"/>
        <v>1.3264102939290393E-8</v>
      </c>
      <c r="N331" s="13">
        <f t="shared" si="43"/>
        <v>1.0393690919695023E-4</v>
      </c>
      <c r="O331" s="13">
        <v>1</v>
      </c>
    </row>
    <row r="332" spans="4:15" x14ac:dyDescent="0.4">
      <c r="D332" s="6">
        <v>5.2600000000000096</v>
      </c>
      <c r="E332" s="7">
        <f t="shared" si="38"/>
        <v>-5.469538033510412E-2</v>
      </c>
      <c r="G332">
        <f t="shared" si="39"/>
        <v>7.3653604430908386</v>
      </c>
      <c r="H332" s="10">
        <f t="shared" si="44"/>
        <v>-0.14899021603282364</v>
      </c>
      <c r="I332">
        <f t="shared" si="40"/>
        <v>7.3580752538742082</v>
      </c>
      <c r="J332" s="10">
        <f t="shared" si="41"/>
        <v>-0.14789630842612156</v>
      </c>
      <c r="K332">
        <f t="shared" si="36"/>
        <v>-0.14892826664676526</v>
      </c>
      <c r="L332">
        <f t="shared" si="37"/>
        <v>-0.15804641246357387</v>
      </c>
      <c r="M332" s="13">
        <f t="shared" si="42"/>
        <v>3.8377264330108623E-9</v>
      </c>
      <c r="N332" s="13">
        <f t="shared" si="43"/>
        <v>1.0302461197110573E-4</v>
      </c>
      <c r="O332" s="13">
        <v>1</v>
      </c>
    </row>
    <row r="333" spans="4:15" x14ac:dyDescent="0.4">
      <c r="D333" s="6">
        <v>5.28000000000001</v>
      </c>
      <c r="E333" s="7">
        <f t="shared" si="38"/>
        <v>-5.3963044870896419E-2</v>
      </c>
      <c r="G333">
        <f t="shared" si="39"/>
        <v>7.3804803475514547</v>
      </c>
      <c r="H333" s="10">
        <f t="shared" si="44"/>
        <v>-0.14699533422832187</v>
      </c>
      <c r="I333">
        <f t="shared" si="40"/>
        <v>7.3730594183376086</v>
      </c>
      <c r="J333" s="10">
        <f t="shared" si="41"/>
        <v>-0.14591607333090395</v>
      </c>
      <c r="K333">
        <f t="shared" si="36"/>
        <v>-0.14698609807447321</v>
      </c>
      <c r="L333">
        <f t="shared" si="37"/>
        <v>-0.15602161106173001</v>
      </c>
      <c r="M333" s="13">
        <f t="shared" si="42"/>
        <v>8.5306537915966197E-11</v>
      </c>
      <c r="N333" s="13">
        <f t="shared" si="43"/>
        <v>1.021218928291492E-4</v>
      </c>
      <c r="O333" s="13">
        <v>1</v>
      </c>
    </row>
    <row r="334" spans="4:15" x14ac:dyDescent="0.4">
      <c r="D334" s="6">
        <v>5.3000000000000096</v>
      </c>
      <c r="E334" s="7">
        <f t="shared" si="38"/>
        <v>-5.3240121150581486E-2</v>
      </c>
      <c r="G334">
        <f t="shared" si="39"/>
        <v>7.3956002520120689</v>
      </c>
      <c r="H334" s="10">
        <f t="shared" si="44"/>
        <v>-0.14502609001418398</v>
      </c>
      <c r="I334">
        <f t="shared" si="40"/>
        <v>7.388043582801008</v>
      </c>
      <c r="J334" s="10">
        <f t="shared" si="41"/>
        <v>-0.14396128759117233</v>
      </c>
      <c r="K334">
        <f t="shared" si="36"/>
        <v>-0.14506905506783241</v>
      </c>
      <c r="L334">
        <f t="shared" si="37"/>
        <v>-0.15402252592949656</v>
      </c>
      <c r="M334" s="13">
        <f t="shared" si="42"/>
        <v>1.8459958350120346E-9</v>
      </c>
      <c r="N334" s="13">
        <f t="shared" si="43"/>
        <v>1.0122851690056531E-4</v>
      </c>
      <c r="O334" s="13">
        <v>1</v>
      </c>
    </row>
    <row r="335" spans="4:15" x14ac:dyDescent="0.4">
      <c r="D335" s="6">
        <v>5.3200000000000101</v>
      </c>
      <c r="E335" s="7">
        <f t="shared" si="38"/>
        <v>-5.2526493743852209E-2</v>
      </c>
      <c r="G335">
        <f t="shared" si="39"/>
        <v>7.4107201564726859</v>
      </c>
      <c r="H335" s="10">
        <f t="shared" si="44"/>
        <v>-0.14308216895825343</v>
      </c>
      <c r="I335">
        <f t="shared" si="40"/>
        <v>7.4030277472644084</v>
      </c>
      <c r="J335" s="10">
        <f t="shared" si="41"/>
        <v>-0.14203163908337638</v>
      </c>
      <c r="K335">
        <f t="shared" si="36"/>
        <v>-0.1431768186681518</v>
      </c>
      <c r="L335">
        <f t="shared" si="37"/>
        <v>-0.15204883709682923</v>
      </c>
      <c r="M335" s="13">
        <f t="shared" si="42"/>
        <v>8.9585675838445626E-9</v>
      </c>
      <c r="N335" s="13">
        <f t="shared" si="43"/>
        <v>1.0034425604072382E-4</v>
      </c>
      <c r="O335" s="13">
        <v>1</v>
      </c>
    </row>
    <row r="336" spans="4:15" x14ac:dyDescent="0.4">
      <c r="D336" s="6">
        <v>5.3400000000000096</v>
      </c>
      <c r="E336" s="7">
        <f t="shared" si="38"/>
        <v>-5.1822048556038502E-2</v>
      </c>
      <c r="G336">
        <f t="shared" si="39"/>
        <v>7.425840060933302</v>
      </c>
      <c r="H336" s="10">
        <f t="shared" si="44"/>
        <v>-0.14116326026664891</v>
      </c>
      <c r="I336">
        <f t="shared" si="40"/>
        <v>7.4180119117278078</v>
      </c>
      <c r="J336" s="10">
        <f t="shared" si="41"/>
        <v>-0.14012681929552814</v>
      </c>
      <c r="K336">
        <f t="shared" si="36"/>
        <v>-0.14130907378104832</v>
      </c>
      <c r="L336">
        <f t="shared" si="37"/>
        <v>-0.15010022837643347</v>
      </c>
      <c r="M336" s="13">
        <f t="shared" si="42"/>
        <v>2.1261580981505956E-8</v>
      </c>
      <c r="N336" s="13">
        <f t="shared" si="43"/>
        <v>9.9468888695084838E-5</v>
      </c>
      <c r="O336" s="13">
        <v>1</v>
      </c>
    </row>
    <row r="337" spans="4:15" x14ac:dyDescent="0.4">
      <c r="D337" s="6">
        <v>5.3600000000000101</v>
      </c>
      <c r="E337" s="7">
        <f t="shared" si="38"/>
        <v>-5.1126672814171069E-2</v>
      </c>
      <c r="G337">
        <f t="shared" si="39"/>
        <v>7.4409599653939189</v>
      </c>
      <c r="H337" s="10">
        <f t="shared" si="44"/>
        <v>-0.13926905674580201</v>
      </c>
      <c r="I337">
        <f t="shared" si="40"/>
        <v>7.4329960761912082</v>
      </c>
      <c r="J337" s="10">
        <f t="shared" si="41"/>
        <v>-0.13824652328951859</v>
      </c>
      <c r="K337">
        <f t="shared" si="36"/>
        <v>-0.13946550913534153</v>
      </c>
      <c r="L337">
        <f t="shared" si="37"/>
        <v>-0.14817638732509195</v>
      </c>
      <c r="M337" s="13">
        <f t="shared" si="42"/>
        <v>3.8593541355789417E-8</v>
      </c>
      <c r="N337" s="13">
        <f t="shared" si="43"/>
        <v>9.8602199764973256E-5</v>
      </c>
      <c r="O337" s="13">
        <v>1</v>
      </c>
    </row>
    <row r="338" spans="4:15" x14ac:dyDescent="0.4">
      <c r="D338" s="6">
        <v>5.3800000000000097</v>
      </c>
      <c r="E338" s="7">
        <f t="shared" si="38"/>
        <v>-5.0440255053145186E-2</v>
      </c>
      <c r="G338">
        <f t="shared" si="39"/>
        <v>7.4560798698545323</v>
      </c>
      <c r="H338" s="10">
        <f t="shared" si="44"/>
        <v>-0.1373992547647675</v>
      </c>
      <c r="I338">
        <f t="shared" si="40"/>
        <v>7.4479802406546085</v>
      </c>
      <c r="J338" s="10">
        <f t="shared" si="41"/>
        <v>-0.13639044966370459</v>
      </c>
      <c r="K338">
        <f t="shared" si="36"/>
        <v>-0.13764581724220232</v>
      </c>
      <c r="L338">
        <f t="shared" si="37"/>
        <v>-0.14627700520519654</v>
      </c>
      <c r="M338" s="13">
        <f t="shared" si="42"/>
        <v>6.079305527879594E-8</v>
      </c>
      <c r="N338" s="13">
        <f t="shared" si="43"/>
        <v>9.7743980475005252E-5</v>
      </c>
      <c r="O338" s="13">
        <v>1</v>
      </c>
    </row>
    <row r="339" spans="4:15" x14ac:dyDescent="0.4">
      <c r="D339" s="6">
        <v>5.4000000000000101</v>
      </c>
      <c r="E339" s="7">
        <f t="shared" si="38"/>
        <v>-4.9762685101984706E-2</v>
      </c>
      <c r="G339">
        <f t="shared" si="39"/>
        <v>7.4711997743151493</v>
      </c>
      <c r="H339" s="10">
        <f t="shared" si="44"/>
        <v>-0.13555355421780635</v>
      </c>
      <c r="I339">
        <f t="shared" si="40"/>
        <v>7.4629644051180088</v>
      </c>
      <c r="J339" s="10">
        <f t="shared" si="41"/>
        <v>-0.13455830051576664</v>
      </c>
      <c r="K339">
        <f t="shared" ref="K339:K402" si="45">$E$6*$O$6*EXP(-$O$15*(G339/$E$4-1))-SQRT($E$6)*$O$5*EXP(-$O$4*(G339/$E$4-1))</f>
        <v>-0.13584969435455743</v>
      </c>
      <c r="L339">
        <f t="shared" ref="L339:L402" si="46">$K$6*$O$6*EXP(-$O$15*(I339/$K$4-1))-SQRT($K$6)*$O$5*EXP(-$O$4*(I339/$K$4-1))</f>
        <v>-0.14440177694648548</v>
      </c>
      <c r="M339" s="13">
        <f t="shared" si="42"/>
        <v>8.7698980594950122E-8</v>
      </c>
      <c r="N339" s="13">
        <f t="shared" si="43"/>
        <v>9.6894028242117301E-5</v>
      </c>
      <c r="O339" s="13">
        <v>1</v>
      </c>
    </row>
    <row r="340" spans="4:15" x14ac:dyDescent="0.4">
      <c r="D340" s="6">
        <v>5.4200000000000097</v>
      </c>
      <c r="E340" s="7">
        <f t="shared" ref="E340:E403" si="47">-(1+D340+$E$5*D340^3)*EXP(-D340)</f>
        <v>-4.9093854070208207E-2</v>
      </c>
      <c r="G340">
        <f t="shared" ref="G340:G403" si="48">$E$11*(D340/$E$12+1)</f>
        <v>7.4863196787757662</v>
      </c>
      <c r="H340" s="10">
        <f t="shared" si="44"/>
        <v>-0.13373165848724716</v>
      </c>
      <c r="I340">
        <f t="shared" ref="I340:I403" si="49">$K$11*(D340/$K$12+1)</f>
        <v>7.4779485695814074</v>
      </c>
      <c r="J340" s="10">
        <f t="shared" ref="J340:J403" si="50">-(-$H$4)*(1+D340+$K$5*D340^3)*EXP(-D340)</f>
        <v>-0.13274978140584301</v>
      </c>
      <c r="K340">
        <f t="shared" si="45"/>
        <v>-0.13407684042675938</v>
      </c>
      <c r="L340">
        <f t="shared" si="46"/>
        <v>-0.14255040110799461</v>
      </c>
      <c r="M340" s="13">
        <f t="shared" ref="M340:M403" si="51">(K340-H340)^2*O340</f>
        <v>1.1915057136541651E-7</v>
      </c>
      <c r="N340" s="13">
        <f t="shared" ref="N340:N403" si="52">(L340-J340)^2*O340</f>
        <v>9.6052146546202061E-5</v>
      </c>
      <c r="O340" s="13">
        <v>1</v>
      </c>
    </row>
    <row r="341" spans="4:15" x14ac:dyDescent="0.4">
      <c r="D341" s="6">
        <v>5.4400000000000102</v>
      </c>
      <c r="E341" s="7">
        <f t="shared" si="47"/>
        <v>-4.8433654334297423E-2</v>
      </c>
      <c r="G341">
        <f t="shared" si="48"/>
        <v>7.5014395832363823</v>
      </c>
      <c r="H341" s="10">
        <f t="shared" ref="H341:H404" si="53">-(-$B$4)*(1+D341+$E$5*D341^3)*EXP(-D341)</f>
        <v>-0.13193327440662619</v>
      </c>
      <c r="I341">
        <f t="shared" si="49"/>
        <v>7.4929327340448086</v>
      </c>
      <c r="J341" s="10">
        <f t="shared" si="50"/>
        <v>-0.13096460131994023</v>
      </c>
      <c r="K341">
        <f t="shared" si="45"/>
        <v>-0.1323269590745193</v>
      </c>
      <c r="L341">
        <f t="shared" si="46"/>
        <v>-0.14072257984022662</v>
      </c>
      <c r="M341" s="13">
        <f t="shared" si="51"/>
        <v>1.5498761773410609E-7</v>
      </c>
      <c r="N341" s="13">
        <f t="shared" si="52"/>
        <v>9.5218144802370719E-5</v>
      </c>
      <c r="O341" s="13">
        <v>1</v>
      </c>
    </row>
    <row r="342" spans="4:15" x14ac:dyDescent="0.4">
      <c r="D342" s="6">
        <v>5.4600000000000097</v>
      </c>
      <c r="E342" s="7">
        <f t="shared" si="47"/>
        <v>-4.778197952426981E-2</v>
      </c>
      <c r="G342">
        <f t="shared" si="48"/>
        <v>7.5165594876969974</v>
      </c>
      <c r="H342" s="10">
        <f t="shared" si="53"/>
        <v>-0.13015811222411097</v>
      </c>
      <c r="I342">
        <f t="shared" si="49"/>
        <v>7.5079168985082072</v>
      </c>
      <c r="J342" s="10">
        <f t="shared" si="50"/>
        <v>-0.12920247263362555</v>
      </c>
      <c r="K342">
        <f t="shared" si="45"/>
        <v>-0.13059975753511452</v>
      </c>
      <c r="L342">
        <f t="shared" si="46"/>
        <v>-0.13891801884754557</v>
      </c>
      <c r="M342" s="13">
        <f t="shared" si="51"/>
        <v>1.9505058073141954E-7</v>
      </c>
      <c r="N342" s="13">
        <f t="shared" si="52"/>
        <v>9.4391838234815487E-5</v>
      </c>
      <c r="O342" s="13">
        <v>1</v>
      </c>
    </row>
    <row r="343" spans="4:15" x14ac:dyDescent="0.4">
      <c r="D343" s="6">
        <v>5.4800000000000102</v>
      </c>
      <c r="E343" s="7">
        <f t="shared" si="47"/>
        <v>-4.7138724510354821E-2</v>
      </c>
      <c r="G343">
        <f t="shared" si="48"/>
        <v>7.5316793921576126</v>
      </c>
      <c r="H343" s="10">
        <f t="shared" si="53"/>
        <v>-0.12840588556620655</v>
      </c>
      <c r="I343">
        <f t="shared" si="49"/>
        <v>7.5229010629716075</v>
      </c>
      <c r="J343" s="10">
        <f t="shared" si="50"/>
        <v>-0.12746311107599945</v>
      </c>
      <c r="K343">
        <f t="shared" si="45"/>
        <v>-0.12889494662786874</v>
      </c>
      <c r="L343">
        <f t="shared" si="46"/>
        <v>-0.13713642735079817</v>
      </c>
      <c r="M343" s="13">
        <f t="shared" si="51"/>
        <v>2.3918072203414668E-7</v>
      </c>
      <c r="N343" s="13">
        <f t="shared" si="52"/>
        <v>9.3573047752285911E-5</v>
      </c>
      <c r="O343" s="13">
        <v>1</v>
      </c>
    </row>
    <row r="344" spans="4:15" x14ac:dyDescent="0.4">
      <c r="D344" s="6">
        <v>5.5000000000000098</v>
      </c>
      <c r="E344" s="7">
        <f t="shared" si="47"/>
        <v>-4.6503785389776051E-2</v>
      </c>
      <c r="G344">
        <f t="shared" si="48"/>
        <v>7.5467992966182296</v>
      </c>
      <c r="H344" s="10">
        <f t="shared" si="53"/>
        <v>-0.12667631140174998</v>
      </c>
      <c r="I344">
        <f t="shared" si="49"/>
        <v>7.5378852274350079</v>
      </c>
      <c r="J344" s="10">
        <f t="shared" si="50"/>
        <v>-0.12574623569395446</v>
      </c>
      <c r="K344">
        <f t="shared" si="45"/>
        <v>-0.12721224071491313</v>
      </c>
      <c r="L344">
        <f t="shared" si="46"/>
        <v>-0.13537751805017023</v>
      </c>
      <c r="M344" s="13">
        <f t="shared" si="51"/>
        <v>2.8722022870752851E-7</v>
      </c>
      <c r="N344" s="13">
        <f t="shared" si="52"/>
        <v>9.2761599825153199E-5</v>
      </c>
      <c r="O344" s="13">
        <v>1</v>
      </c>
    </row>
    <row r="345" spans="4:15" x14ac:dyDescent="0.4">
      <c r="D345" s="6">
        <v>5.5200000000000102</v>
      </c>
      <c r="E345" s="7">
        <f t="shared" si="47"/>
        <v>-4.5877059473638487E-2</v>
      </c>
      <c r="G345">
        <f t="shared" si="48"/>
        <v>7.5619192010788465</v>
      </c>
      <c r="H345" s="10">
        <f t="shared" si="53"/>
        <v>-0.12496911000619125</v>
      </c>
      <c r="I345">
        <f t="shared" si="49"/>
        <v>7.5528693918984091</v>
      </c>
      <c r="J345" s="10">
        <f t="shared" si="50"/>
        <v>-0.12405156881671847</v>
      </c>
      <c r="K345">
        <f t="shared" si="45"/>
        <v>-0.12555135766223022</v>
      </c>
      <c r="L345">
        <f t="shared" si="46"/>
        <v>-0.13364100708827958</v>
      </c>
      <c r="M345" s="13">
        <f t="shared" si="51"/>
        <v>3.3901233296287148E-7</v>
      </c>
      <c r="N345" s="13">
        <f t="shared" si="52"/>
        <v>9.1957326364080984E-5</v>
      </c>
      <c r="O345" s="13">
        <v>1</v>
      </c>
    </row>
    <row r="346" spans="4:15" x14ac:dyDescent="0.4">
      <c r="D346" s="6">
        <v>5.5400000000000098</v>
      </c>
      <c r="E346" s="7">
        <f t="shared" si="47"/>
        <v>-4.5258445273922462E-2</v>
      </c>
      <c r="G346">
        <f t="shared" si="48"/>
        <v>7.5770391055394617</v>
      </c>
      <c r="H346" s="10">
        <f t="shared" si="53"/>
        <v>-0.1232840049261648</v>
      </c>
      <c r="I346">
        <f t="shared" si="49"/>
        <v>7.5678535563618095</v>
      </c>
      <c r="J346" s="10">
        <f t="shared" si="50"/>
        <v>-0.12237883602068635</v>
      </c>
      <c r="K346">
        <f t="shared" si="45"/>
        <v>-0.12391201880098217</v>
      </c>
      <c r="L346">
        <f t="shared" si="46"/>
        <v>-0.1319266140135108</v>
      </c>
      <c r="M346" s="13">
        <f t="shared" si="51"/>
        <v>3.9440142696312482E-7</v>
      </c>
      <c r="N346" s="13">
        <f t="shared" si="52"/>
        <v>9.1160064600262979E-5</v>
      </c>
      <c r="O346" s="13">
        <v>1</v>
      </c>
    </row>
    <row r="347" spans="4:15" x14ac:dyDescent="0.4">
      <c r="D347" s="6">
        <v>5.5600000000000103</v>
      </c>
      <c r="E347" s="7">
        <f t="shared" si="47"/>
        <v>-4.4647842490584212E-2</v>
      </c>
      <c r="G347">
        <f t="shared" si="48"/>
        <v>7.5921590100000769</v>
      </c>
      <c r="H347" s="10">
        <f t="shared" si="53"/>
        <v>-0.1216207229443514</v>
      </c>
      <c r="I347">
        <f t="shared" si="49"/>
        <v>7.5828377208252098</v>
      </c>
      <c r="J347" s="10">
        <f t="shared" si="50"/>
        <v>-0.12072776609453971</v>
      </c>
      <c r="K347">
        <f t="shared" si="45"/>
        <v>-0.12229394888912841</v>
      </c>
      <c r="L347">
        <f t="shared" si="46"/>
        <v>-0.13023406174359597</v>
      </c>
      <c r="M347" s="13">
        <f t="shared" si="51"/>
        <v>4.5323317272089254E-7</v>
      </c>
      <c r="N347" s="13">
        <f t="shared" si="52"/>
        <v>9.0369656967266072E-5</v>
      </c>
      <c r="O347" s="13">
        <v>1</v>
      </c>
    </row>
    <row r="348" spans="4:15" x14ac:dyDescent="0.4">
      <c r="D348" s="6">
        <v>5.5800000000000098</v>
      </c>
      <c r="E348" s="7">
        <f t="shared" si="47"/>
        <v>-4.404515199876375E-2</v>
      </c>
      <c r="G348">
        <f t="shared" si="48"/>
        <v>7.6072789144606938</v>
      </c>
      <c r="H348" s="10">
        <f t="shared" si="53"/>
        <v>-0.11997899404463246</v>
      </c>
      <c r="I348">
        <f t="shared" si="49"/>
        <v>7.5978218852886075</v>
      </c>
      <c r="J348" s="10">
        <f t="shared" si="50"/>
        <v>-0.11909809100465718</v>
      </c>
      <c r="K348">
        <f t="shared" si="45"/>
        <v>-0.12069687607333576</v>
      </c>
      <c r="L348">
        <f t="shared" si="46"/>
        <v>-0.12856307652944413</v>
      </c>
      <c r="M348" s="13">
        <f t="shared" si="51"/>
        <v>5.1535460713517518E-7</v>
      </c>
      <c r="N348" s="13">
        <f t="shared" si="52"/>
        <v>8.958595098442641E-5</v>
      </c>
      <c r="O348" s="13">
        <v>1</v>
      </c>
    </row>
    <row r="349" spans="4:15" x14ac:dyDescent="0.4">
      <c r="D349" s="6">
        <v>5.6000000000000103</v>
      </c>
      <c r="E349" s="7">
        <f t="shared" si="47"/>
        <v>-4.3450275836100095E-2</v>
      </c>
      <c r="G349">
        <f t="shared" si="48"/>
        <v>7.6223988189213099</v>
      </c>
      <c r="H349" s="10">
        <f t="shared" si="53"/>
        <v>-0.11835855137753667</v>
      </c>
      <c r="I349">
        <f t="shared" si="49"/>
        <v>7.6128060497520078</v>
      </c>
      <c r="J349" s="10">
        <f t="shared" si="50"/>
        <v>-0.11748954586081466</v>
      </c>
      <c r="K349">
        <f t="shared" si="45"/>
        <v>-0.11912053185118217</v>
      </c>
      <c r="L349">
        <f t="shared" si="46"/>
        <v>-0.12691338791922138</v>
      </c>
      <c r="M349" s="13">
        <f t="shared" si="51"/>
        <v>5.8061424221701026E-7</v>
      </c>
      <c r="N349" s="13">
        <f t="shared" si="52"/>
        <v>8.8808799141795511E-5</v>
      </c>
      <c r="O349" s="13">
        <v>1</v>
      </c>
    </row>
    <row r="350" spans="4:15" x14ac:dyDescent="0.4">
      <c r="D350" s="6">
        <v>5.6200000000000099</v>
      </c>
      <c r="E350" s="7">
        <f t="shared" si="47"/>
        <v>-4.2863117190154704E-2</v>
      </c>
      <c r="G350">
        <f t="shared" si="48"/>
        <v>7.6375187233819251</v>
      </c>
      <c r="H350" s="10">
        <f t="shared" si="53"/>
        <v>-0.1167591312259814</v>
      </c>
      <c r="I350">
        <f t="shared" si="49"/>
        <v>7.6277902142154081</v>
      </c>
      <c r="J350" s="10">
        <f t="shared" si="50"/>
        <v>-0.11590186888217832</v>
      </c>
      <c r="K350">
        <f t="shared" si="45"/>
        <v>-0.11756465103365631</v>
      </c>
      <c r="L350">
        <f t="shared" si="46"/>
        <v>-0.12528472872269011</v>
      </c>
      <c r="M350" s="13">
        <f t="shared" si="51"/>
        <v>6.4886216055661383E-7</v>
      </c>
      <c r="N350" s="13">
        <f t="shared" si="52"/>
        <v>8.8038058786688977E-5</v>
      </c>
      <c r="O350" s="13">
        <v>1</v>
      </c>
    </row>
    <row r="351" spans="4:15" x14ac:dyDescent="0.4">
      <c r="D351" s="6">
        <v>5.6400000000000103</v>
      </c>
      <c r="E351" s="7">
        <f t="shared" si="47"/>
        <v>-4.2283580385942481E-2</v>
      </c>
      <c r="G351">
        <f t="shared" si="48"/>
        <v>7.6526386278425402</v>
      </c>
      <c r="H351" s="10">
        <f t="shared" si="53"/>
        <v>-0.11518047297130733</v>
      </c>
      <c r="I351">
        <f t="shared" si="49"/>
        <v>7.6427743786788085</v>
      </c>
      <c r="J351" s="10">
        <f t="shared" si="50"/>
        <v>-0.11433480136358848</v>
      </c>
      <c r="K351">
        <f t="shared" si="45"/>
        <v>-0.11602897170795612</v>
      </c>
      <c r="L351">
        <f t="shared" si="46"/>
        <v>-0.12367683497580238</v>
      </c>
      <c r="M351" s="13">
        <f t="shared" si="51"/>
        <v>7.1995010609458716E-7</v>
      </c>
      <c r="N351" s="13">
        <f t="shared" si="52"/>
        <v>8.727359201173437E-5</v>
      </c>
      <c r="O351" s="13">
        <v>1</v>
      </c>
    </row>
    <row r="352" spans="4:15" x14ac:dyDescent="0.4">
      <c r="D352" s="6">
        <v>5.6600000000000099</v>
      </c>
      <c r="E352" s="7">
        <f t="shared" si="47"/>
        <v>-4.171157087357151E-2</v>
      </c>
      <c r="G352">
        <f t="shared" si="48"/>
        <v>7.6677585323031572</v>
      </c>
      <c r="H352" s="10">
        <f t="shared" si="53"/>
        <v>-0.1136223190596088</v>
      </c>
      <c r="I352">
        <f t="shared" si="49"/>
        <v>7.6577585431422088</v>
      </c>
      <c r="J352" s="10">
        <f t="shared" si="50"/>
        <v>-0.11278808764213737</v>
      </c>
      <c r="K352">
        <f t="shared" si="45"/>
        <v>-0.11451323520058784</v>
      </c>
      <c r="L352">
        <f t="shared" si="46"/>
        <v>-0.12208944590555613</v>
      </c>
      <c r="M352" s="13">
        <f t="shared" si="51"/>
        <v>7.9373157025698374E-7</v>
      </c>
      <c r="N352" s="13">
        <f t="shared" si="52"/>
        <v>8.651526554446861E-5</v>
      </c>
      <c r="O352" s="13">
        <v>1</v>
      </c>
    </row>
    <row r="353" spans="4:15" x14ac:dyDescent="0.4">
      <c r="D353" s="6">
        <v>5.6800000000000104</v>
      </c>
      <c r="E353" s="7">
        <f t="shared" si="47"/>
        <v>-4.1146995215990669E-2</v>
      </c>
      <c r="G353">
        <f t="shared" si="48"/>
        <v>7.6828784367637741</v>
      </c>
      <c r="H353" s="10">
        <f t="shared" si="53"/>
        <v>-0.11208441496835859</v>
      </c>
      <c r="I353">
        <f t="shared" si="49"/>
        <v>7.6727427076056092</v>
      </c>
      <c r="J353" s="10">
        <f t="shared" si="50"/>
        <v>-0.11126147506403877</v>
      </c>
      <c r="K353">
        <f t="shared" si="45"/>
        <v>-0.11301718604076719</v>
      </c>
      <c r="L353">
        <f t="shared" si="46"/>
        <v>-0.12052230389511383</v>
      </c>
      <c r="M353" s="13">
        <f t="shared" si="51"/>
        <v>8.700618735222746E-7</v>
      </c>
      <c r="N353" s="13">
        <f t="shared" si="52"/>
        <v>8.5762950638470961E-5</v>
      </c>
      <c r="O353" s="13">
        <v>1</v>
      </c>
    </row>
    <row r="354" spans="4:15" x14ac:dyDescent="0.4">
      <c r="D354" s="6">
        <v>5.7000000000000099</v>
      </c>
      <c r="E354" s="7">
        <f t="shared" si="47"/>
        <v>-4.0589761076846032E-2</v>
      </c>
      <c r="G354">
        <f t="shared" si="48"/>
        <v>7.6979983412243893</v>
      </c>
      <c r="H354" s="10">
        <f t="shared" si="53"/>
        <v>-0.11056650917332861</v>
      </c>
      <c r="I354">
        <f t="shared" si="49"/>
        <v>7.6877268720690086</v>
      </c>
      <c r="J354" s="10">
        <f t="shared" si="50"/>
        <v>-0.10975471395179168</v>
      </c>
      <c r="K354">
        <f t="shared" si="45"/>
        <v>-0.11154057192412374</v>
      </c>
      <c r="L354">
        <f t="shared" si="46"/>
        <v>-0.11897515444918712</v>
      </c>
      <c r="M354" s="13">
        <f t="shared" si="51"/>
        <v>9.4879824248657977E-7</v>
      </c>
      <c r="N354" s="13">
        <f t="shared" si="52"/>
        <v>8.501652296600988E-5</v>
      </c>
      <c r="O354" s="13">
        <v>1</v>
      </c>
    </row>
    <row r="355" spans="4:15" x14ac:dyDescent="0.4">
      <c r="D355" s="6">
        <v>5.7200000000000104</v>
      </c>
      <c r="E355" s="7">
        <f t="shared" si="47"/>
        <v>-4.0039777208445336E-2</v>
      </c>
      <c r="G355">
        <f t="shared" si="48"/>
        <v>7.7131182456850054</v>
      </c>
      <c r="H355" s="10">
        <f t="shared" si="53"/>
        <v>-0.10906835311580509</v>
      </c>
      <c r="I355">
        <f t="shared" si="49"/>
        <v>7.702711036532409</v>
      </c>
      <c r="J355" s="10">
        <f t="shared" si="50"/>
        <v>-0.1082675575716362</v>
      </c>
      <c r="K355">
        <f t="shared" si="45"/>
        <v>-0.11008314367670975</v>
      </c>
      <c r="L355">
        <f t="shared" si="46"/>
        <v>-0.11744774615968737</v>
      </c>
      <c r="M355" s="13">
        <f t="shared" si="51"/>
        <v>1.0297998825011895E-6</v>
      </c>
      <c r="N355" s="13">
        <f t="shared" si="52"/>
        <v>8.4275862512184913E-5</v>
      </c>
      <c r="O355" s="13">
        <v>1</v>
      </c>
    </row>
    <row r="356" spans="4:15" x14ac:dyDescent="0.4">
      <c r="D356" s="6">
        <v>5.74000000000001</v>
      </c>
      <c r="E356" s="7">
        <f t="shared" si="47"/>
        <v>-3.9496953439831117E-2</v>
      </c>
      <c r="G356">
        <f t="shared" si="48"/>
        <v>7.7282381501456205</v>
      </c>
      <c r="H356" s="10">
        <f t="shared" si="53"/>
        <v>-0.10758970117009996</v>
      </c>
      <c r="I356">
        <f t="shared" si="49"/>
        <v>7.7176952009958084</v>
      </c>
      <c r="J356" s="10">
        <f t="shared" si="50"/>
        <v>-0.10679976210130335</v>
      </c>
      <c r="K356">
        <f t="shared" si="45"/>
        <v>-0.10864465521931632</v>
      </c>
      <c r="L356">
        <f t="shared" si="46"/>
        <v>-0.1159398306716477</v>
      </c>
      <c r="M356" s="13">
        <f t="shared" si="51"/>
        <v>1.1129280459580025E-6</v>
      </c>
      <c r="N356" s="13">
        <f t="shared" si="52"/>
        <v>8.354085347059673E-5</v>
      </c>
      <c r="O356" s="13">
        <v>1</v>
      </c>
    </row>
    <row r="357" spans="4:15" x14ac:dyDescent="0.4">
      <c r="D357" s="6">
        <v>5.7600000000000096</v>
      </c>
      <c r="E357" s="7">
        <f t="shared" si="47"/>
        <v>-3.8961200664961802E-2</v>
      </c>
      <c r="G357">
        <f t="shared" si="48"/>
        <v>7.7433580546062375</v>
      </c>
      <c r="H357" s="10">
        <f t="shared" si="53"/>
        <v>-0.10613031061135596</v>
      </c>
      <c r="I357">
        <f t="shared" si="49"/>
        <v>7.7326793654592088</v>
      </c>
      <c r="J357" s="10">
        <f t="shared" si="50"/>
        <v>-0.10535108659805671</v>
      </c>
      <c r="K357">
        <f t="shared" si="45"/>
        <v>-0.10722486353209475</v>
      </c>
      <c r="L357">
        <f t="shared" si="46"/>
        <v>-0.11445116264941303</v>
      </c>
      <c r="M357" s="13">
        <f t="shared" si="51"/>
        <v>1.1980460962978146E-6</v>
      </c>
      <c r="N357" s="13">
        <f t="shared" si="52"/>
        <v>8.2811384140468841E-5</v>
      </c>
      <c r="O357" s="13">
        <v>1</v>
      </c>
    </row>
    <row r="358" spans="4:15" x14ac:dyDescent="0.4">
      <c r="D358" s="6">
        <v>5.78000000000001</v>
      </c>
      <c r="E358" s="7">
        <f t="shared" si="47"/>
        <v>-3.8432430831001174E-2</v>
      </c>
      <c r="G358">
        <f t="shared" si="48"/>
        <v>7.7584779590668527</v>
      </c>
      <c r="H358" s="10">
        <f t="shared" si="53"/>
        <v>-0.10468994158364719</v>
      </c>
      <c r="I358">
        <f t="shared" si="49"/>
        <v>7.7476635299226091</v>
      </c>
      <c r="J358" s="10">
        <f t="shared" si="50"/>
        <v>-0.10392129296702718</v>
      </c>
      <c r="K358">
        <f t="shared" si="45"/>
        <v>-0.10582352861948742</v>
      </c>
      <c r="L358">
        <f t="shared" si="46"/>
        <v>-0.1129814997431049</v>
      </c>
      <c r="M358" s="13">
        <f t="shared" si="51"/>
        <v>1.2850195678250276E-6</v>
      </c>
      <c r="N358" s="13">
        <f t="shared" si="52"/>
        <v>8.2087346825284585E-5</v>
      </c>
      <c r="O358" s="13">
        <v>1</v>
      </c>
    </row>
    <row r="359" spans="4:15" x14ac:dyDescent="0.4">
      <c r="D359" s="6">
        <v>5.8000000000000096</v>
      </c>
      <c r="E359" s="7">
        <f t="shared" si="47"/>
        <v>-3.7910556926715827E-2</v>
      </c>
      <c r="G359">
        <f t="shared" si="48"/>
        <v>7.7735978635274678</v>
      </c>
      <c r="H359" s="10">
        <f t="shared" si="53"/>
        <v>-0.10326835706837391</v>
      </c>
      <c r="I359">
        <f t="shared" si="49"/>
        <v>7.7626476943860077</v>
      </c>
      <c r="J359" s="10">
        <f t="shared" si="50"/>
        <v>-0.10251014592983959</v>
      </c>
      <c r="K359">
        <f t="shared" si="45"/>
        <v>-0.10444041347546514</v>
      </c>
      <c r="L359">
        <f t="shared" si="46"/>
        <v>-0.11153060255535835</v>
      </c>
      <c r="M359" s="13">
        <f t="shared" si="51"/>
        <v>1.3737162214035948E-6</v>
      </c>
      <c r="N359" s="13">
        <f t="shared" si="52"/>
        <v>8.1368637732865252E-5</v>
      </c>
      <c r="O359" s="13">
        <v>1</v>
      </c>
    </row>
    <row r="360" spans="4:15" x14ac:dyDescent="0.4">
      <c r="D360" s="6">
        <v>5.8200000000000101</v>
      </c>
      <c r="E360" s="7">
        <f t="shared" si="47"/>
        <v>-3.7395492970980077E-2</v>
      </c>
      <c r="G360">
        <f t="shared" si="48"/>
        <v>7.7887177679880848</v>
      </c>
      <c r="H360" s="10">
        <f t="shared" si="53"/>
        <v>-0.10186532285294973</v>
      </c>
      <c r="I360">
        <f t="shared" si="49"/>
        <v>7.777631858849408</v>
      </c>
      <c r="J360" s="10">
        <f t="shared" si="50"/>
        <v>-0.10111741299353012</v>
      </c>
      <c r="K360">
        <f t="shared" si="45"/>
        <v>-0.10307528404907486</v>
      </c>
      <c r="L360">
        <f t="shared" si="46"/>
        <v>-0.11009823460833341</v>
      </c>
      <c r="M360" s="13">
        <f t="shared" si="51"/>
        <v>1.4640060961285444E-6</v>
      </c>
      <c r="N360" s="13">
        <f t="shared" si="52"/>
        <v>8.0655156876917997E-5</v>
      </c>
      <c r="O360" s="13">
        <v>1</v>
      </c>
    </row>
    <row r="361" spans="4:15" x14ac:dyDescent="0.4">
      <c r="D361" s="6">
        <v>5.8400000000000096</v>
      </c>
      <c r="E361" s="7">
        <f t="shared" si="47"/>
        <v>-3.6887154001388804E-2</v>
      </c>
      <c r="G361">
        <f t="shared" si="48"/>
        <v>7.8038376724487017</v>
      </c>
      <c r="H361" s="10">
        <f t="shared" si="53"/>
        <v>-0.10048060749978312</v>
      </c>
      <c r="I361">
        <f t="shared" si="49"/>
        <v>7.7926160233128074</v>
      </c>
      <c r="J361" s="10">
        <f t="shared" si="50"/>
        <v>-9.9742864419755342E-2</v>
      </c>
      <c r="K361">
        <f t="shared" si="45"/>
        <v>-0.1017279092102964</v>
      </c>
      <c r="L361">
        <f t="shared" si="46"/>
        <v>-0.10868416231100406</v>
      </c>
      <c r="M361" s="13">
        <f t="shared" si="51"/>
        <v>1.5557615570493528E-6</v>
      </c>
      <c r="N361" s="13">
        <f t="shared" si="52"/>
        <v>7.9946807980048708E-5</v>
      </c>
      <c r="O361" s="13">
        <v>1</v>
      </c>
    </row>
    <row r="362" spans="4:15" x14ac:dyDescent="0.4">
      <c r="D362" s="6">
        <v>5.8600000000000101</v>
      </c>
      <c r="E362" s="7">
        <f t="shared" si="47"/>
        <v>-3.6385456062977127E-2</v>
      </c>
      <c r="G362">
        <f t="shared" si="48"/>
        <v>7.8189575769093169</v>
      </c>
      <c r="H362" s="10">
        <f t="shared" si="53"/>
        <v>-9.9113982315549701E-2</v>
      </c>
      <c r="I362">
        <f t="shared" si="49"/>
        <v>7.8076001877762078</v>
      </c>
      <c r="J362" s="10">
        <f t="shared" si="50"/>
        <v>-9.8386273194290164E-2</v>
      </c>
      <c r="K362">
        <f t="shared" si="45"/>
        <v>-0.10039806071620776</v>
      </c>
      <c r="L362">
        <f t="shared" si="46"/>
        <v>-0.10728815492672093</v>
      </c>
      <c r="M362" s="13">
        <f t="shared" si="51"/>
        <v>1.648857339036552E-6</v>
      </c>
      <c r="N362" s="13">
        <f t="shared" si="52"/>
        <v>7.9243498378184628E-5</v>
      </c>
      <c r="O362" s="13">
        <v>1</v>
      </c>
    </row>
    <row r="363" spans="4:15" x14ac:dyDescent="0.4">
      <c r="D363" s="6">
        <v>5.8800000000000097</v>
      </c>
      <c r="E363" s="7">
        <f t="shared" si="47"/>
        <v>-3.5890316197047342E-2</v>
      </c>
      <c r="G363">
        <f t="shared" si="48"/>
        <v>7.8340774813699321</v>
      </c>
      <c r="H363" s="10">
        <f t="shared" si="53"/>
        <v>-9.7765221320756962E-2</v>
      </c>
      <c r="I363">
        <f t="shared" si="49"/>
        <v>7.8225843522396081</v>
      </c>
      <c r="J363" s="10">
        <f t="shared" si="50"/>
        <v>-9.7047414996816003E-2</v>
      </c>
      <c r="K363">
        <f t="shared" si="45"/>
        <v>-9.9085513177460574E-2</v>
      </c>
      <c r="L363">
        <f t="shared" si="46"/>
        <v>-0.10590998454105441</v>
      </c>
      <c r="M363" s="13">
        <f t="shared" si="51"/>
        <v>1.7431705868778712E-6</v>
      </c>
      <c r="N363" s="13">
        <f t="shared" si="52"/>
        <v>7.8545138926462132E-5</v>
      </c>
      <c r="O363" s="13">
        <v>1</v>
      </c>
    </row>
    <row r="364" spans="4:15" x14ac:dyDescent="0.4">
      <c r="D364" s="6">
        <v>5.9000000000000101</v>
      </c>
      <c r="E364" s="7">
        <f t="shared" si="47"/>
        <v>-3.5401652430102036E-2</v>
      </c>
      <c r="G364">
        <f t="shared" si="48"/>
        <v>7.8491973858305482</v>
      </c>
      <c r="H364" s="10">
        <f t="shared" si="53"/>
        <v>-9.6434101219597945E-2</v>
      </c>
      <c r="I364">
        <f t="shared" si="49"/>
        <v>7.8375685167030085</v>
      </c>
      <c r="J364" s="10">
        <f t="shared" si="50"/>
        <v>-9.5726068170995923E-2</v>
      </c>
      <c r="K364">
        <f t="shared" si="45"/>
        <v>-9.7790044025065068E-2</v>
      </c>
      <c r="L364">
        <f t="shared" si="46"/>
        <v>-0.10454942602991291</v>
      </c>
      <c r="M364" s="13">
        <f t="shared" si="51"/>
        <v>1.8385808916980505E-6</v>
      </c>
      <c r="N364" s="13">
        <f t="shared" si="52"/>
        <v>7.7851643906512092E-5</v>
      </c>
      <c r="O364" s="13">
        <v>1</v>
      </c>
    </row>
    <row r="365" spans="4:15" x14ac:dyDescent="0.4">
      <c r="D365" s="6">
        <v>5.9200000000000097</v>
      </c>
      <c r="E365" s="7">
        <f t="shared" si="47"/>
        <v>-3.491938376288381E-2</v>
      </c>
      <c r="G365">
        <f t="shared" si="48"/>
        <v>7.8643172902911651</v>
      </c>
      <c r="H365" s="10">
        <f t="shared" si="53"/>
        <v>-9.5120401370095503E-2</v>
      </c>
      <c r="I365">
        <f t="shared" si="49"/>
        <v>7.8525526811664097</v>
      </c>
      <c r="J365" s="10">
        <f t="shared" si="50"/>
        <v>-9.4422013694837839E-2</v>
      </c>
      <c r="K365">
        <f t="shared" si="45"/>
        <v>-9.6511433477484393E-2</v>
      </c>
      <c r="L365">
        <f t="shared" si="46"/>
        <v>-0.1032062570279412</v>
      </c>
      <c r="M365" s="13">
        <f t="shared" si="51"/>
        <v>1.934970323786776E-6</v>
      </c>
      <c r="N365" s="13">
        <f t="shared" si="52"/>
        <v>7.7162930935170847E-5</v>
      </c>
      <c r="O365" s="13">
        <v>1</v>
      </c>
    </row>
    <row r="366" spans="4:15" x14ac:dyDescent="0.4">
      <c r="D366" s="6">
        <v>5.9400000000000102</v>
      </c>
      <c r="E366" s="7">
        <f t="shared" si="47"/>
        <v>-3.4443430159520352E-2</v>
      </c>
      <c r="G366">
        <f t="shared" si="48"/>
        <v>7.8794371947517803</v>
      </c>
      <c r="H366" s="10">
        <f t="shared" si="53"/>
        <v>-9.382390375453345E-2</v>
      </c>
      <c r="I366">
        <f t="shared" si="49"/>
        <v>7.8675368456298083</v>
      </c>
      <c r="J366" s="10">
        <f t="shared" si="50"/>
        <v>-9.313503515134304E-2</v>
      </c>
      <c r="K366">
        <f t="shared" si="45"/>
        <v>-9.5249464508037868E-2</v>
      </c>
      <c r="L366">
        <f t="shared" si="46"/>
        <v>-0.10188025789719639</v>
      </c>
      <c r="M366" s="13">
        <f t="shared" si="51"/>
        <v>2.0322234619320836E-6</v>
      </c>
      <c r="N366" s="13">
        <f t="shared" si="52"/>
        <v>7.647892087459077E-5</v>
      </c>
      <c r="O366" s="13">
        <v>1</v>
      </c>
    </row>
    <row r="367" spans="4:15" x14ac:dyDescent="0.4">
      <c r="D367" s="6">
        <v>5.9600000000000097</v>
      </c>
      <c r="E367" s="7">
        <f t="shared" si="47"/>
        <v>-3.3973712536775225E-2</v>
      </c>
      <c r="G367">
        <f t="shared" si="48"/>
        <v>7.8945570992123955</v>
      </c>
      <c r="H367" s="10">
        <f t="shared" si="53"/>
        <v>-9.2544392950175705E-2</v>
      </c>
      <c r="I367">
        <f t="shared" si="49"/>
        <v>7.8825210100932068</v>
      </c>
      <c r="J367" s="10">
        <f t="shared" si="50"/>
        <v>-9.1864918699440204E-2</v>
      </c>
      <c r="K367">
        <f t="shared" si="45"/>
        <v>-9.400392281261255E-2</v>
      </c>
      <c r="L367">
        <f t="shared" si="46"/>
        <v>-0.10057121169610289</v>
      </c>
      <c r="M367" s="13">
        <f t="shared" si="51"/>
        <v>2.1302274193449165E-6</v>
      </c>
      <c r="N367" s="13">
        <f t="shared" si="52"/>
        <v>7.579953774373776E-5</v>
      </c>
      <c r="O367" s="13">
        <v>1</v>
      </c>
    </row>
    <row r="368" spans="4:15" x14ac:dyDescent="0.4">
      <c r="D368" s="6">
        <v>5.9800000000000102</v>
      </c>
      <c r="E368" s="7">
        <f t="shared" si="47"/>
        <v>-3.3510152753403175E-2</v>
      </c>
      <c r="G368">
        <f t="shared" si="48"/>
        <v>7.9096770036730124</v>
      </c>
      <c r="H368" s="10">
        <f t="shared" si="53"/>
        <v>-9.1281656100270253E-2</v>
      </c>
      <c r="I368">
        <f t="shared" si="49"/>
        <v>7.8975051745566081</v>
      </c>
      <c r="J368" s="10">
        <f t="shared" si="50"/>
        <v>-9.0611453045202198E-2</v>
      </c>
      <c r="K368">
        <f t="shared" si="45"/>
        <v>-9.2774596777683349E-2</v>
      </c>
      <c r="L368">
        <f t="shared" si="46"/>
        <v>-9.9278904148686703E-2</v>
      </c>
      <c r="M368" s="13">
        <f t="shared" si="51"/>
        <v>2.2288718662746739E-6</v>
      </c>
      <c r="N368" s="13">
        <f t="shared" si="52"/>
        <v>7.5124708631294765E-5</v>
      </c>
      <c r="O368" s="13">
        <v>1</v>
      </c>
    </row>
    <row r="369" spans="4:15" x14ac:dyDescent="0.4">
      <c r="D369" s="6">
        <v>6.0000000000000098</v>
      </c>
      <c r="E369" s="7">
        <f t="shared" si="47"/>
        <v>-3.3052673599610172E-2</v>
      </c>
      <c r="G369">
        <f t="shared" si="48"/>
        <v>7.9247969081336294</v>
      </c>
      <c r="H369" s="10">
        <f t="shared" si="53"/>
        <v>-9.0035482885338108E-2</v>
      </c>
      <c r="I369">
        <f t="shared" si="49"/>
        <v>7.9124893390200084</v>
      </c>
      <c r="J369" s="10">
        <f t="shared" si="50"/>
        <v>-8.9374429413345904E-2</v>
      </c>
      <c r="K369">
        <f t="shared" si="45"/>
        <v>-9.1561277448641329E-2</v>
      </c>
      <c r="L369">
        <f t="shared" si="46"/>
        <v>-9.8003123614088195E-2</v>
      </c>
      <c r="M369" s="13">
        <f t="shared" si="51"/>
        <v>2.3280490494056652E-6</v>
      </c>
      <c r="N369" s="13">
        <f t="shared" si="52"/>
        <v>7.4454363609923626E-5</v>
      </c>
      <c r="O369" s="13">
        <v>1</v>
      </c>
    </row>
    <row r="370" spans="4:15" x14ac:dyDescent="0.4">
      <c r="D370" s="6">
        <v>6.0200000000000102</v>
      </c>
      <c r="E370" s="7">
        <f t="shared" si="47"/>
        <v>-3.260119878661704E-2</v>
      </c>
      <c r="G370">
        <f t="shared" si="48"/>
        <v>7.9399168125942454</v>
      </c>
      <c r="H370" s="10">
        <f t="shared" si="53"/>
        <v>-8.880566549474482E-2</v>
      </c>
      <c r="I370">
        <f t="shared" si="49"/>
        <v>7.9274735034834087</v>
      </c>
      <c r="J370" s="10">
        <f t="shared" si="50"/>
        <v>-8.8153641519012491E-2</v>
      </c>
      <c r="K370">
        <f t="shared" si="45"/>
        <v>-9.036375849842776E-2</v>
      </c>
      <c r="L370">
        <f t="shared" si="46"/>
        <v>-9.6743661056353694E-2</v>
      </c>
      <c r="M370" s="13">
        <f t="shared" si="51"/>
        <v>2.427653808125724E-6</v>
      </c>
      <c r="N370" s="13">
        <f t="shared" si="52"/>
        <v>7.3788435651903582E-5</v>
      </c>
      <c r="O370" s="13">
        <v>1</v>
      </c>
    </row>
    <row r="371" spans="4:15" x14ac:dyDescent="0.4">
      <c r="D371" s="6">
        <v>6.0400000000000098</v>
      </c>
      <c r="E371" s="7">
        <f t="shared" si="47"/>
        <v>-3.215565293632671E-2</v>
      </c>
      <c r="G371">
        <f t="shared" si="48"/>
        <v>7.9550367170548597</v>
      </c>
      <c r="H371" s="10">
        <f t="shared" si="53"/>
        <v>-8.7591998598553961E-2</v>
      </c>
      <c r="I371">
        <f t="shared" si="49"/>
        <v>7.9424576679468091</v>
      </c>
      <c r="J371" s="10">
        <f t="shared" si="50"/>
        <v>-8.6948885539827436E-2</v>
      </c>
      <c r="K371">
        <f t="shared" si="45"/>
        <v>-8.9181836196475031E-2</v>
      </c>
      <c r="L371">
        <f t="shared" si="46"/>
        <v>-9.550031001450543E-2</v>
      </c>
      <c r="M371" s="13">
        <f t="shared" si="51"/>
        <v>2.5275835877634393E-6</v>
      </c>
      <c r="N371" s="13">
        <f t="shared" si="52"/>
        <v>7.3126860546121792E-5</v>
      </c>
      <c r="O371" s="13">
        <v>1</v>
      </c>
    </row>
    <row r="372" spans="4:15" x14ac:dyDescent="0.4">
      <c r="D372" s="6">
        <v>6.0600000000000103</v>
      </c>
      <c r="E372" s="7">
        <f t="shared" si="47"/>
        <v>-3.1715961571093972E-2</v>
      </c>
      <c r="G372">
        <f t="shared" si="48"/>
        <v>7.9701566215154758</v>
      </c>
      <c r="H372" s="10">
        <f t="shared" si="53"/>
        <v>-8.6394279319659983E-2</v>
      </c>
      <c r="I372">
        <f t="shared" si="49"/>
        <v>7.9574418324102094</v>
      </c>
      <c r="J372" s="10">
        <f t="shared" si="50"/>
        <v>-8.5759960088238121E-2</v>
      </c>
      <c r="K372">
        <f t="shared" si="45"/>
        <v>-8.8015309377952072E-2</v>
      </c>
      <c r="L372">
        <f t="shared" si="46"/>
        <v>-9.4272866572890079E-2</v>
      </c>
      <c r="M372" s="13">
        <f t="shared" si="51"/>
        <v>2.6277384498864533E-6</v>
      </c>
      <c r="N372" s="13">
        <f t="shared" si="52"/>
        <v>7.2469576816429365E-5</v>
      </c>
      <c r="O372" s="13">
        <v>1</v>
      </c>
    </row>
    <row r="373" spans="4:15" x14ac:dyDescent="0.4">
      <c r="D373" s="6">
        <v>6.0800000000000098</v>
      </c>
      <c r="E373" s="7">
        <f t="shared" si="47"/>
        <v>-3.1282051103597844E-2</v>
      </c>
      <c r="G373">
        <f t="shared" si="48"/>
        <v>7.9852765259760927</v>
      </c>
      <c r="H373" s="10">
        <f t="shared" si="53"/>
        <v>-8.521230720620053E-2</v>
      </c>
      <c r="I373">
        <f t="shared" si="49"/>
        <v>7.9724259968736089</v>
      </c>
      <c r="J373" s="10">
        <f t="shared" si="50"/>
        <v>-8.4586666184128578E-2</v>
      </c>
      <c r="K373">
        <f t="shared" si="45"/>
        <v>-8.6863979413315848E-2</v>
      </c>
      <c r="L373">
        <f t="shared" si="46"/>
        <v>-9.306112933180466E-2</v>
      </c>
      <c r="M373" s="13">
        <f t="shared" si="51"/>
        <v>2.7280210797571855E-6</v>
      </c>
      <c r="N373" s="13">
        <f t="shared" si="52"/>
        <v>7.1816525641319999E-5</v>
      </c>
      <c r="O373" s="13">
        <v>1</v>
      </c>
    </row>
    <row r="374" spans="4:15" x14ac:dyDescent="0.4">
      <c r="D374" s="6">
        <v>6.1000000000000103</v>
      </c>
      <c r="E374" s="7">
        <f t="shared" si="47"/>
        <v>-3.0853848826815196E-2</v>
      </c>
      <c r="G374">
        <f t="shared" si="48"/>
        <v>8.0003964304367088</v>
      </c>
      <c r="H374" s="10">
        <f t="shared" si="53"/>
        <v>-8.4045884204244609E-2</v>
      </c>
      <c r="I374">
        <f t="shared" si="49"/>
        <v>7.9874101613370092</v>
      </c>
      <c r="J374" s="10">
        <f t="shared" si="50"/>
        <v>-8.342880722770829E-2</v>
      </c>
      <c r="K374">
        <f t="shared" si="45"/>
        <v>-8.572765017816418E-2</v>
      </c>
      <c r="L374">
        <f t="shared" si="46"/>
        <v>-9.18648993783997E-2</v>
      </c>
      <c r="M374" s="13">
        <f t="shared" si="51"/>
        <v>2.8283367910336457E-6</v>
      </c>
      <c r="N374" s="13">
        <f t="shared" si="52"/>
        <v>7.1167650774957216E-5</v>
      </c>
      <c r="O374" s="13">
        <v>1</v>
      </c>
    </row>
    <row r="375" spans="4:15" x14ac:dyDescent="0.4">
      <c r="D375" s="6">
        <v>6.1200000000000099</v>
      </c>
      <c r="E375" s="7">
        <f t="shared" si="47"/>
        <v>-3.043128290409582E-2</v>
      </c>
      <c r="G375">
        <f t="shared" si="48"/>
        <v>8.015516334897324</v>
      </c>
      <c r="H375" s="10">
        <f t="shared" si="53"/>
        <v>-8.2894814630757027E-2</v>
      </c>
      <c r="I375">
        <f t="shared" si="49"/>
        <v>8.0023943258004078</v>
      </c>
      <c r="J375" s="10">
        <f t="shared" si="50"/>
        <v>-8.2286188972675089E-2</v>
      </c>
      <c r="K375">
        <f t="shared" si="45"/>
        <v>-8.4606128023391583E-2</v>
      </c>
      <c r="L375">
        <f t="shared" si="46"/>
        <v>-9.0683980257859745E-2</v>
      </c>
      <c r="M375" s="13">
        <f t="shared" si="51"/>
        <v>2.9285935278103934E-6</v>
      </c>
      <c r="N375" s="13">
        <f t="shared" si="52"/>
        <v>7.0522898469523349E-5</v>
      </c>
      <c r="O375" s="13">
        <v>1</v>
      </c>
    </row>
    <row r="376" spans="4:15" x14ac:dyDescent="0.4">
      <c r="D376" s="6">
        <v>6.1400000000000103</v>
      </c>
      <c r="E376" s="7">
        <f t="shared" si="47"/>
        <v>-3.0014282359337577E-2</v>
      </c>
      <c r="G376">
        <f t="shared" si="48"/>
        <v>8.0306362393579391</v>
      </c>
      <c r="H376" s="10">
        <f t="shared" si="53"/>
        <v>-8.1758905146835564E-2</v>
      </c>
      <c r="I376">
        <f t="shared" si="49"/>
        <v>8.017378490263809</v>
      </c>
      <c r="J376" s="10">
        <f t="shared" si="50"/>
        <v>-8.115861949964881E-2</v>
      </c>
      <c r="K376">
        <f t="shared" si="45"/>
        <v>-8.3499221745646432E-2</v>
      </c>
      <c r="L376">
        <f t="shared" si="46"/>
        <v>-8.9518177944858779E-2</v>
      </c>
      <c r="M376" s="13">
        <f t="shared" si="51"/>
        <v>3.0287018640966264E-6</v>
      </c>
      <c r="N376" s="13">
        <f t="shared" si="52"/>
        <v>6.988221739888132E-5</v>
      </c>
      <c r="O376" s="13">
        <v>1</v>
      </c>
    </row>
    <row r="377" spans="4:15" x14ac:dyDescent="0.4">
      <c r="D377" s="6">
        <v>6.1600000000000099</v>
      </c>
      <c r="E377" s="7">
        <f t="shared" si="47"/>
        <v>-2.9602777067261686E-2</v>
      </c>
      <c r="G377">
        <f t="shared" si="48"/>
        <v>8.0457561438185561</v>
      </c>
      <c r="H377" s="10">
        <f t="shared" si="53"/>
        <v>-8.063796473122084E-2</v>
      </c>
      <c r="I377">
        <f t="shared" si="49"/>
        <v>8.0323626547272085</v>
      </c>
      <c r="J377" s="10">
        <f t="shared" si="50"/>
        <v>-8.0045909189875614E-2</v>
      </c>
      <c r="K377">
        <f t="shared" si="45"/>
        <v>-8.2406742558087193E-2</v>
      </c>
      <c r="L377">
        <f t="shared" si="46"/>
        <v>-8.8367300815291969E-2</v>
      </c>
      <c r="M377" s="13">
        <f t="shared" si="51"/>
        <v>3.1285750008140558E-6</v>
      </c>
      <c r="N377" s="13">
        <f t="shared" si="52"/>
        <v>6.9245558583549442E-5</v>
      </c>
      <c r="O377" s="13">
        <v>1</v>
      </c>
    </row>
    <row r="378" spans="4:15" x14ac:dyDescent="0.4">
      <c r="D378" s="6">
        <v>6.1800000000000104</v>
      </c>
      <c r="E378" s="7">
        <f t="shared" si="47"/>
        <v>-2.9196697743786835E-2</v>
      </c>
      <c r="G378">
        <f t="shared" si="48"/>
        <v>8.060876048279173</v>
      </c>
      <c r="H378" s="10">
        <f t="shared" si="53"/>
        <v>-7.9531804654075333E-2</v>
      </c>
      <c r="I378">
        <f t="shared" si="49"/>
        <v>8.0473468191906097</v>
      </c>
      <c r="J378" s="10">
        <f t="shared" si="50"/>
        <v>-7.8947870699199604E-2</v>
      </c>
      <c r="K378">
        <f t="shared" si="45"/>
        <v>-8.1328504061438156E-2</v>
      </c>
      <c r="L378">
        <f t="shared" si="46"/>
        <v>-8.723115961828129E-2</v>
      </c>
      <c r="M378" s="13">
        <f t="shared" si="51"/>
        <v>3.2281287604179191E-6</v>
      </c>
      <c r="N378" s="13">
        <f t="shared" si="52"/>
        <v>6.861287531698144E-5</v>
      </c>
      <c r="O378" s="13">
        <v>1</v>
      </c>
    </row>
    <row r="379" spans="4:15" x14ac:dyDescent="0.4">
      <c r="D379" s="6">
        <v>6.2000000000000099</v>
      </c>
      <c r="E379" s="7">
        <f t="shared" si="47"/>
        <v>-2.879597593650212E-2</v>
      </c>
      <c r="G379">
        <f t="shared" si="48"/>
        <v>8.0759959527397864</v>
      </c>
      <c r="H379" s="10">
        <f t="shared" si="53"/>
        <v>-7.8440238451031791E-2</v>
      </c>
      <c r="I379">
        <f t="shared" si="49"/>
        <v>8.0623309836540091</v>
      </c>
      <c r="J379" s="10">
        <f t="shared" si="50"/>
        <v>-7.7864318932301751E-2</v>
      </c>
      <c r="K379">
        <f t="shared" si="45"/>
        <v>-8.0264322215341494E-2</v>
      </c>
      <c r="L379">
        <f t="shared" si="46"/>
        <v>-8.6109567448454771E-2</v>
      </c>
      <c r="M379" s="13">
        <f t="shared" si="51"/>
        <v>3.3272815792182559E-6</v>
      </c>
      <c r="N379" s="13">
        <f t="shared" si="52"/>
        <v>6.7984123093123576E-5</v>
      </c>
      <c r="O379" s="13">
        <v>1</v>
      </c>
    </row>
    <row r="380" spans="4:15" x14ac:dyDescent="0.4">
      <c r="D380" s="6">
        <v>6.2200000000000104</v>
      </c>
      <c r="E380" s="7">
        <f t="shared" si="47"/>
        <v>-2.8400544015237589E-2</v>
      </c>
      <c r="G380">
        <f t="shared" si="48"/>
        <v>8.0911158572004034</v>
      </c>
      <c r="H380" s="10">
        <f t="shared" si="53"/>
        <v>-7.7363081897507208E-2</v>
      </c>
      <c r="I380">
        <f t="shared" si="49"/>
        <v>8.0773151481174086</v>
      </c>
      <c r="J380" s="10">
        <f t="shared" si="50"/>
        <v>-7.679507101720244E-2</v>
      </c>
      <c r="K380">
        <f t="shared" si="45"/>
        <v>-7.9214015310004451E-2</v>
      </c>
      <c r="L380">
        <f t="shared" si="46"/>
        <v>-8.5002339718498104E-2</v>
      </c>
      <c r="M380" s="13">
        <f t="shared" si="51"/>
        <v>3.4259544974986918E-6</v>
      </c>
      <c r="N380" s="13">
        <f t="shared" si="52"/>
        <v>6.7359259535267413E-5</v>
      </c>
      <c r="O380" s="13">
        <v>1</v>
      </c>
    </row>
    <row r="381" spans="4:15" x14ac:dyDescent="0.4">
      <c r="D381" s="6">
        <v>6.24000000000001</v>
      </c>
      <c r="E381" s="7">
        <f t="shared" si="47"/>
        <v>-2.8010335162732103E-2</v>
      </c>
      <c r="G381">
        <f t="shared" si="48"/>
        <v>8.1062357616610203</v>
      </c>
      <c r="H381" s="10">
        <f t="shared" si="53"/>
        <v>-7.6300152983282257E-2</v>
      </c>
      <c r="I381">
        <f t="shared" si="49"/>
        <v>8.092299312580808</v>
      </c>
      <c r="J381" s="10">
        <f t="shared" si="50"/>
        <v>-7.5739946280027615E-2</v>
      </c>
      <c r="K381">
        <f t="shared" si="45"/>
        <v>-7.8177403938142584E-2</v>
      </c>
      <c r="L381">
        <f t="shared" si="46"/>
        <v>-8.3909294131978646E-2</v>
      </c>
      <c r="M381" s="13">
        <f t="shared" si="51"/>
        <v>3.5240711475240084E-6</v>
      </c>
      <c r="N381" s="13">
        <f t="shared" si="52"/>
        <v>6.6738244326176922E-5</v>
      </c>
      <c r="O381" s="13">
        <v>1</v>
      </c>
    </row>
    <row r="382" spans="4:15" x14ac:dyDescent="0.4">
      <c r="D382" s="6">
        <v>6.2600000000000096</v>
      </c>
      <c r="E382" s="7">
        <f t="shared" si="47"/>
        <v>-2.7625283365397487E-2</v>
      </c>
      <c r="G382">
        <f t="shared" si="48"/>
        <v>8.1213556661216355</v>
      </c>
      <c r="H382" s="10">
        <f t="shared" si="53"/>
        <v>-7.5251271887342763E-2</v>
      </c>
      <c r="I382">
        <f t="shared" si="49"/>
        <v>8.1072834770442093</v>
      </c>
      <c r="J382" s="10">
        <f t="shared" si="50"/>
        <v>-7.4698766220034823E-2</v>
      </c>
      <c r="K382">
        <f t="shared" si="45"/>
        <v>-7.7154310967214257E-2</v>
      </c>
      <c r="L382">
        <f t="shared" si="46"/>
        <v>-8.283025065643887E-2</v>
      </c>
      <c r="M382" s="13">
        <f t="shared" si="51"/>
        <v>3.6215577395181409E-6</v>
      </c>
      <c r="N382" s="13">
        <f t="shared" si="52"/>
        <v>6.6121039139481233E-5</v>
      </c>
      <c r="O382" s="13">
        <v>1</v>
      </c>
    </row>
    <row r="383" spans="4:15" x14ac:dyDescent="0.4">
      <c r="D383" s="6">
        <v>6.28000000000001</v>
      </c>
      <c r="E383" s="7">
        <f t="shared" si="47"/>
        <v>-2.7245323404178633E-2</v>
      </c>
      <c r="G383">
        <f t="shared" si="48"/>
        <v>8.1364755705822525</v>
      </c>
      <c r="H383" s="10">
        <f t="shared" si="53"/>
        <v>-7.4216260952982616E-2</v>
      </c>
      <c r="I383">
        <f t="shared" si="49"/>
        <v>8.1222676415076087</v>
      </c>
      <c r="J383" s="10">
        <f t="shared" si="50"/>
        <v>-7.3671354484899032E-2</v>
      </c>
      <c r="K383">
        <f t="shared" si="45"/>
        <v>-7.6144561511946221E-2</v>
      </c>
      <c r="L383">
        <f t="shared" si="46"/>
        <v>-8.176503149676044E-2</v>
      </c>
      <c r="M383" s="13">
        <f t="shared" si="51"/>
        <v>3.718343045699353E-6</v>
      </c>
      <c r="N383" s="13">
        <f t="shared" si="52"/>
        <v>6.5507607572333815E-5</v>
      </c>
      <c r="O383" s="13">
        <v>1</v>
      </c>
    </row>
    <row r="384" spans="4:15" x14ac:dyDescent="0.4">
      <c r="D384" s="6">
        <v>6.3000000000000096</v>
      </c>
      <c r="E384" s="7">
        <f t="shared" si="47"/>
        <v>-2.6870390845508612E-2</v>
      </c>
      <c r="G384">
        <f t="shared" si="48"/>
        <v>8.1515954750428676</v>
      </c>
      <c r="H384" s="10">
        <f t="shared" si="53"/>
        <v>-7.3194944663165465E-2</v>
      </c>
      <c r="I384">
        <f t="shared" si="49"/>
        <v>8.1372518059710099</v>
      </c>
      <c r="J384" s="10">
        <f t="shared" si="50"/>
        <v>-7.2657536846255283E-2</v>
      </c>
      <c r="K384">
        <f t="shared" si="45"/>
        <v>-7.5147982907149399E-2</v>
      </c>
      <c r="L384">
        <f t="shared" si="46"/>
        <v>-8.0713461068794776E-2</v>
      </c>
      <c r="M384" s="13">
        <f t="shared" si="51"/>
        <v>3.8143583824638504E-6</v>
      </c>
      <c r="N384" s="13">
        <f t="shared" si="52"/>
        <v>6.4897915079298535E-5</v>
      </c>
      <c r="O384" s="13">
        <v>1</v>
      </c>
    </row>
    <row r="385" spans="4:15" x14ac:dyDescent="0.4">
      <c r="D385" s="6">
        <v>6.3200000000000101</v>
      </c>
      <c r="E385" s="7">
        <f t="shared" si="47"/>
        <v>-2.6500422032358025E-2</v>
      </c>
      <c r="G385">
        <f t="shared" si="48"/>
        <v>8.1667153795034846</v>
      </c>
      <c r="H385" s="10">
        <f t="shared" si="53"/>
        <v>-7.2187149616143267E-2</v>
      </c>
      <c r="I385">
        <f t="shared" si="49"/>
        <v>8.1522359704344076</v>
      </c>
      <c r="J385" s="10">
        <f t="shared" si="50"/>
        <v>-7.1657141175496111E-2</v>
      </c>
      <c r="K385">
        <f t="shared" si="45"/>
        <v>-7.4164404680821916E-2</v>
      </c>
      <c r="L385">
        <f t="shared" si="46"/>
        <v>-7.9675365973262427E-2</v>
      </c>
      <c r="M385" s="13">
        <f t="shared" si="51"/>
        <v>3.909537590797367E-6</v>
      </c>
      <c r="N385" s="13">
        <f t="shared" si="52"/>
        <v>6.4291928907514668E-5</v>
      </c>
      <c r="O385" s="13">
        <v>1</v>
      </c>
    </row>
    <row r="386" spans="4:15" x14ac:dyDescent="0.4">
      <c r="D386" s="6">
        <v>6.3400000000000096</v>
      </c>
      <c r="E386" s="7">
        <f t="shared" si="47"/>
        <v>-2.6135354075378175E-2</v>
      </c>
      <c r="G386">
        <f t="shared" si="48"/>
        <v>8.1818352839640998</v>
      </c>
      <c r="H386" s="10">
        <f t="shared" si="53"/>
        <v>-7.1192704501330153E-2</v>
      </c>
      <c r="I386">
        <f t="shared" si="49"/>
        <v>8.1672201348978071</v>
      </c>
      <c r="J386" s="10">
        <f t="shared" si="50"/>
        <v>-7.0669997419822578E-2</v>
      </c>
      <c r="K386">
        <f t="shared" si="45"/>
        <v>-7.319365852753873E-2</v>
      </c>
      <c r="L386">
        <f t="shared" si="46"/>
        <v>-7.8650574969916565E-2</v>
      </c>
      <c r="M386" s="13">
        <f t="shared" si="51"/>
        <v>4.0038170150003118E-6</v>
      </c>
      <c r="N386" s="13">
        <f t="shared" si="52"/>
        <v>6.3689618033064145E-5</v>
      </c>
      <c r="O386" s="13">
        <v>1</v>
      </c>
    </row>
    <row r="387" spans="4:15" x14ac:dyDescent="0.4">
      <c r="D387" s="6">
        <v>6.3600000000000101</v>
      </c>
      <c r="E387" s="7">
        <f t="shared" si="47"/>
        <v>-2.5775124844136951E-2</v>
      </c>
      <c r="G387">
        <f t="shared" si="48"/>
        <v>8.1969551884247167</v>
      </c>
      <c r="H387" s="10">
        <f t="shared" si="53"/>
        <v>-7.0211440075429066E-2</v>
      </c>
      <c r="I387">
        <f t="shared" si="49"/>
        <v>8.1822042993612083</v>
      </c>
      <c r="J387" s="10">
        <f t="shared" si="50"/>
        <v>-6.9695937578546321E-2</v>
      </c>
      <c r="K387">
        <f t="shared" si="45"/>
        <v>-7.2235578282124471E-2</v>
      </c>
      <c r="L387">
        <f t="shared" si="46"/>
        <v>-7.7638918951971669E-2</v>
      </c>
      <c r="M387" s="13">
        <f t="shared" si="51"/>
        <v>4.0971354798040924E-6</v>
      </c>
      <c r="N387" s="13">
        <f t="shared" si="52"/>
        <v>6.3090953098582025E-5</v>
      </c>
      <c r="O387" s="13">
        <v>1</v>
      </c>
    </row>
    <row r="388" spans="4:15" x14ac:dyDescent="0.4">
      <c r="D388" s="6">
        <v>6.3800000000000097</v>
      </c>
      <c r="E388" s="7">
        <f t="shared" si="47"/>
        <v>-2.5419672958447066E-2</v>
      </c>
      <c r="G388">
        <f t="shared" si="48"/>
        <v>8.2120750928853319</v>
      </c>
      <c r="H388" s="10">
        <f t="shared" si="53"/>
        <v>-6.9243189138809808E-2</v>
      </c>
      <c r="I388">
        <f t="shared" si="49"/>
        <v>8.1971884638246078</v>
      </c>
      <c r="J388" s="10">
        <f t="shared" si="50"/>
        <v>-6.8734795679640859E-2</v>
      </c>
      <c r="K388">
        <f t="shared" si="45"/>
        <v>-7.1289999893610803E-2</v>
      </c>
      <c r="L388">
        <f t="shared" si="46"/>
        <v>-7.6640230920794875E-2</v>
      </c>
      <c r="M388" s="13">
        <f t="shared" si="51"/>
        <v>4.1894342659690211E-6</v>
      </c>
      <c r="N388" s="13">
        <f t="shared" si="52"/>
        <v>6.2495906352079845E-5</v>
      </c>
      <c r="O388" s="13">
        <v>1</v>
      </c>
    </row>
    <row r="389" spans="4:15" x14ac:dyDescent="0.4">
      <c r="D389" s="6">
        <v>6.4000000000000101</v>
      </c>
      <c r="E389" s="7">
        <f t="shared" si="47"/>
        <v>-2.5068937779785538E-2</v>
      </c>
      <c r="G389">
        <f t="shared" si="48"/>
        <v>8.2271949973459471</v>
      </c>
      <c r="H389" s="10">
        <f t="shared" si="53"/>
        <v>-6.8287786512135795E-2</v>
      </c>
      <c r="I389">
        <f t="shared" si="49"/>
        <v>8.212172628288009</v>
      </c>
      <c r="J389" s="10">
        <f t="shared" si="50"/>
        <v>-6.7786407756540087E-2</v>
      </c>
      <c r="K389">
        <f t="shared" si="45"/>
        <v>-7.0356761399472195E-2</v>
      </c>
      <c r="L389">
        <f t="shared" si="46"/>
        <v>-7.5654345960859001E-2</v>
      </c>
      <c r="M389" s="13">
        <f t="shared" si="51"/>
        <v>4.2806570844286691E-6</v>
      </c>
      <c r="N389" s="13">
        <f t="shared" si="52"/>
        <v>6.190445158698113E-5</v>
      </c>
      <c r="O389" s="13">
        <v>1</v>
      </c>
    </row>
    <row r="390" spans="4:15" x14ac:dyDescent="0.4">
      <c r="D390" s="6">
        <v>6.4200000000000097</v>
      </c>
      <c r="E390" s="7">
        <f t="shared" si="47"/>
        <v>-2.4722859402804068E-2</v>
      </c>
      <c r="G390">
        <f t="shared" si="48"/>
        <v>8.2423149018065622</v>
      </c>
      <c r="H390" s="10">
        <f t="shared" si="53"/>
        <v>-6.7345069013238279E-2</v>
      </c>
      <c r="I390">
        <f t="shared" si="49"/>
        <v>8.2271567927514084</v>
      </c>
      <c r="J390" s="10">
        <f t="shared" si="50"/>
        <v>-6.6850611825182191E-2</v>
      </c>
      <c r="K390">
        <f t="shared" si="45"/>
        <v>-6.9435702900142102E-2</v>
      </c>
      <c r="L390">
        <f t="shared" si="46"/>
        <v>-7.4681101214955067E-2</v>
      </c>
      <c r="M390" s="13">
        <f t="shared" si="51"/>
        <v>4.3707500490705859E-6</v>
      </c>
      <c r="N390" s="13">
        <f t="shared" si="52"/>
        <v>6.1316564083345592E-5</v>
      </c>
      <c r="O390" s="13">
        <v>1</v>
      </c>
    </row>
    <row r="391" spans="4:15" x14ac:dyDescent="0.4">
      <c r="D391" s="6">
        <v>6.4400000000000102</v>
      </c>
      <c r="E391" s="7">
        <f t="shared" si="47"/>
        <v>-2.4381378646929151E-2</v>
      </c>
      <c r="G391">
        <f t="shared" si="48"/>
        <v>8.2574348062671792</v>
      </c>
      <c r="H391" s="10">
        <f t="shared" si="53"/>
        <v>-6.6414875434235007E-2</v>
      </c>
      <c r="I391">
        <f t="shared" si="49"/>
        <v>8.2421409572148097</v>
      </c>
      <c r="J391" s="10">
        <f t="shared" si="50"/>
        <v>-6.5927247861296431E-2</v>
      </c>
      <c r="K391">
        <f t="shared" si="45"/>
        <v>-6.8526666533805611E-2</v>
      </c>
      <c r="L391">
        <f t="shared" si="46"/>
        <v>-7.3720335859663713E-2</v>
      </c>
      <c r="M391" s="13">
        <f t="shared" si="51"/>
        <v>4.4596616482256187E-6</v>
      </c>
      <c r="N391" s="13">
        <f t="shared" si="52"/>
        <v>6.0732220550296166E-5</v>
      </c>
      <c r="O391" s="13">
        <v>1</v>
      </c>
    </row>
    <row r="392" spans="4:15" x14ac:dyDescent="0.4">
      <c r="D392" s="6">
        <v>6.4600000000000097</v>
      </c>
      <c r="E392" s="7">
        <f t="shared" si="47"/>
        <v>-2.4044437048051624E-2</v>
      </c>
      <c r="G392">
        <f t="shared" si="48"/>
        <v>8.2725547107277944</v>
      </c>
      <c r="H392" s="10">
        <f t="shared" si="53"/>
        <v>-6.5497046518892627E-2</v>
      </c>
      <c r="I392">
        <f t="shared" si="49"/>
        <v>8.2571251216782091</v>
      </c>
      <c r="J392" s="10">
        <f t="shared" si="50"/>
        <v>-6.5016157777931599E-2</v>
      </c>
      <c r="K392">
        <f t="shared" si="45"/>
        <v>-6.7629496451467597E-2</v>
      </c>
      <c r="L392">
        <f t="shared" si="46"/>
        <v>-7.2771891081084283E-2</v>
      </c>
      <c r="M392" s="13">
        <f t="shared" si="51"/>
        <v>4.5473427149389947E-6</v>
      </c>
      <c r="N392" s="13">
        <f t="shared" si="52"/>
        <v>6.015139906963165E-5</v>
      </c>
      <c r="O392" s="13">
        <v>1</v>
      </c>
    </row>
    <row r="393" spans="4:15" x14ac:dyDescent="0.4">
      <c r="D393" s="6">
        <v>6.4800000000000102</v>
      </c>
      <c r="E393" s="7">
        <f t="shared" si="47"/>
        <v>-2.3711976850304378E-2</v>
      </c>
      <c r="G393">
        <f t="shared" si="48"/>
        <v>8.2876746151884113</v>
      </c>
      <c r="H393" s="10">
        <f t="shared" si="53"/>
        <v>-6.4591424940229139E-2</v>
      </c>
      <c r="I393">
        <f t="shared" si="49"/>
        <v>8.2721092861416068</v>
      </c>
      <c r="J393" s="10">
        <f t="shared" si="50"/>
        <v>-6.4117185403223045E-2</v>
      </c>
      <c r="K393">
        <f t="shared" si="45"/>
        <v>-6.6744038792292723E-2</v>
      </c>
      <c r="L393">
        <f t="shared" si="46"/>
        <v>-7.1835610050817969E-2</v>
      </c>
      <c r="M393" s="13">
        <f t="shared" si="51"/>
        <v>4.6337463960960217E-6</v>
      </c>
      <c r="N393" s="13">
        <f t="shared" si="52"/>
        <v>5.9574079040600822E-5</v>
      </c>
      <c r="O393" s="13">
        <v>1</v>
      </c>
    </row>
    <row r="394" spans="4:15" x14ac:dyDescent="0.4">
      <c r="D394" s="6">
        <v>6.5000000000000098</v>
      </c>
      <c r="E394" s="7">
        <f t="shared" si="47"/>
        <v>-2.3383940997928093E-2</v>
      </c>
      <c r="G394">
        <f t="shared" si="48"/>
        <v>8.3027945196490283</v>
      </c>
      <c r="H394" s="10">
        <f t="shared" si="53"/>
        <v>-6.3697855278356127E-2</v>
      </c>
      <c r="I394">
        <f t="shared" si="49"/>
        <v>8.287093450605008</v>
      </c>
      <c r="J394" s="10">
        <f t="shared" si="50"/>
        <v>-6.3230176458397569E-2</v>
      </c>
      <c r="K394">
        <f t="shared" si="45"/>
        <v>-6.5870141659218284E-2</v>
      </c>
      <c r="L394">
        <f t="shared" si="46"/>
        <v>-7.0911337902205301E-2</v>
      </c>
      <c r="M394" s="13">
        <f t="shared" si="51"/>
        <v>4.7188281204792072E-6</v>
      </c>
      <c r="N394" s="13">
        <f t="shared" si="52"/>
        <v>5.9000241125838491E-5</v>
      </c>
      <c r="O394" s="13">
        <v>1</v>
      </c>
    </row>
    <row r="395" spans="4:15" x14ac:dyDescent="0.4">
      <c r="D395" s="6">
        <v>6.5200000000000102</v>
      </c>
      <c r="E395" s="7">
        <f t="shared" si="47"/>
        <v>-2.3060273127223564E-2</v>
      </c>
      <c r="G395">
        <f t="shared" si="48"/>
        <v>8.3179144241096434</v>
      </c>
      <c r="H395" s="10">
        <f t="shared" si="53"/>
        <v>-6.2816183998556985E-2</v>
      </c>
      <c r="I395">
        <f t="shared" si="49"/>
        <v>8.3020776150684092</v>
      </c>
      <c r="J395" s="10">
        <f t="shared" si="50"/>
        <v>-6.2354978536012517E-2</v>
      </c>
      <c r="K395">
        <f t="shared" si="45"/>
        <v>-6.5007655094835054E-2</v>
      </c>
      <c r="L395">
        <f t="shared" si="46"/>
        <v>-6.9998921706817374E-2</v>
      </c>
      <c r="M395" s="13">
        <f t="shared" si="51"/>
        <v>4.8025455658222024E-6</v>
      </c>
      <c r="N395" s="13">
        <f t="shared" si="52"/>
        <v>5.8429867198494207E-5</v>
      </c>
      <c r="O395" s="13">
        <v>1</v>
      </c>
    </row>
    <row r="396" spans="4:15" x14ac:dyDescent="0.4">
      <c r="D396" s="6">
        <v>6.5400000000000098</v>
      </c>
      <c r="E396" s="7">
        <f t="shared" si="47"/>
        <v>-2.2740917558590555E-2</v>
      </c>
      <c r="G396">
        <f t="shared" si="48"/>
        <v>8.3330343285702586</v>
      </c>
      <c r="H396" s="10">
        <f t="shared" si="53"/>
        <v>-6.1946259429600678E-2</v>
      </c>
      <c r="I396">
        <f t="shared" si="49"/>
        <v>8.3170617795318087</v>
      </c>
      <c r="J396" s="10">
        <f t="shared" si="50"/>
        <v>-6.1491441078428861E-2</v>
      </c>
      <c r="K396">
        <f t="shared" si="45"/>
        <v>-6.4156431057535282E-2</v>
      </c>
      <c r="L396">
        <f t="shared" si="46"/>
        <v>-6.909821045119488E-2</v>
      </c>
      <c r="M396" s="13">
        <f t="shared" si="51"/>
        <v>4.8848586249270973E-6</v>
      </c>
      <c r="N396" s="13">
        <f t="shared" si="52"/>
        <v>5.7862940290451129E-5</v>
      </c>
      <c r="O396" s="13">
        <v>1</v>
      </c>
    </row>
    <row r="397" spans="4:15" x14ac:dyDescent="0.4">
      <c r="D397" s="6">
        <v>6.5600000000000103</v>
      </c>
      <c r="E397" s="7">
        <f t="shared" si="47"/>
        <v>-2.2425819288651751E-2</v>
      </c>
      <c r="G397">
        <f t="shared" si="48"/>
        <v>8.3481542330308756</v>
      </c>
      <c r="H397" s="10">
        <f t="shared" si="53"/>
        <v>-6.1087931742287382E-2</v>
      </c>
      <c r="I397">
        <f t="shared" si="49"/>
        <v>8.3320459439952099</v>
      </c>
      <c r="J397" s="10">
        <f t="shared" si="50"/>
        <v>-6.0639415356514348E-2</v>
      </c>
      <c r="K397">
        <f t="shared" si="45"/>
        <v>-6.3316323397926519E-2</v>
      </c>
      <c r="L397">
        <f t="shared" si="46"/>
        <v>-6.8209055013838199E-2</v>
      </c>
      <c r="M397" s="13">
        <f t="shared" si="51"/>
        <v>4.9657293709221319E-6</v>
      </c>
      <c r="N397" s="13">
        <f t="shared" si="52"/>
        <v>5.7299444541729953E-5</v>
      </c>
      <c r="O397" s="13">
        <v>1</v>
      </c>
    </row>
    <row r="398" spans="4:15" x14ac:dyDescent="0.4">
      <c r="D398" s="6">
        <v>6.5800000000000098</v>
      </c>
      <c r="E398" s="7">
        <f t="shared" si="47"/>
        <v>-2.2114923982461697E-2</v>
      </c>
      <c r="G398">
        <f t="shared" si="48"/>
        <v>8.3632741374914925</v>
      </c>
      <c r="H398" s="10">
        <f t="shared" si="53"/>
        <v>-6.0241052928225666E-2</v>
      </c>
      <c r="I398">
        <f t="shared" si="49"/>
        <v>8.3470301084586094</v>
      </c>
      <c r="J398" s="10">
        <f t="shared" si="50"/>
        <v>-5.9798754448576436E-2</v>
      </c>
      <c r="K398">
        <f t="shared" si="45"/>
        <v>-6.2487187835508093E-2</v>
      </c>
      <c r="L398">
        <f t="shared" si="46"/>
        <v>-6.7331308142443466E-2</v>
      </c>
      <c r="M398" s="13">
        <f t="shared" si="51"/>
        <v>5.0451220217126354E-6</v>
      </c>
      <c r="N398" s="13">
        <f t="shared" si="52"/>
        <v>5.6739365150989849E-5</v>
      </c>
      <c r="O398" s="13">
        <v>1</v>
      </c>
    </row>
    <row r="399" spans="4:15" x14ac:dyDescent="0.4">
      <c r="D399" s="6">
        <v>6.6000000000000103</v>
      </c>
      <c r="E399" s="7">
        <f t="shared" si="47"/>
        <v>-2.1808177965799338E-2</v>
      </c>
      <c r="G399">
        <f t="shared" si="48"/>
        <v>8.3783940419521077</v>
      </c>
      <c r="H399" s="10">
        <f t="shared" si="53"/>
        <v>-5.9405476778837396E-2</v>
      </c>
      <c r="I399">
        <f t="shared" si="49"/>
        <v>8.3620142729220088</v>
      </c>
      <c r="J399" s="10">
        <f t="shared" si="50"/>
        <v>-5.8969313219521403E-2</v>
      </c>
      <c r="K399">
        <f t="shared" si="45"/>
        <v>-6.1668881935608336E-2</v>
      </c>
      <c r="L399">
        <f t="shared" si="46"/>
        <v>-6.6464824431384795E-2</v>
      </c>
      <c r="M399" s="13">
        <f t="shared" si="51"/>
        <v>5.1230029036972817E-6</v>
      </c>
      <c r="N399" s="13">
        <f t="shared" si="52"/>
        <v>5.6182688327169804E-5</v>
      </c>
      <c r="O399" s="13">
        <v>1</v>
      </c>
    </row>
    <row r="400" spans="4:15" x14ac:dyDescent="0.4">
      <c r="D400" s="6">
        <v>6.6200000000000099</v>
      </c>
      <c r="E400" s="7">
        <f t="shared" si="47"/>
        <v>-2.1505528217543979E-2</v>
      </c>
      <c r="G400">
        <f t="shared" si="48"/>
        <v>8.3935139464127229</v>
      </c>
      <c r="H400" s="10">
        <f t="shared" si="53"/>
        <v>-5.8581058864589801E-2</v>
      </c>
      <c r="I400">
        <f t="shared" si="49"/>
        <v>8.3769984373854083</v>
      </c>
      <c r="J400" s="10">
        <f t="shared" si="50"/>
        <v>-5.8150948300238918E-2</v>
      </c>
      <c r="K400">
        <f t="shared" si="45"/>
        <v>-6.086126508658124E-2</v>
      </c>
      <c r="L400">
        <f t="shared" si="46"/>
        <v>-6.5609460299439551E-2</v>
      </c>
      <c r="M400" s="13">
        <f t="shared" si="51"/>
        <v>5.1993404148084715E-6</v>
      </c>
      <c r="N400" s="13">
        <f t="shared" si="52"/>
        <v>5.5629401242219821E-5</v>
      </c>
      <c r="O400" s="13">
        <v>1</v>
      </c>
    </row>
    <row r="401" spans="4:15" x14ac:dyDescent="0.4">
      <c r="D401" s="6">
        <v>6.6400000000000103</v>
      </c>
      <c r="E401" s="7">
        <f t="shared" si="47"/>
        <v>-2.1206922362133441E-2</v>
      </c>
      <c r="G401">
        <f t="shared" si="48"/>
        <v>8.4086338508733398</v>
      </c>
      <c r="H401" s="10">
        <f t="shared" si="53"/>
        <v>-5.7767656514451496E-2</v>
      </c>
      <c r="I401">
        <f t="shared" si="49"/>
        <v>8.3919826018488077</v>
      </c>
      <c r="J401" s="10">
        <f t="shared" si="50"/>
        <v>-5.7343518067208825E-2</v>
      </c>
      <c r="K401">
        <f t="shared" si="45"/>
        <v>-6.0064198477259405E-2</v>
      </c>
      <c r="L401">
        <f t="shared" si="46"/>
        <v>-6.4765073967756021E-2</v>
      </c>
      <c r="M401" s="13">
        <f t="shared" si="51"/>
        <v>5.2741049869376029E-6</v>
      </c>
      <c r="N401" s="13">
        <f t="shared" si="52"/>
        <v>5.5079491984946895E-5</v>
      </c>
      <c r="O401" s="13">
        <v>1</v>
      </c>
    </row>
    <row r="402" spans="4:15" x14ac:dyDescent="0.4">
      <c r="D402" s="6">
        <v>6.6600000000000099</v>
      </c>
      <c r="E402" s="7">
        <f t="shared" si="47"/>
        <v>-2.0912308662104029E-2</v>
      </c>
      <c r="G402">
        <f t="shared" si="48"/>
        <v>8.423753755333955</v>
      </c>
      <c r="H402" s="10">
        <f t="shared" si="53"/>
        <v>-5.6965128795571369E-2</v>
      </c>
      <c r="I402">
        <f t="shared" si="49"/>
        <v>8.406966766312209</v>
      </c>
      <c r="J402" s="10">
        <f t="shared" si="50"/>
        <v>-5.6546882622329299E-2</v>
      </c>
      <c r="K402">
        <f t="shared" si="45"/>
        <v>-5.9277545074662583E-2</v>
      </c>
      <c r="L402">
        <f t="shared" si="46"/>
        <v>-6.393152543806109E-2</v>
      </c>
      <c r="M402" s="13">
        <f t="shared" si="51"/>
        <v>5.3472690478060515E-6</v>
      </c>
      <c r="N402" s="13">
        <f t="shared" si="52"/>
        <v>5.4532949515939161E-5</v>
      </c>
      <c r="O402" s="13">
        <v>1</v>
      </c>
    </row>
    <row r="403" spans="4:15" x14ac:dyDescent="0.4">
      <c r="D403" s="6">
        <v>6.6800000000000104</v>
      </c>
      <c r="E403" s="7">
        <f t="shared" si="47"/>
        <v>-2.0621636010711177E-2</v>
      </c>
      <c r="G403">
        <f t="shared" si="48"/>
        <v>8.4388736597945702</v>
      </c>
      <c r="H403" s="10">
        <f t="shared" si="53"/>
        <v>-5.6173336493177253E-2</v>
      </c>
      <c r="I403">
        <f t="shared" si="49"/>
        <v>8.4219509307756102</v>
      </c>
      <c r="J403" s="10">
        <f t="shared" si="50"/>
        <v>-5.5760903772963034E-2</v>
      </c>
      <c r="K403">
        <f t="shared" ref="K403:K469" si="54">$E$6*$O$6*EXP(-$O$15*(G403/$E$4-1))-SQRT($E$6)*$O$5*EXP(-$O$4*(G403/$E$4-1))</f>
        <v>-5.8501169601957601E-2</v>
      </c>
      <c r="L403">
        <f t="shared" ref="L403:L469" si="55">$K$6*$O$6*EXP(-$O$15*(I403/$K$4-1))-SQRT($K$6)*$O$5*EXP(-$O$4*(I403/$K$4-1))</f>
        <v>-6.3108676471105962E-2</v>
      </c>
      <c r="M403" s="13">
        <f t="shared" si="51"/>
        <v>5.4188069823339756E-6</v>
      </c>
      <c r="N403" s="13">
        <f t="shared" si="52"/>
        <v>5.3989763623574598E-5</v>
      </c>
      <c r="O403" s="13">
        <v>1</v>
      </c>
    </row>
    <row r="404" spans="4:15" x14ac:dyDescent="0.4">
      <c r="D404" s="6">
        <v>6.7000000000000099</v>
      </c>
      <c r="E404" s="7">
        <f t="shared" ref="E404:E467" si="56">-(1+D404+$E$5*D404^3)*EXP(-D404)</f>
        <v>-2.033485392463049E-2</v>
      </c>
      <c r="G404">
        <f t="shared" ref="G404:G469" si="57">$E$11*(D404/$E$12+1)</f>
        <v>8.4539935642551853</v>
      </c>
      <c r="H404" s="10">
        <f t="shared" si="53"/>
        <v>-5.5392142090693465E-2</v>
      </c>
      <c r="I404">
        <f t="shared" ref="I404:I467" si="58">$K$11*(D404/$K$12+1)</f>
        <v>8.4369350952390079</v>
      </c>
      <c r="J404" s="10">
        <f t="shared" ref="J404:J467" si="59">-(-$H$4)*(1+D404+$K$5*D404^3)*EXP(-D404)</f>
        <v>-5.4985445012200845E-2</v>
      </c>
      <c r="K404">
        <f t="shared" si="54"/>
        <v>-5.7734938516670081E-2</v>
      </c>
      <c r="L404">
        <f t="shared" si="55"/>
        <v>-6.2296390565349261E-2</v>
      </c>
      <c r="M404" s="13">
        <f t="shared" ref="M404:M467" si="60">(K404-H404)^2*O404</f>
        <v>5.4886950935688067E-6</v>
      </c>
      <c r="N404" s="13">
        <f t="shared" ref="N404:N467" si="61">(L404-J404)^2*O404</f>
        <v>5.3449924881100589E-5</v>
      </c>
      <c r="O404" s="13">
        <v>1</v>
      </c>
    </row>
    <row r="405" spans="4:15" x14ac:dyDescent="0.4">
      <c r="D405" s="6">
        <v>6.7200000000000104</v>
      </c>
      <c r="E405" s="7">
        <f t="shared" si="56"/>
        <v>-2.0051912536737881E-2</v>
      </c>
      <c r="G405">
        <f t="shared" si="57"/>
        <v>8.4691134687158023</v>
      </c>
      <c r="H405" s="10">
        <f t="shared" ref="H405:H469" si="62">-(-$B$4)*(1+D405+$E$5*D405^3)*EXP(-D405)</f>
        <v>-5.4621409750073992E-2</v>
      </c>
      <c r="I405">
        <f t="shared" si="58"/>
        <v>8.4519192597024091</v>
      </c>
      <c r="J405" s="10">
        <f t="shared" si="59"/>
        <v>-5.4220371499339233E-2</v>
      </c>
      <c r="K405">
        <f t="shared" si="54"/>
        <v>-5.6978719989143334E-2</v>
      </c>
      <c r="L405">
        <f t="shared" si="55"/>
        <v>-6.1494532935872731E-2</v>
      </c>
      <c r="M405" s="13">
        <f t="shared" si="60"/>
        <v>5.5569115632211584E-6</v>
      </c>
      <c r="N405" s="13">
        <f t="shared" si="61"/>
        <v>5.2913424604751085E-5</v>
      </c>
      <c r="O405" s="13">
        <v>1</v>
      </c>
    </row>
    <row r="406" spans="4:15" x14ac:dyDescent="0.4">
      <c r="D406" s="6">
        <v>6.74000000000001</v>
      </c>
      <c r="E406" s="7">
        <f t="shared" si="56"/>
        <v>-1.9772762588968595E-2</v>
      </c>
      <c r="G406">
        <f t="shared" si="57"/>
        <v>8.4842333731764192</v>
      </c>
      <c r="H406" s="10">
        <f t="shared" si="62"/>
        <v>-5.386100529235046E-2</v>
      </c>
      <c r="I406">
        <f t="shared" si="58"/>
        <v>8.4669034241658085</v>
      </c>
      <c r="J406" s="10">
        <f t="shared" si="59"/>
        <v>-5.3465550040571089E-2</v>
      </c>
      <c r="K406">
        <f t="shared" si="54"/>
        <v>-5.6232383881244845E-2</v>
      </c>
      <c r="L406">
        <f t="shared" si="55"/>
        <v>-6.0702970493533015E-2</v>
      </c>
      <c r="M406" s="13">
        <f t="shared" si="60"/>
        <v>5.6234364118667251E-6</v>
      </c>
      <c r="N406" s="13">
        <f t="shared" si="61"/>
        <v>5.2380254812951612E-5</v>
      </c>
      <c r="O406" s="13">
        <v>1</v>
      </c>
    </row>
    <row r="407" spans="4:15" x14ac:dyDescent="0.4">
      <c r="D407" s="6">
        <v>6.7600000000000096</v>
      </c>
      <c r="E407" s="7">
        <f t="shared" si="56"/>
        <v>-1.9497355425253923E-2</v>
      </c>
      <c r="G407">
        <f t="shared" si="57"/>
        <v>8.4993532776370344</v>
      </c>
      <c r="H407" s="10">
        <f t="shared" si="62"/>
        <v>-5.3110796178391692E-2</v>
      </c>
      <c r="I407">
        <f t="shared" si="58"/>
        <v>8.481887588629208</v>
      </c>
      <c r="J407" s="10">
        <f t="shared" si="59"/>
        <v>-5.2720849069886618E-2</v>
      </c>
      <c r="K407">
        <f t="shared" si="54"/>
        <v>-5.5495801725315458E-2</v>
      </c>
      <c r="L407">
        <f t="shared" si="55"/>
        <v>-5.9921571824341033E-2</v>
      </c>
      <c r="M407" s="13">
        <f t="shared" si="60"/>
        <v>5.6882514588571314E-6</v>
      </c>
      <c r="N407" s="13">
        <f t="shared" si="61"/>
        <v>5.1850408186517579E-5</v>
      </c>
      <c r="O407" s="13">
        <v>1</v>
      </c>
    </row>
    <row r="408" spans="4:15" x14ac:dyDescent="0.4">
      <c r="D408" s="6">
        <v>6.78000000000001</v>
      </c>
      <c r="E408" s="7">
        <f t="shared" si="56"/>
        <v>-1.9225642984535156E-2</v>
      </c>
      <c r="G408">
        <f t="shared" si="57"/>
        <v>8.5144731820976496</v>
      </c>
      <c r="H408" s="10">
        <f t="shared" si="62"/>
        <v>-5.2370651489873778E-2</v>
      </c>
      <c r="I408">
        <f t="shared" si="58"/>
        <v>8.4968717530926092</v>
      </c>
      <c r="J408" s="10">
        <f t="shared" si="59"/>
        <v>-5.1986138630183067E-2</v>
      </c>
      <c r="K408">
        <f t="shared" si="54"/>
        <v>-5.4768846703361178E-2</v>
      </c>
      <c r="L408">
        <f t="shared" si="55"/>
        <v>-5.9150207169073252E-2</v>
      </c>
      <c r="M408" s="13">
        <f t="shared" si="60"/>
        <v>5.7513402819938765E-6</v>
      </c>
      <c r="N408" s="13">
        <f t="shared" si="61"/>
        <v>5.1323878029916152E-5</v>
      </c>
      <c r="O408" s="13">
        <v>1</v>
      </c>
    </row>
    <row r="409" spans="4:15" x14ac:dyDescent="0.4">
      <c r="D409" s="6">
        <v>6.8000000000000096</v>
      </c>
      <c r="E409" s="7">
        <f t="shared" si="56"/>
        <v>-1.8957577793853968E-2</v>
      </c>
      <c r="G409">
        <f t="shared" si="57"/>
        <v>8.5295930865582665</v>
      </c>
      <c r="H409" s="10">
        <f t="shared" si="62"/>
        <v>-5.1640441910458218E-2</v>
      </c>
      <c r="I409">
        <f t="shared" si="58"/>
        <v>8.5118559175560087</v>
      </c>
      <c r="J409" s="10">
        <f t="shared" si="59"/>
        <v>-5.1261290354581129E-2</v>
      </c>
      <c r="K409">
        <f t="shared" si="54"/>
        <v>-5.4051393626485013E-2</v>
      </c>
      <c r="L409">
        <f t="shared" si="55"/>
        <v>-5.8388748403108183E-2</v>
      </c>
      <c r="M409" s="13">
        <f t="shared" si="60"/>
        <v>5.8126881770125471E-6</v>
      </c>
      <c r="N409" s="13">
        <f t="shared" si="61"/>
        <v>5.0800658233513073E-5</v>
      </c>
      <c r="O409" s="13">
        <v>1</v>
      </c>
    </row>
    <row r="410" spans="4:15" x14ac:dyDescent="0.4">
      <c r="D410" s="6">
        <v>6.8200000000000101</v>
      </c>
      <c r="E410" s="7">
        <f t="shared" si="56"/>
        <v>-1.8693112961518307E-2</v>
      </c>
      <c r="G410">
        <f t="shared" si="57"/>
        <v>8.5447129910188835</v>
      </c>
      <c r="H410" s="10">
        <f t="shared" si="62"/>
        <v>-5.0920039707175874E-2</v>
      </c>
      <c r="I410">
        <f t="shared" si="58"/>
        <v>8.5268400820194099</v>
      </c>
      <c r="J410" s="10">
        <f t="shared" si="59"/>
        <v>-5.0546177447945505E-2</v>
      </c>
      <c r="K410">
        <f t="shared" si="54"/>
        <v>-5.3343318914556175E-2</v>
      </c>
      <c r="L410">
        <f t="shared" si="55"/>
        <v>-5.7637069016489378E-2</v>
      </c>
      <c r="M410" s="13">
        <f t="shared" si="60"/>
        <v>5.8722821169216993E-6</v>
      </c>
      <c r="N410" s="13">
        <f t="shared" si="61"/>
        <v>5.0280743236846599E-5</v>
      </c>
      <c r="O410" s="13">
        <v>1</v>
      </c>
    </row>
    <row r="411" spans="4:15" x14ac:dyDescent="0.4">
      <c r="D411" s="6">
        <v>6.8400000000000096</v>
      </c>
      <c r="E411" s="7">
        <f t="shared" si="56"/>
        <v>-1.8432202170343418E-2</v>
      </c>
      <c r="G411">
        <f t="shared" si="57"/>
        <v>8.5598328954794987</v>
      </c>
      <c r="H411" s="10">
        <f t="shared" si="62"/>
        <v>-5.0209318712015477E-2</v>
      </c>
      <c r="I411">
        <f t="shared" si="58"/>
        <v>8.5418242464828076</v>
      </c>
      <c r="J411" s="10">
        <f t="shared" si="59"/>
        <v>-4.9840674668608614E-2</v>
      </c>
      <c r="K411">
        <f t="shared" si="54"/>
        <v>-5.2644500576114486E-2</v>
      </c>
      <c r="L411">
        <f t="shared" si="55"/>
        <v>-5.6895044094211866E-2</v>
      </c>
      <c r="M411" s="13">
        <f t="shared" si="60"/>
        <v>5.9301107112367251E-6</v>
      </c>
      <c r="N411" s="13">
        <f t="shared" si="61"/>
        <v>4.9764127992885957E-5</v>
      </c>
      <c r="O411" s="13">
        <v>1</v>
      </c>
    </row>
    <row r="412" spans="4:15" x14ac:dyDescent="0.4">
      <c r="D412" s="6">
        <v>6.8600000000000101</v>
      </c>
      <c r="E412" s="7">
        <f t="shared" si="56"/>
        <v>-1.8174799670966843E-2</v>
      </c>
      <c r="G412">
        <f t="shared" si="57"/>
        <v>8.5749527999401138</v>
      </c>
      <c r="H412" s="10">
        <f t="shared" si="62"/>
        <v>-4.9508154303713678E-2</v>
      </c>
      <c r="I412">
        <f t="shared" si="58"/>
        <v>8.556808410946207</v>
      </c>
      <c r="J412" s="10">
        <f t="shared" si="59"/>
        <v>-4.914465831029434E-2</v>
      </c>
      <c r="K412">
        <f t="shared" si="54"/>
        <v>-5.1954818188508743E-2</v>
      </c>
      <c r="L412">
        <f t="shared" si="55"/>
        <v>-5.6162550296728946E-2</v>
      </c>
      <c r="M412" s="13">
        <f t="shared" si="60"/>
        <v>5.9861641651604804E-6</v>
      </c>
      <c r="N412" s="13">
        <f t="shared" si="61"/>
        <v>4.9250807933263062E-5</v>
      </c>
      <c r="O412" s="13">
        <v>1</v>
      </c>
    </row>
    <row r="413" spans="4:15" x14ac:dyDescent="0.4">
      <c r="D413" s="6">
        <v>6.8800000000000097</v>
      </c>
      <c r="E413" s="7">
        <f t="shared" si="56"/>
        <v>-1.7920860275237076E-2</v>
      </c>
      <c r="G413">
        <f t="shared" si="57"/>
        <v>8.5900727044007308</v>
      </c>
      <c r="H413" s="10">
        <f t="shared" si="62"/>
        <v>-4.8816423389745803E-2</v>
      </c>
      <c r="I413">
        <f t="shared" si="58"/>
        <v>8.5717925754096083</v>
      </c>
      <c r="J413" s="10">
        <f t="shared" si="59"/>
        <v>-4.8458006184241058E-2</v>
      </c>
      <c r="K413">
        <f t="shared" si="54"/>
        <v>-5.1274152878265561E-2</v>
      </c>
      <c r="L413">
        <f t="shared" si="55"/>
        <v>-5.5439465840680817E-2</v>
      </c>
      <c r="M413" s="13">
        <f t="shared" si="60"/>
        <v>6.0404342387395916E-6</v>
      </c>
      <c r="N413" s="13">
        <f t="shared" si="61"/>
        <v>4.8740778934495956E-5</v>
      </c>
      <c r="O413" s="13">
        <v>1</v>
      </c>
    </row>
    <row r="414" spans="4:15" x14ac:dyDescent="0.4">
      <c r="D414" s="6">
        <v>6.9000000000000101</v>
      </c>
      <c r="E414" s="7">
        <f t="shared" si="56"/>
        <v>-1.7670339349674817E-2</v>
      </c>
      <c r="G414">
        <f t="shared" si="57"/>
        <v>8.6051926088613477</v>
      </c>
      <c r="H414" s="10">
        <f t="shared" si="62"/>
        <v>-4.8134004388514201E-2</v>
      </c>
      <c r="I414">
        <f t="shared" si="58"/>
        <v>8.5867767398730095</v>
      </c>
      <c r="J414" s="10">
        <f t="shared" si="59"/>
        <v>-4.7780597601520702E-2</v>
      </c>
      <c r="K414">
        <f t="shared" si="54"/>
        <v>-5.0602387301688125E-2</v>
      </c>
      <c r="L414">
        <f t="shared" si="55"/>
        <v>-5.472567047983895E-2</v>
      </c>
      <c r="M414" s="13">
        <f t="shared" si="60"/>
        <v>6.0929142060489854E-6</v>
      </c>
      <c r="N414" s="13">
        <f t="shared" si="61"/>
        <v>4.8234037285151718E-5</v>
      </c>
      <c r="O414" s="13">
        <v>1</v>
      </c>
    </row>
    <row r="415" spans="4:15" x14ac:dyDescent="0.4">
      <c r="D415" s="6">
        <v>6.9200000000000097</v>
      </c>
      <c r="E415" s="7">
        <f t="shared" si="56"/>
        <v>-1.7423192809006324E-2</v>
      </c>
      <c r="G415">
        <f t="shared" si="57"/>
        <v>8.6203125133219629</v>
      </c>
      <c r="H415" s="10">
        <f t="shared" si="62"/>
        <v>-4.7460777211733231E-2</v>
      </c>
      <c r="I415">
        <f t="shared" si="58"/>
        <v>8.6017609043364089</v>
      </c>
      <c r="J415" s="10">
        <f t="shared" si="59"/>
        <v>-4.7112313355553104E-2</v>
      </c>
      <c r="K415">
        <f t="shared" si="54"/>
        <v>-4.9939405625681055E-2</v>
      </c>
      <c r="L415">
        <f t="shared" si="55"/>
        <v>-5.4021045486267849E-2</v>
      </c>
      <c r="M415" s="13">
        <f t="shared" si="60"/>
        <v>6.1435988144295059E-6</v>
      </c>
      <c r="N415" s="13">
        <f t="shared" si="61"/>
        <v>4.7730579653970302E-5</v>
      </c>
      <c r="O415" s="13">
        <v>1</v>
      </c>
    </row>
    <row r="416" spans="4:15" x14ac:dyDescent="0.4">
      <c r="D416" s="6">
        <v>6.9400000000000102</v>
      </c>
      <c r="E416" s="7">
        <f t="shared" si="56"/>
        <v>-1.7179377109767989E-2</v>
      </c>
      <c r="G416">
        <f t="shared" si="57"/>
        <v>8.6354324177825781</v>
      </c>
      <c r="H416" s="10">
        <f t="shared" si="62"/>
        <v>-4.6796623247008014E-2</v>
      </c>
      <c r="I416">
        <f t="shared" si="58"/>
        <v>8.6167450687998102</v>
      </c>
      <c r="J416" s="10">
        <f t="shared" si="59"/>
        <v>-4.6453035704812649E-2</v>
      </c>
      <c r="K416">
        <f t="shared" si="54"/>
        <v>-4.9285093508800108E-2</v>
      </c>
      <c r="L416">
        <f t="shared" si="55"/>
        <v>-5.3325473631699351E-2</v>
      </c>
      <c r="M416" s="13">
        <f t="shared" si="60"/>
        <v>6.1924842438236152E-6</v>
      </c>
      <c r="N416" s="13">
        <f t="shared" si="61"/>
        <v>4.7230403058910785E-5</v>
      </c>
      <c r="O416" s="13">
        <v>1</v>
      </c>
    </row>
    <row r="417" spans="4:15" x14ac:dyDescent="0.4">
      <c r="D417" s="6">
        <v>6.9600000000000097</v>
      </c>
      <c r="E417" s="7">
        <f t="shared" si="56"/>
        <v>-1.6938849243981639E-2</v>
      </c>
      <c r="G417">
        <f t="shared" si="57"/>
        <v>8.650552322243195</v>
      </c>
      <c r="H417" s="10">
        <f t="shared" si="62"/>
        <v>-4.6141425340605988E-2</v>
      </c>
      <c r="I417">
        <f t="shared" si="58"/>
        <v>8.6317292332632078</v>
      </c>
      <c r="J417" s="10">
        <f t="shared" si="59"/>
        <v>-4.5802648355726359E-2</v>
      </c>
      <c r="K417">
        <f t="shared" si="54"/>
        <v>-4.8639338082524776E-2</v>
      </c>
      <c r="L417">
        <f t="shared" si="55"/>
        <v>-5.2638839169120488E-2</v>
      </c>
      <c r="M417" s="13">
        <f t="shared" si="60"/>
        <v>6.2395680662402392E-6</v>
      </c>
      <c r="N417" s="13">
        <f t="shared" si="61"/>
        <v>4.6733504837134283E-5</v>
      </c>
      <c r="O417" s="13">
        <v>1</v>
      </c>
    </row>
    <row r="418" spans="4:15" x14ac:dyDescent="0.4">
      <c r="D418" s="6">
        <v>6.9800000000000102</v>
      </c>
      <c r="E418" s="7">
        <f t="shared" si="56"/>
        <v>-1.6701566732899516E-2</v>
      </c>
      <c r="G418">
        <f t="shared" si="57"/>
        <v>8.6656722267038102</v>
      </c>
      <c r="H418" s="10">
        <f t="shared" si="62"/>
        <v>-4.5495067780418286E-2</v>
      </c>
      <c r="I418">
        <f t="shared" si="58"/>
        <v>8.6467133977266091</v>
      </c>
      <c r="J418" s="10">
        <f t="shared" si="59"/>
        <v>-4.5161036445760291E-2</v>
      </c>
      <c r="K418">
        <f t="shared" si="54"/>
        <v>-4.8002027932751698E-2</v>
      </c>
      <c r="L418">
        <f t="shared" si="55"/>
        <v>-5.1961027814570362E-2</v>
      </c>
      <c r="M418" s="13">
        <f t="shared" si="60"/>
        <v>6.2848492053875659E-6</v>
      </c>
      <c r="N418" s="13">
        <f t="shared" si="61"/>
        <v>4.6239882615891461E-5</v>
      </c>
      <c r="O418" s="13">
        <v>1</v>
      </c>
    </row>
    <row r="419" spans="4:15" x14ac:dyDescent="0.4">
      <c r="D419" s="6">
        <v>7.0000000000000098</v>
      </c>
      <c r="E419" s="7">
        <f t="shared" si="56"/>
        <v>-1.6467487620818629E-2</v>
      </c>
      <c r="G419">
        <f t="shared" si="57"/>
        <v>8.6807921311644254</v>
      </c>
      <c r="H419" s="10">
        <f t="shared" si="62"/>
        <v>-4.4857436279109944E-2</v>
      </c>
      <c r="I419">
        <f t="shared" si="58"/>
        <v>8.6616975621900085</v>
      </c>
      <c r="J419" s="10">
        <f t="shared" si="59"/>
        <v>-4.4528086526693565E-2</v>
      </c>
      <c r="K419">
        <f t="shared" si="54"/>
        <v>-4.7373053081504919E-2</v>
      </c>
      <c r="L419">
        <f t="shared" si="55"/>
        <v>-5.1291926729146051E-2</v>
      </c>
      <c r="M419" s="13">
        <f t="shared" si="60"/>
        <v>6.3283278964919191E-6</v>
      </c>
      <c r="N419" s="13">
        <f t="shared" si="61"/>
        <v>4.5749534284312476E-5</v>
      </c>
      <c r="O419" s="13">
        <v>1</v>
      </c>
    </row>
    <row r="420" spans="4:15" x14ac:dyDescent="0.4">
      <c r="D420" s="6">
        <v>7.0200000000000102</v>
      </c>
      <c r="E420" s="7">
        <f t="shared" si="56"/>
        <v>-1.6236570468963426E-2</v>
      </c>
      <c r="G420">
        <f t="shared" si="57"/>
        <v>8.6959120356250406</v>
      </c>
      <c r="H420" s="10">
        <f t="shared" si="62"/>
        <v>-4.4228417957456377E-2</v>
      </c>
      <c r="I420">
        <f t="shared" si="58"/>
        <v>8.676681726653408</v>
      </c>
      <c r="J420" s="10">
        <f t="shared" si="59"/>
        <v>-4.3903686548077102E-2</v>
      </c>
      <c r="K420">
        <f t="shared" si="54"/>
        <v>-4.6752304968863942E-2</v>
      </c>
      <c r="L420">
        <f t="shared" si="55"/>
        <v>-5.0631424501214231E-2</v>
      </c>
      <c r="M420" s="13">
        <f t="shared" si="60"/>
        <v>6.3700056463518096E-6</v>
      </c>
      <c r="N420" s="13">
        <f t="shared" si="61"/>
        <v>4.5262457966081773E-5</v>
      </c>
      <c r="O420" s="13">
        <v>1</v>
      </c>
    </row>
    <row r="421" spans="4:15" x14ac:dyDescent="0.4">
      <c r="D421" s="6">
        <v>7.0400000000000098</v>
      </c>
      <c r="E421" s="7">
        <f t="shared" si="56"/>
        <v>-1.6008774349436379E-2</v>
      </c>
      <c r="G421">
        <f t="shared" si="57"/>
        <v>8.7110319400856575</v>
      </c>
      <c r="H421" s="10">
        <f t="shared" si="62"/>
        <v>-4.3607901327864705E-2</v>
      </c>
      <c r="I421">
        <f t="shared" si="58"/>
        <v>8.6916658911168092</v>
      </c>
      <c r="J421" s="10">
        <f t="shared" si="59"/>
        <v>-4.3287725840875972E-2</v>
      </c>
      <c r="K421">
        <f t="shared" si="54"/>
        <v>-4.6139676435105033E-2</v>
      </c>
      <c r="L421">
        <f t="shared" si="55"/>
        <v>-4.9979411128827776E-2</v>
      </c>
      <c r="M421" s="13">
        <f t="shared" si="60"/>
        <v>6.4098851936417734E-6</v>
      </c>
      <c r="N421" s="13">
        <f t="shared" si="61"/>
        <v>4.477865199299062E-5</v>
      </c>
      <c r="O421" s="13">
        <v>1</v>
      </c>
    </row>
    <row r="422" spans="4:15" x14ac:dyDescent="0.4">
      <c r="D422" s="6">
        <v>7.0600000000000103</v>
      </c>
      <c r="E422" s="7">
        <f t="shared" si="56"/>
        <v>-1.5784058839235511E-2</v>
      </c>
      <c r="G422">
        <f t="shared" si="57"/>
        <v>8.7261518445462745</v>
      </c>
      <c r="H422" s="10">
        <f t="shared" si="62"/>
        <v>-4.299577627807754E-2</v>
      </c>
      <c r="I422">
        <f t="shared" si="58"/>
        <v>8.7066500555802087</v>
      </c>
      <c r="J422" s="10">
        <f t="shared" si="59"/>
        <v>-4.268009510129283E-2</v>
      </c>
      <c r="K422">
        <f t="shared" si="54"/>
        <v>-4.5535061703054686E-2</v>
      </c>
      <c r="L422">
        <f t="shared" si="55"/>
        <v>-4.9335778002344809E-2</v>
      </c>
      <c r="M422" s="13">
        <f t="shared" si="60"/>
        <v>6.447970469501365E-6</v>
      </c>
      <c r="N422" s="13">
        <f t="shared" si="61"/>
        <v>4.4298114879355691E-5</v>
      </c>
      <c r="O422" s="13">
        <v>1</v>
      </c>
    </row>
    <row r="423" spans="4:15" x14ac:dyDescent="0.4">
      <c r="D423" s="6">
        <v>7.0800000000000098</v>
      </c>
      <c r="E423" s="7">
        <f t="shared" si="56"/>
        <v>-1.5562384014338494E-2</v>
      </c>
      <c r="G423">
        <f t="shared" si="57"/>
        <v>8.7412717490068896</v>
      </c>
      <c r="H423" s="10">
        <f t="shared" si="62"/>
        <v>-4.2391934055058055E-2</v>
      </c>
      <c r="I423">
        <f t="shared" si="58"/>
        <v>8.7216342200436081</v>
      </c>
      <c r="J423" s="10">
        <f t="shared" si="59"/>
        <v>-4.2080686374771289E-2</v>
      </c>
      <c r="K423">
        <f t="shared" si="54"/>
        <v>-4.4938356360652666E-2</v>
      </c>
      <c r="L423">
        <f t="shared" si="55"/>
        <v>-4.8700417887247612E-2</v>
      </c>
      <c r="M423" s="13">
        <f t="shared" si="60"/>
        <v>6.4842665584297777E-6</v>
      </c>
      <c r="N423" s="13">
        <f t="shared" si="61"/>
        <v>4.3820845297272056E-5</v>
      </c>
      <c r="O423" s="13">
        <v>1</v>
      </c>
    </row>
    <row r="424" spans="4:15" x14ac:dyDescent="0.4">
      <c r="D424" s="6">
        <v>7.1000000000000103</v>
      </c>
      <c r="E424" s="7">
        <f t="shared" si="56"/>
        <v>-1.5343710443852297E-2</v>
      </c>
      <c r="G424">
        <f t="shared" si="57"/>
        <v>8.7563916534675066</v>
      </c>
      <c r="H424" s="10">
        <f t="shared" si="62"/>
        <v>-4.1796267249053665E-2</v>
      </c>
      <c r="I424">
        <f t="shared" si="58"/>
        <v>8.7366183845070093</v>
      </c>
      <c r="J424" s="10">
        <f t="shared" si="59"/>
        <v>-4.1489393040176611E-2</v>
      </c>
      <c r="K424">
        <f t="shared" si="54"/>
        <v>-4.4349457343723073E-2</v>
      </c>
      <c r="L424">
        <f t="shared" si="55"/>
        <v>-4.8073224907161829E-2</v>
      </c>
      <c r="M424" s="13">
        <f t="shared" si="60"/>
        <v>6.5187796595179812E-6</v>
      </c>
      <c r="N424" s="13">
        <f t="shared" si="61"/>
        <v>4.3346842052730062E-5</v>
      </c>
      <c r="O424" s="13">
        <v>1</v>
      </c>
    </row>
    <row r="425" spans="4:15" x14ac:dyDescent="0.4">
      <c r="D425" s="6">
        <v>7.1200000000000099</v>
      </c>
      <c r="E425" s="7">
        <f t="shared" si="56"/>
        <v>-1.5127999184228049E-2</v>
      </c>
      <c r="G425">
        <f t="shared" si="57"/>
        <v>8.7715115579281218</v>
      </c>
      <c r="H425" s="10">
        <f t="shared" si="62"/>
        <v>-4.1208669777837215E-2</v>
      </c>
      <c r="I425">
        <f t="shared" si="58"/>
        <v>8.751602548970407</v>
      </c>
      <c r="J425" s="10">
        <f t="shared" si="59"/>
        <v>-4.0906109794152649E-2</v>
      </c>
      <c r="K425">
        <f t="shared" si="54"/>
        <v>-4.3768262918950862E-2</v>
      </c>
      <c r="L425">
        <f t="shared" si="55"/>
        <v>-4.7454094527071125E-2</v>
      </c>
      <c r="M425" s="13">
        <f t="shared" si="60"/>
        <v>6.5515170480360284E-6</v>
      </c>
      <c r="N425" s="13">
        <f t="shared" si="61"/>
        <v>4.2876104062533439E-5</v>
      </c>
      <c r="O425" s="13">
        <v>1</v>
      </c>
    </row>
    <row r="426" spans="4:15" x14ac:dyDescent="0.4">
      <c r="D426" s="6">
        <v>7.1400000000000103</v>
      </c>
      <c r="E426" s="7">
        <f t="shared" si="56"/>
        <v>-1.491521177354012E-2</v>
      </c>
      <c r="G426">
        <f t="shared" si="57"/>
        <v>8.7866314623887387</v>
      </c>
      <c r="H426" s="10">
        <f t="shared" si="62"/>
        <v>-4.0629036871123292E-2</v>
      </c>
      <c r="I426">
        <f t="shared" si="58"/>
        <v>8.7665867134338082</v>
      </c>
      <c r="J426" s="10">
        <f t="shared" si="59"/>
        <v>-4.033073263565249E-2</v>
      </c>
      <c r="K426">
        <f t="shared" si="54"/>
        <v>-4.3194672667061972E-2</v>
      </c>
      <c r="L426">
        <f t="shared" si="55"/>
        <v>-4.6842923536726963E-2</v>
      </c>
      <c r="M426" s="13">
        <f t="shared" si="60"/>
        <v>6.5824870374019023E-6</v>
      </c>
      <c r="N426" s="13">
        <f t="shared" si="61"/>
        <v>4.2408630332037154E-5</v>
      </c>
      <c r="O426" s="13">
        <v>1</v>
      </c>
    </row>
    <row r="427" spans="4:15" x14ac:dyDescent="0.4">
      <c r="D427" s="6">
        <v>7.1600000000000099</v>
      </c>
      <c r="E427" s="7">
        <f t="shared" si="56"/>
        <v>-1.4705310225829065E-2</v>
      </c>
      <c r="G427">
        <f t="shared" si="57"/>
        <v>8.8017513668493539</v>
      </c>
      <c r="H427" s="10">
        <f t="shared" si="62"/>
        <v>-4.0057265055158373E-2</v>
      </c>
      <c r="I427">
        <f t="shared" si="58"/>
        <v>8.7815708778972095</v>
      </c>
      <c r="J427" s="10">
        <f t="shared" si="59"/>
        <v>-3.9763158850641793E-2</v>
      </c>
      <c r="K427">
        <f t="shared" si="54"/>
        <v>-4.262858746620507E-2</v>
      </c>
      <c r="L427">
        <f t="shared" si="55"/>
        <v>-4.623961003425292E-2</v>
      </c>
      <c r="M427" s="13">
        <f t="shared" si="60"/>
        <v>6.6116989415510017E-6</v>
      </c>
      <c r="N427" s="13">
        <f t="shared" si="61"/>
        <v>4.1944419933697973E-5</v>
      </c>
      <c r="O427" s="13">
        <v>1</v>
      </c>
    </row>
    <row r="428" spans="4:15" x14ac:dyDescent="0.4">
      <c r="D428" s="6">
        <v>7.1800000000000104</v>
      </c>
      <c r="E428" s="7">
        <f t="shared" si="56"/>
        <v>-1.4498257025507461E-2</v>
      </c>
      <c r="G428">
        <f t="shared" si="57"/>
        <v>8.8168712713099708</v>
      </c>
      <c r="H428" s="10">
        <f t="shared" si="62"/>
        <v>-3.9493252137482331E-2</v>
      </c>
      <c r="I428">
        <f t="shared" si="58"/>
        <v>8.7965550423606089</v>
      </c>
      <c r="J428" s="10">
        <f t="shared" si="59"/>
        <v>-3.9203286996972175E-2</v>
      </c>
      <c r="K428">
        <f t="shared" si="54"/>
        <v>-4.2069909475532068E-2</v>
      </c>
      <c r="L428">
        <f t="shared" si="55"/>
        <v>-4.564405340993806E-2</v>
      </c>
      <c r="M428" s="13">
        <f t="shared" si="60"/>
        <v>6.6391630377255569E-6</v>
      </c>
      <c r="N428" s="13">
        <f t="shared" si="61"/>
        <v>4.1483471986389421E-5</v>
      </c>
      <c r="O428" s="13">
        <v>1</v>
      </c>
    </row>
    <row r="429" spans="4:15" x14ac:dyDescent="0.4">
      <c r="D429" s="6">
        <v>7.2000000000000099</v>
      </c>
      <c r="E429" s="7">
        <f t="shared" si="56"/>
        <v>-1.4294015121828315E-2</v>
      </c>
      <c r="G429">
        <f t="shared" si="57"/>
        <v>8.831991175770586</v>
      </c>
      <c r="H429" s="10">
        <f t="shared" si="62"/>
        <v>-3.8936897191860331E-2</v>
      </c>
      <c r="I429">
        <f t="shared" si="58"/>
        <v>8.8115392068240084</v>
      </c>
      <c r="J429" s="10">
        <f t="shared" si="59"/>
        <v>-3.8651016889423767E-2</v>
      </c>
      <c r="K429">
        <f t="shared" si="54"/>
        <v>-4.1518542118977056E-2</v>
      </c>
      <c r="L429">
        <f t="shared" si="55"/>
        <v>-4.5056154330221386E-2</v>
      </c>
      <c r="M429" s="13">
        <f t="shared" si="60"/>
        <v>6.6648905297075183E-6</v>
      </c>
      <c r="N429" s="13">
        <f t="shared" si="61"/>
        <v>4.102578563550747E-5</v>
      </c>
      <c r="O429" s="13">
        <v>1</v>
      </c>
    </row>
    <row r="430" spans="4:15" x14ac:dyDescent="0.4">
      <c r="D430" s="6">
        <v>7.2200000000000104</v>
      </c>
      <c r="E430" s="7">
        <f t="shared" si="56"/>
        <v>-1.4092547923415025E-2</v>
      </c>
      <c r="G430">
        <f t="shared" si="57"/>
        <v>8.847111080231203</v>
      </c>
      <c r="H430" s="10">
        <f t="shared" si="62"/>
        <v>-3.8388100543382535E-2</v>
      </c>
      <c r="I430">
        <f t="shared" si="58"/>
        <v>8.8265233712874096</v>
      </c>
      <c r="J430" s="10">
        <f t="shared" si="59"/>
        <v>-3.810624958491423E-2</v>
      </c>
      <c r="K430">
        <f t="shared" si="54"/>
        <v>-4.0974390069229275E-2</v>
      </c>
      <c r="L430">
        <f t="shared" si="55"/>
        <v>-4.4475814721862406E-2</v>
      </c>
      <c r="M430" s="13">
        <f t="shared" si="60"/>
        <v>6.6888935115045541E-6</v>
      </c>
      <c r="N430" s="13">
        <f t="shared" si="61"/>
        <v>4.057136003382563E-5</v>
      </c>
      <c r="O430" s="13">
        <v>1</v>
      </c>
    </row>
    <row r="431" spans="4:15" x14ac:dyDescent="0.4">
      <c r="D431" s="6">
        <v>7.24000000000001</v>
      </c>
      <c r="E431" s="7">
        <f t="shared" si="56"/>
        <v>-1.3893819292852633E-2</v>
      </c>
      <c r="G431">
        <f t="shared" si="57"/>
        <v>8.8622309846918181</v>
      </c>
      <c r="H431" s="10">
        <f t="shared" si="62"/>
        <v>-3.7846763753730576E-2</v>
      </c>
      <c r="I431">
        <f t="shared" si="58"/>
        <v>8.8415075357508073</v>
      </c>
      <c r="J431" s="10">
        <f t="shared" si="59"/>
        <v>-3.7568887367873526E-2</v>
      </c>
      <c r="K431">
        <f t="shared" si="54"/>
        <v>-4.0437359231900588E-2</v>
      </c>
      <c r="L431">
        <f t="shared" si="55"/>
        <v>-4.3902937756299096E-2</v>
      </c>
      <c r="M431" s="13">
        <f t="shared" si="60"/>
        <v>6.7111849315149112E-6</v>
      </c>
      <c r="N431" s="13">
        <f t="shared" si="61"/>
        <v>4.0120194323114121E-5</v>
      </c>
      <c r="O431" s="13">
        <v>1</v>
      </c>
    </row>
    <row r="432" spans="4:15" x14ac:dyDescent="0.4">
      <c r="D432" s="6">
        <v>7.2600000000000096</v>
      </c>
      <c r="E432" s="7">
        <f t="shared" si="56"/>
        <v>-1.3697793541339372E-2</v>
      </c>
      <c r="G432">
        <f t="shared" si="57"/>
        <v>8.8773508891524333</v>
      </c>
      <c r="H432" s="10">
        <f t="shared" si="62"/>
        <v>-3.7312789606608457E-2</v>
      </c>
      <c r="I432">
        <f t="shared" si="58"/>
        <v>8.8564917002142085</v>
      </c>
      <c r="J432" s="10">
        <f t="shared" si="59"/>
        <v>-3.7038833735781665E-2</v>
      </c>
      <c r="K432">
        <f t="shared" si="54"/>
        <v>-3.9907356729883117E-2</v>
      </c>
      <c r="L432">
        <f t="shared" si="55"/>
        <v>-4.3337427834187182E-2</v>
      </c>
      <c r="M432" s="13">
        <f t="shared" si="60"/>
        <v>6.7317785571777462E-6</v>
      </c>
      <c r="N432" s="13">
        <f t="shared" si="61"/>
        <v>3.9672287616468811E-5</v>
      </c>
      <c r="O432" s="13">
        <v>1</v>
      </c>
    </row>
    <row r="433" spans="4:15" x14ac:dyDescent="0.4">
      <c r="D433" s="6">
        <v>7.28000000000001</v>
      </c>
      <c r="E433" s="7">
        <f t="shared" si="56"/>
        <v>-1.3504435423398126E-2</v>
      </c>
      <c r="G433">
        <f t="shared" si="57"/>
        <v>8.8924707936130485</v>
      </c>
      <c r="H433" s="10">
        <f t="shared" si="62"/>
        <v>-3.6786082093336496E-2</v>
      </c>
      <c r="I433">
        <f t="shared" si="58"/>
        <v>8.871475864677608</v>
      </c>
      <c r="J433" s="10">
        <f t="shared" si="59"/>
        <v>-3.6515993384868536E-2</v>
      </c>
      <c r="K433">
        <f t="shared" si="54"/>
        <v>-3.9384290887896647E-2</v>
      </c>
      <c r="L433">
        <f t="shared" si="55"/>
        <v>-4.2779190570123943E-2</v>
      </c>
      <c r="M433" s="13">
        <f t="shared" si="60"/>
        <v>6.7506889401297152E-6</v>
      </c>
      <c r="N433" s="13">
        <f t="shared" si="61"/>
        <v>3.9227638981391246E-5</v>
      </c>
      <c r="O433" s="13">
        <v>1</v>
      </c>
    </row>
    <row r="434" spans="4:15" x14ac:dyDescent="0.4">
      <c r="D434" s="6">
        <v>7.3000000000000096</v>
      </c>
      <c r="E434" s="7">
        <f t="shared" si="56"/>
        <v>-1.3313710131647127E-2</v>
      </c>
      <c r="G434">
        <f t="shared" si="57"/>
        <v>8.9075906980736654</v>
      </c>
      <c r="H434" s="10">
        <f t="shared" si="62"/>
        <v>-3.6266546398606769E-2</v>
      </c>
      <c r="I434">
        <f t="shared" si="58"/>
        <v>8.8864600291410092</v>
      </c>
      <c r="J434" s="10">
        <f t="shared" si="59"/>
        <v>-3.6000272195973827E-2</v>
      </c>
      <c r="K434">
        <f t="shared" si="54"/>
        <v>-3.8868071217223146E-2</v>
      </c>
      <c r="L434">
        <f t="shared" si="55"/>
        <v>-4.2228132777550186E-2</v>
      </c>
      <c r="M434" s="13">
        <f t="shared" si="60"/>
        <v>6.7679313818769733E-6</v>
      </c>
      <c r="N434" s="13">
        <f t="shared" si="61"/>
        <v>3.8786247423552618E-5</v>
      </c>
      <c r="O434" s="13">
        <v>1</v>
      </c>
    </row>
    <row r="435" spans="4:15" x14ac:dyDescent="0.4">
      <c r="D435" s="6">
        <v>7.3200000000000101</v>
      </c>
      <c r="E435" s="7">
        <f t="shared" si="56"/>
        <v>-1.3125583291629085E-2</v>
      </c>
      <c r="G435">
        <f t="shared" si="57"/>
        <v>8.9227106025342824</v>
      </c>
      <c r="H435" s="10">
        <f t="shared" si="62"/>
        <v>-3.5754088886397625E-2</v>
      </c>
      <c r="I435">
        <f t="shared" si="58"/>
        <v>8.9014441936044104</v>
      </c>
      <c r="J435" s="10">
        <f t="shared" si="59"/>
        <v>-3.5491577220565049E-2</v>
      </c>
      <c r="K435">
        <f t="shared" si="54"/>
        <v>-3.8358608400626673E-2</v>
      </c>
      <c r="L435">
        <f t="shared" si="55"/>
        <v>-4.1684162453831407E-2</v>
      </c>
      <c r="M435" s="13">
        <f t="shared" si="60"/>
        <v>6.7835218999999151E-6</v>
      </c>
      <c r="N435" s="13">
        <f t="shared" si="61"/>
        <v>3.8348111871268555E-5</v>
      </c>
      <c r="O435" s="13">
        <v>1</v>
      </c>
    </row>
    <row r="436" spans="4:15" x14ac:dyDescent="0.4">
      <c r="D436" s="6">
        <v>7.3400000000000096</v>
      </c>
      <c r="E436" s="7">
        <f t="shared" si="56"/>
        <v>-1.2940020956698444E-2</v>
      </c>
      <c r="G436">
        <f t="shared" si="57"/>
        <v>8.9378305069948958</v>
      </c>
      <c r="H436" s="10">
        <f t="shared" si="62"/>
        <v>-3.5248617086046562E-2</v>
      </c>
      <c r="I436">
        <f t="shared" si="58"/>
        <v>8.9164283580678081</v>
      </c>
      <c r="J436" s="10">
        <f t="shared" si="59"/>
        <v>-3.4989816666912602E-2</v>
      </c>
      <c r="K436">
        <f t="shared" si="54"/>
        <v>-3.785581427745624E-2</v>
      </c>
      <c r="L436">
        <f t="shared" si="55"/>
        <v>-4.1147188765515187E-2</v>
      </c>
      <c r="M436" s="13">
        <f t="shared" si="60"/>
        <v>6.7974771948945149E-6</v>
      </c>
      <c r="N436" s="13">
        <f t="shared" si="61"/>
        <v>3.791323116064961E-5</v>
      </c>
      <c r="O436" s="13">
        <v>1</v>
      </c>
    </row>
    <row r="437" spans="4:15" x14ac:dyDescent="0.4">
      <c r="D437" s="6">
        <v>7.3600000000000101</v>
      </c>
      <c r="E437" s="7">
        <f t="shared" si="56"/>
        <v>-1.2756989602965828E-2</v>
      </c>
      <c r="G437">
        <f t="shared" si="57"/>
        <v>8.9529504114555127</v>
      </c>
      <c r="H437" s="10">
        <f t="shared" si="62"/>
        <v>-3.4750039678478915E-2</v>
      </c>
      <c r="I437">
        <f t="shared" si="58"/>
        <v>8.9314125225312093</v>
      </c>
      <c r="J437" s="10">
        <f t="shared" si="59"/>
        <v>-3.44948998864196E-2</v>
      </c>
      <c r="K437">
        <f t="shared" si="54"/>
        <v>-3.7359601828929681E-2</v>
      </c>
      <c r="L437">
        <f t="shared" si="55"/>
        <v>-4.0617122033763157E-2</v>
      </c>
      <c r="M437" s="13">
        <f t="shared" si="60"/>
        <v>6.8098146170652245E-6</v>
      </c>
      <c r="N437" s="13">
        <f t="shared" si="61"/>
        <v>3.7481604021423958E-5</v>
      </c>
      <c r="O437" s="13">
        <v>1</v>
      </c>
    </row>
    <row r="438" spans="4:15" x14ac:dyDescent="0.4">
      <c r="D438" s="6">
        <v>7.3800000000000097</v>
      </c>
      <c r="E438" s="7">
        <f t="shared" si="56"/>
        <v>-1.2576456124299345E-2</v>
      </c>
      <c r="G438">
        <f t="shared" si="57"/>
        <v>8.9680703159161297</v>
      </c>
      <c r="H438" s="10">
        <f t="shared" si="62"/>
        <v>-3.4258266482591421E-2</v>
      </c>
      <c r="I438">
        <f t="shared" si="58"/>
        <v>8.9463966869946088</v>
      </c>
      <c r="J438" s="10">
        <f t="shared" si="59"/>
        <v>-3.4006737360105434E-2</v>
      </c>
      <c r="K438">
        <f t="shared" si="54"/>
        <v>-3.6869885163597862E-2</v>
      </c>
      <c r="L438">
        <f t="shared" si="55"/>
        <v>-4.0093873719956118E-2</v>
      </c>
      <c r="M438" s="13">
        <f t="shared" si="60"/>
        <v>6.820552134981827E-6</v>
      </c>
      <c r="N438" s="13">
        <f t="shared" si="61"/>
        <v>3.7053229063416238E-5</v>
      </c>
      <c r="O438" s="13">
        <v>1</v>
      </c>
    </row>
    <row r="439" spans="4:15" x14ac:dyDescent="0.4">
      <c r="D439" s="6">
        <v>7.4000000000000101</v>
      </c>
      <c r="E439" s="7">
        <f t="shared" si="56"/>
        <v>-1.2398387827381925E-2</v>
      </c>
      <c r="G439">
        <f t="shared" si="57"/>
        <v>8.9831902203767466</v>
      </c>
      <c r="H439" s="10">
        <f t="shared" si="62"/>
        <v>-3.3773208441788362E-2</v>
      </c>
      <c r="I439">
        <f t="shared" si="58"/>
        <v>8.9613808514580082</v>
      </c>
      <c r="J439" s="10">
        <f t="shared" si="59"/>
        <v>-3.352524068524073E-2</v>
      </c>
      <c r="K439">
        <f t="shared" si="54"/>
        <v>-3.6386579502985218E-2</v>
      </c>
      <c r="L439">
        <f t="shared" si="55"/>
        <v>-3.9577356411469693E-2</v>
      </c>
      <c r="M439" s="13">
        <f t="shared" si="60"/>
        <v>6.8297083035011828E-6</v>
      </c>
      <c r="N439" s="13">
        <f t="shared" si="61"/>
        <v>3.6628104763667924E-5</v>
      </c>
      <c r="O439" s="13">
        <v>1</v>
      </c>
    </row>
    <row r="440" spans="4:15" x14ac:dyDescent="0.4">
      <c r="D440" s="6">
        <v>7.4200000000000097</v>
      </c>
      <c r="E440" s="7">
        <f t="shared" si="56"/>
        <v>-1.2222752426824293E-2</v>
      </c>
      <c r="G440">
        <f t="shared" si="57"/>
        <v>8.99831012483736</v>
      </c>
      <c r="H440" s="10">
        <f t="shared" si="62"/>
        <v>-3.3294777610669374E-2</v>
      </c>
      <c r="I440">
        <f t="shared" si="58"/>
        <v>8.9763650159214095</v>
      </c>
      <c r="J440" s="10">
        <f t="shared" si="59"/>
        <v>-3.3050322562132889E-2</v>
      </c>
      <c r="K440">
        <f t="shared" si="54"/>
        <v>-3.5909601167406262E-2</v>
      </c>
      <c r="L440">
        <f t="shared" si="55"/>
        <v>-3.9067483807619999E-2</v>
      </c>
      <c r="M440" s="13">
        <f t="shared" si="60"/>
        <v>6.837302232866149E-6</v>
      </c>
      <c r="N440" s="13">
        <f t="shared" si="61"/>
        <v>3.6206229454191987E-5</v>
      </c>
      <c r="O440" s="13">
        <v>1</v>
      </c>
    </row>
    <row r="441" spans="4:15" x14ac:dyDescent="0.4">
      <c r="D441" s="6">
        <v>7.4400000000000102</v>
      </c>
      <c r="E441" s="7">
        <f t="shared" si="56"/>
        <v>-1.2049518040332772E-2</v>
      </c>
      <c r="G441">
        <f t="shared" si="57"/>
        <v>9.013430029297977</v>
      </c>
      <c r="H441" s="10">
        <f t="shared" si="62"/>
        <v>-3.2822887141866472E-2</v>
      </c>
      <c r="I441">
        <f t="shared" si="58"/>
        <v>8.9913491803848089</v>
      </c>
      <c r="J441" s="10">
        <f t="shared" si="59"/>
        <v>-3.258189678105982E-2</v>
      </c>
      <c r="K441">
        <f t="shared" si="54"/>
        <v>-3.5438867561955245E-2</v>
      </c>
      <c r="L441">
        <f t="shared" si="55"/>
        <v>-3.8564170705776078E-2</v>
      </c>
      <c r="M441" s="13">
        <f t="shared" si="60"/>
        <v>6.8433535582878344E-6</v>
      </c>
      <c r="N441" s="13">
        <f t="shared" si="61"/>
        <v>3.5787601310340063E-5</v>
      </c>
      <c r="O441" s="13">
        <v>1</v>
      </c>
    </row>
    <row r="442" spans="4:15" x14ac:dyDescent="0.4">
      <c r="D442" s="6">
        <v>7.4600000000000097</v>
      </c>
      <c r="E442" s="7">
        <f t="shared" si="56"/>
        <v>-1.1878653183931588E-2</v>
      </c>
      <c r="G442">
        <f t="shared" si="57"/>
        <v>9.0285499337585939</v>
      </c>
      <c r="H442" s="10">
        <f t="shared" si="62"/>
        <v>-3.235745127302965E-2</v>
      </c>
      <c r="I442">
        <f t="shared" si="58"/>
        <v>9.0063333448482084</v>
      </c>
      <c r="J442" s="10">
        <f t="shared" si="59"/>
        <v>-3.211987820935102E-2</v>
      </c>
      <c r="K442">
        <f t="shared" si="54"/>
        <v>-3.4974297162668241E-2</v>
      </c>
      <c r="L442">
        <f t="shared" si="55"/>
        <v>-3.8067332987638661E-2</v>
      </c>
      <c r="M442" s="13">
        <f t="shared" si="60"/>
        <v>6.847882410118392E-6</v>
      </c>
      <c r="N442" s="13">
        <f t="shared" si="61"/>
        <v>3.5372218339776488E-5</v>
      </c>
      <c r="O442" s="13">
        <v>1</v>
      </c>
    </row>
    <row r="443" spans="4:15" x14ac:dyDescent="0.4">
      <c r="D443" s="6">
        <v>7.4800000000000102</v>
      </c>
      <c r="E443" s="7">
        <f t="shared" si="56"/>
        <v>-1.1710126767238802E-2</v>
      </c>
      <c r="G443">
        <f t="shared" si="57"/>
        <v>9.0436698382192109</v>
      </c>
      <c r="H443" s="10">
        <f t="shared" si="62"/>
        <v>-3.1898385313958499E-2</v>
      </c>
      <c r="I443">
        <f t="shared" si="58"/>
        <v>9.0213175093116096</v>
      </c>
      <c r="J443" s="10">
        <f t="shared" si="59"/>
        <v>-3.1664182778613721E-2</v>
      </c>
      <c r="K443">
        <f t="shared" si="54"/>
        <v>-3.4515809502854031E-2</v>
      </c>
      <c r="L443">
        <f t="shared" si="55"/>
        <v>-3.7576887605682535E-2</v>
      </c>
      <c r="M443" s="13">
        <f t="shared" si="60"/>
        <v>6.8509093846154297E-6</v>
      </c>
      <c r="N443" s="13">
        <f t="shared" si="61"/>
        <v>3.4960078372042855E-5</v>
      </c>
      <c r="O443" s="13">
        <v>1</v>
      </c>
    </row>
    <row r="444" spans="4:15" x14ac:dyDescent="0.4">
      <c r="D444" s="6">
        <v>7.5000000000000098</v>
      </c>
      <c r="E444" s="7">
        <f t="shared" si="56"/>
        <v>-1.1543908088795591E-2</v>
      </c>
      <c r="G444">
        <f t="shared" si="57"/>
        <v>9.0587897426798243</v>
      </c>
      <c r="H444" s="10">
        <f t="shared" si="62"/>
        <v>-3.1445605633879194E-2</v>
      </c>
      <c r="I444">
        <f t="shared" si="58"/>
        <v>9.0363016737750073</v>
      </c>
      <c r="J444" s="10">
        <f t="shared" si="59"/>
        <v>-3.1214727472103278E-2</v>
      </c>
      <c r="K444">
        <f t="shared" si="54"/>
        <v>-3.406332515959367E-2</v>
      </c>
      <c r="L444">
        <f t="shared" si="55"/>
        <v>-3.7092752569761703E-2</v>
      </c>
      <c r="M444" s="13">
        <f t="shared" si="60"/>
        <v>6.852455515306823E-6</v>
      </c>
      <c r="N444" s="13">
        <f t="shared" si="61"/>
        <v>3.4551179048702339E-5</v>
      </c>
      <c r="O444" s="13">
        <v>1</v>
      </c>
    </row>
    <row r="445" spans="4:15" x14ac:dyDescent="0.4">
      <c r="D445" s="6">
        <v>7.5200000000000102</v>
      </c>
      <c r="E445" s="7">
        <f t="shared" si="56"/>
        <v>-1.1379966831448039E-2</v>
      </c>
      <c r="G445">
        <f t="shared" si="57"/>
        <v>9.0739096471404412</v>
      </c>
      <c r="H445" s="10">
        <f t="shared" si="62"/>
        <v>-3.099902964886446E-2</v>
      </c>
      <c r="I445">
        <f t="shared" si="58"/>
        <v>9.0512858382384085</v>
      </c>
      <c r="J445" s="10">
        <f t="shared" si="59"/>
        <v>-3.0771430312235497E-2</v>
      </c>
      <c r="K445">
        <f t="shared" si="54"/>
        <v>-3.3616765740405008E-2</v>
      </c>
      <c r="L445">
        <f t="shared" si="55"/>
        <v>-3.6614846933874491E-2</v>
      </c>
      <c r="M445" s="13">
        <f t="shared" si="60"/>
        <v>6.8525422449539865E-6</v>
      </c>
      <c r="N445" s="13">
        <f t="shared" si="61"/>
        <v>3.4145517814046876E-5</v>
      </c>
      <c r="O445" s="13">
        <v>1</v>
      </c>
    </row>
    <row r="446" spans="4:15" x14ac:dyDescent="0.4">
      <c r="D446" s="6">
        <v>7.5400000000000098</v>
      </c>
      <c r="E446" s="7">
        <f t="shared" si="56"/>
        <v>-1.1218273057781124E-2</v>
      </c>
      <c r="G446">
        <f t="shared" si="57"/>
        <v>9.0890295516010564</v>
      </c>
      <c r="H446" s="10">
        <f t="shared" si="62"/>
        <v>-3.0558575809395784E-2</v>
      </c>
      <c r="I446">
        <f t="shared" si="58"/>
        <v>9.0662700027018097</v>
      </c>
      <c r="J446" s="10">
        <f t="shared" si="59"/>
        <v>-3.0334210348240159E-2</v>
      </c>
      <c r="K446">
        <f t="shared" si="54"/>
        <v>-3.3176053870072851E-2</v>
      </c>
      <c r="L446">
        <f t="shared" si="55"/>
        <v>-3.6143090783087986E-2</v>
      </c>
      <c r="M446" s="13">
        <f t="shared" si="60"/>
        <v>6.8511913981257794E-6</v>
      </c>
      <c r="N446" s="13">
        <f t="shared" si="61"/>
        <v>3.3743091906357875E-5</v>
      </c>
      <c r="O446" s="13">
        <v>1</v>
      </c>
    </row>
    <row r="447" spans="4:15" x14ac:dyDescent="0.4">
      <c r="D447" s="6">
        <v>7.5600000000000103</v>
      </c>
      <c r="E447" s="7">
        <f t="shared" si="56"/>
        <v>-1.105879720560409E-2</v>
      </c>
      <c r="G447">
        <f t="shared" si="57"/>
        <v>9.1041494560616734</v>
      </c>
      <c r="H447" s="10">
        <f t="shared" si="62"/>
        <v>-3.0124163588065543E-2</v>
      </c>
      <c r="I447">
        <f t="shared" si="58"/>
        <v>9.0812541671652092</v>
      </c>
      <c r="J447" s="10">
        <f t="shared" si="59"/>
        <v>-2.9902987643953459E-2</v>
      </c>
      <c r="K447">
        <f t="shared" si="54"/>
        <v>-3.2741113177640183E-2</v>
      </c>
      <c r="L447">
        <f t="shared" si="55"/>
        <v>-3.5677405220619622E-2</v>
      </c>
      <c r="M447" s="13">
        <f t="shared" si="60"/>
        <v>6.8484251543748738E-6</v>
      </c>
      <c r="N447" s="13">
        <f t="shared" si="61"/>
        <v>3.3343898349711124E-5</v>
      </c>
      <c r="O447" s="13">
        <v>1</v>
      </c>
    </row>
    <row r="448" spans="4:15" x14ac:dyDescent="0.4">
      <c r="D448" s="6">
        <v>7.5800000000000098</v>
      </c>
      <c r="E448" s="7">
        <f t="shared" si="56"/>
        <v>-1.0901510083486908E-2</v>
      </c>
      <c r="G448">
        <f t="shared" si="57"/>
        <v>9.1192693605222885</v>
      </c>
      <c r="H448" s="10">
        <f t="shared" si="62"/>
        <v>-2.9695713467418339E-2</v>
      </c>
      <c r="I448">
        <f t="shared" si="58"/>
        <v>9.0962383316286086</v>
      </c>
      <c r="J448" s="10">
        <f t="shared" si="59"/>
        <v>-2.9477683265748601E-2</v>
      </c>
      <c r="K448">
        <f t="shared" si="54"/>
        <v>-3.2311868283560793E-2</v>
      </c>
      <c r="L448">
        <f t="shared" si="55"/>
        <v>-3.5217712355073615E-2</v>
      </c>
      <c r="M448" s="13">
        <f t="shared" si="60"/>
        <v>6.8442660220253606E-6</v>
      </c>
      <c r="N448" s="13">
        <f t="shared" si="61"/>
        <v>3.2947933946297342E-5</v>
      </c>
      <c r="O448" s="13">
        <v>1</v>
      </c>
    </row>
    <row r="449" spans="4:15" x14ac:dyDescent="0.4">
      <c r="D449" s="6">
        <v>7.6000000000000103</v>
      </c>
      <c r="E449" s="7">
        <f t="shared" si="56"/>
        <v>-1.0746382866347019E-2</v>
      </c>
      <c r="G449">
        <f t="shared" si="57"/>
        <v>9.1343892649829037</v>
      </c>
      <c r="H449" s="10">
        <f t="shared" si="62"/>
        <v>-2.9273146927929282E-2</v>
      </c>
      <c r="I449">
        <f t="shared" si="58"/>
        <v>9.1112224960920081</v>
      </c>
      <c r="J449" s="10">
        <f t="shared" si="59"/>
        <v>-2.9058219270602342E-2</v>
      </c>
      <c r="K449">
        <f t="shared" si="54"/>
        <v>-3.1888244787009697E-2</v>
      </c>
      <c r="L449">
        <f t="shared" si="55"/>
        <v>-3.4763935287831962E-2</v>
      </c>
      <c r="M449" s="13">
        <f t="shared" si="60"/>
        <v>6.8387368125669687E-6</v>
      </c>
      <c r="N449" s="13">
        <f t="shared" si="61"/>
        <v>3.2555195269270638E-5</v>
      </c>
      <c r="O449" s="13">
        <v>1</v>
      </c>
    </row>
    <row r="450" spans="4:15" x14ac:dyDescent="0.4">
      <c r="D450" s="6">
        <v>7.6200000000000099</v>
      </c>
      <c r="E450" s="7">
        <f t="shared" si="56"/>
        <v>-1.0593387091086096E-2</v>
      </c>
      <c r="G450">
        <f t="shared" si="57"/>
        <v>9.1495091694435207</v>
      </c>
      <c r="H450" s="10">
        <f t="shared" si="62"/>
        <v>-2.8856386436118528E-2</v>
      </c>
      <c r="I450">
        <f t="shared" si="58"/>
        <v>9.1262066605554075</v>
      </c>
      <c r="J450" s="10">
        <f t="shared" si="59"/>
        <v>-2.8644518694296805E-2</v>
      </c>
      <c r="K450">
        <f t="shared" si="54"/>
        <v>-3.1470169253351485E-2</v>
      </c>
      <c r="L450">
        <f t="shared" si="55"/>
        <v>-3.4315998100597218E-2</v>
      </c>
      <c r="M450" s="13">
        <f t="shared" si="60"/>
        <v>6.8318606156622533E-6</v>
      </c>
      <c r="N450" s="13">
        <f t="shared" si="61"/>
        <v>3.2165678656089694E-5</v>
      </c>
      <c r="O450" s="13">
        <v>1</v>
      </c>
    </row>
    <row r="451" spans="4:15" x14ac:dyDescent="0.4">
      <c r="D451" s="6">
        <v>7.6400000000000103</v>
      </c>
      <c r="E451" s="7">
        <f t="shared" si="56"/>
        <v>-1.0442494652275966E-2</v>
      </c>
      <c r="G451">
        <f t="shared" si="57"/>
        <v>9.1646290739041376</v>
      </c>
      <c r="H451" s="10">
        <f t="shared" si="62"/>
        <v>-2.8445355432799732E-2</v>
      </c>
      <c r="I451">
        <f t="shared" si="58"/>
        <v>9.1411908250188088</v>
      </c>
      <c r="J451" s="10">
        <f t="shared" si="59"/>
        <v>-2.8236505539754212E-2</v>
      </c>
      <c r="K451">
        <f t="shared" si="54"/>
        <v>-3.1057569201763262E-2</v>
      </c>
      <c r="L451">
        <f t="shared" si="55"/>
        <v>-3.3873825843085556E-2</v>
      </c>
      <c r="M451" s="13">
        <f t="shared" si="60"/>
        <v>6.8236607747626522E-6</v>
      </c>
      <c r="N451" s="13">
        <f t="shared" si="61"/>
        <v>3.1779380202351795E-5</v>
      </c>
      <c r="O451" s="13">
        <v>1</v>
      </c>
    </row>
    <row r="452" spans="4:15" x14ac:dyDescent="0.4">
      <c r="D452" s="6">
        <v>7.6600000000000099</v>
      </c>
      <c r="E452" s="7">
        <f t="shared" si="56"/>
        <v>-1.0293677797893516E-2</v>
      </c>
      <c r="G452">
        <f t="shared" si="57"/>
        <v>9.1797489783647528</v>
      </c>
      <c r="H452" s="10">
        <f t="shared" si="62"/>
        <v>-2.8039978321461941E-2</v>
      </c>
      <c r="I452">
        <f t="shared" si="58"/>
        <v>9.1561749894822082</v>
      </c>
      <c r="J452" s="10">
        <f t="shared" si="59"/>
        <v>-2.7834104765504072E-2</v>
      </c>
      <c r="K452">
        <f t="shared" si="54"/>
        <v>-3.0650373093010979E-2</v>
      </c>
      <c r="L452">
        <f t="shared" si="55"/>
        <v>-3.3437344520869029E-2</v>
      </c>
      <c r="M452" s="13">
        <f t="shared" si="60"/>
        <v>6.8141608633305571E-6</v>
      </c>
      <c r="N452" s="13">
        <f t="shared" si="61"/>
        <v>3.139629575610235E-5</v>
      </c>
      <c r="O452" s="13">
        <v>1</v>
      </c>
    </row>
    <row r="453" spans="4:15" x14ac:dyDescent="0.4">
      <c r="D453" s="6">
        <v>7.6800000000000104</v>
      </c>
      <c r="E453" s="7">
        <f t="shared" si="56"/>
        <v>-1.0146909125103715E-2</v>
      </c>
      <c r="G453">
        <f t="shared" si="57"/>
        <v>9.194868882825368</v>
      </c>
      <c r="H453" s="10">
        <f t="shared" si="62"/>
        <v>-2.7640180456782518E-2</v>
      </c>
      <c r="I453">
        <f t="shared" si="58"/>
        <v>9.1711591539456094</v>
      </c>
      <c r="J453" s="10">
        <f t="shared" si="59"/>
        <v>-2.7437242274280443E-2</v>
      </c>
      <c r="K453">
        <f t="shared" si="54"/>
        <v>-3.02485103173777E-2</v>
      </c>
      <c r="L453">
        <f t="shared" si="55"/>
        <v>-3.3006481083364764E-2</v>
      </c>
      <c r="M453" s="13">
        <f t="shared" si="60"/>
        <v>6.8033846616724782E-6</v>
      </c>
      <c r="N453" s="13">
        <f t="shared" si="61"/>
        <v>3.1016420912610948E-5</v>
      </c>
      <c r="O453" s="13">
        <v>1</v>
      </c>
    </row>
    <row r="454" spans="4:15" x14ac:dyDescent="0.4">
      <c r="D454" s="6">
        <v>7.7000000000000099</v>
      </c>
      <c r="E454" s="7">
        <f t="shared" si="56"/>
        <v>-1.0002161576090495E-2</v>
      </c>
      <c r="G454">
        <f t="shared" si="57"/>
        <v>9.2099887872859849</v>
      </c>
      <c r="H454" s="10">
        <f t="shared" si="62"/>
        <v>-2.7245888133270512E-2</v>
      </c>
      <c r="I454">
        <f t="shared" si="58"/>
        <v>9.1861433184090089</v>
      </c>
      <c r="J454" s="10">
        <f t="shared" si="59"/>
        <v>-2.7045844901748703E-2</v>
      </c>
      <c r="K454">
        <f t="shared" si="54"/>
        <v>-2.9851911182741463E-2</v>
      </c>
      <c r="L454">
        <f t="shared" si="55"/>
        <v>-3.258116341196983E-2</v>
      </c>
      <c r="M454" s="13">
        <f t="shared" si="60"/>
        <v>6.7913561343738729E-6</v>
      </c>
      <c r="N454" s="13">
        <f t="shared" si="61"/>
        <v>3.0639751009596636E-5</v>
      </c>
      <c r="O454" s="13">
        <v>1</v>
      </c>
    </row>
    <row r="455" spans="4:15" x14ac:dyDescent="0.4">
      <c r="D455" s="6">
        <v>7.7200000000000104</v>
      </c>
      <c r="E455" s="7">
        <f t="shared" si="56"/>
        <v>-9.8594084339348135E-3</v>
      </c>
      <c r="G455">
        <f t="shared" si="57"/>
        <v>9.2251086917466019</v>
      </c>
      <c r="H455" s="10">
        <f t="shared" si="62"/>
        <v>-2.6857028574038429E-2</v>
      </c>
      <c r="I455">
        <f t="shared" si="58"/>
        <v>9.2011274828724083</v>
      </c>
      <c r="J455" s="10">
        <f t="shared" si="59"/>
        <v>-2.6659840405359733E-2</v>
      </c>
      <c r="K455">
        <f t="shared" si="54"/>
        <v>-2.9460506902801786E-2</v>
      </c>
      <c r="L455">
        <f t="shared" si="55"/>
        <v>-3.2161320308339958E-2</v>
      </c>
      <c r="M455" s="13">
        <f t="shared" si="60"/>
        <v>6.7780994083404377E-6</v>
      </c>
      <c r="N455" s="13">
        <f t="shared" si="61"/>
        <v>3.0266281122895309E-5</v>
      </c>
      <c r="O455" s="13">
        <v>1</v>
      </c>
    </row>
    <row r="456" spans="4:15" x14ac:dyDescent="0.4">
      <c r="D456" s="6">
        <v>7.74000000000001</v>
      </c>
      <c r="E456" s="7">
        <f t="shared" si="56"/>
        <v>-9.7186233185394735E-3</v>
      </c>
      <c r="G456">
        <f t="shared" si="57"/>
        <v>9.240228596207217</v>
      </c>
      <c r="H456" s="10">
        <f t="shared" si="62"/>
        <v>-2.6473529919701529E-2</v>
      </c>
      <c r="I456">
        <f t="shared" si="58"/>
        <v>9.2161116473358078</v>
      </c>
      <c r="J456" s="10">
        <f t="shared" si="59"/>
        <v>-2.6279157453330742E-2</v>
      </c>
      <c r="K456">
        <f t="shared" si="54"/>
        <v>-2.9074229585452319E-2</v>
      </c>
      <c r="L456">
        <f t="shared" si="55"/>
        <v>-3.1746881482810976E-2</v>
      </c>
      <c r="M456" s="13">
        <f t="shared" si="60"/>
        <v>6.7636387514362673E-6</v>
      </c>
      <c r="N456" s="13">
        <f t="shared" si="61"/>
        <v>2.9896006062555571E-5</v>
      </c>
      <c r="O456" s="13">
        <v>1</v>
      </c>
    </row>
    <row r="457" spans="4:15" x14ac:dyDescent="0.4">
      <c r="D457" s="6">
        <v>7.7600000000000096</v>
      </c>
      <c r="E457" s="7">
        <f t="shared" si="56"/>
        <v>-9.5797801826001359E-3</v>
      </c>
      <c r="G457">
        <f t="shared" si="57"/>
        <v>9.2553485006678322</v>
      </c>
      <c r="H457" s="10">
        <f t="shared" si="62"/>
        <v>-2.6095321217402774E-2</v>
      </c>
      <c r="I457">
        <f t="shared" si="58"/>
        <v>9.231095811799209</v>
      </c>
      <c r="J457" s="10">
        <f t="shared" si="59"/>
        <v>-2.5903725613750768E-2</v>
      </c>
      <c r="K457">
        <f t="shared" si="54"/>
        <v>-2.8693012221298338E-2</v>
      </c>
      <c r="L457">
        <f t="shared" si="55"/>
        <v>-3.1337777542960535E-2</v>
      </c>
      <c r="M457" s="13">
        <f t="shared" si="60"/>
        <v>6.7479985517199415E-6</v>
      </c>
      <c r="N457" s="13">
        <f t="shared" si="61"/>
        <v>2.9528920369348391E-5</v>
      </c>
      <c r="O457" s="13">
        <v>1</v>
      </c>
    </row>
    <row r="458" spans="4:15" x14ac:dyDescent="0.4">
      <c r="D458" s="6">
        <v>7.78000000000001</v>
      </c>
      <c r="E458" s="7">
        <f t="shared" si="56"/>
        <v>-9.4428533076220608E-3</v>
      </c>
      <c r="G458">
        <f t="shared" si="57"/>
        <v>9.2704684051284492</v>
      </c>
      <c r="H458" s="10">
        <f t="shared" si="62"/>
        <v>-2.5722332409962495E-2</v>
      </c>
      <c r="I458">
        <f t="shared" si="58"/>
        <v>9.2460799762626085</v>
      </c>
      <c r="J458" s="10">
        <f t="shared" si="59"/>
        <v>-2.5533475343810053E-2</v>
      </c>
      <c r="K458">
        <f t="shared" si="54"/>
        <v>-2.8316788672317631E-2</v>
      </c>
      <c r="L458">
        <f t="shared" si="55"/>
        <v>-3.0933939982309824E-2</v>
      </c>
      <c r="M458" s="13">
        <f t="shared" si="60"/>
        <v>6.7312032972737827E-6</v>
      </c>
      <c r="N458" s="13">
        <f t="shared" si="61"/>
        <v>2.9165018311686463E-5</v>
      </c>
      <c r="O458" s="13">
        <v>1</v>
      </c>
    </row>
    <row r="459" spans="4:15" x14ac:dyDescent="0.4">
      <c r="D459" s="6">
        <v>7.8000000000000096</v>
      </c>
      <c r="E459" s="7">
        <f t="shared" si="56"/>
        <v>-9.3078172999821011E-3</v>
      </c>
      <c r="G459">
        <f t="shared" si="57"/>
        <v>9.2855883095890643</v>
      </c>
      <c r="H459" s="10">
        <f t="shared" si="62"/>
        <v>-2.5354494325151248E-2</v>
      </c>
      <c r="I459">
        <f t="shared" si="58"/>
        <v>9.2610641407260097</v>
      </c>
      <c r="J459" s="10">
        <f t="shared" si="59"/>
        <v>-2.5168337979151606E-2</v>
      </c>
      <c r="K459">
        <f t="shared" si="54"/>
        <v>-2.7945493660662919E-2</v>
      </c>
      <c r="L459">
        <f t="shared" si="55"/>
        <v>-3.053530116916198E-2</v>
      </c>
      <c r="M459" s="13">
        <f t="shared" si="60"/>
        <v>6.7132775566219188E-6</v>
      </c>
      <c r="N459" s="13">
        <f t="shared" si="61"/>
        <v>2.8804293882926333E-5</v>
      </c>
      <c r="O459" s="13">
        <v>1</v>
      </c>
    </row>
    <row r="460" spans="4:15" x14ac:dyDescent="0.4">
      <c r="D460" s="6">
        <v>7.8200000000000101</v>
      </c>
      <c r="E460" s="7">
        <f t="shared" si="56"/>
        <v>-9.1746470870353765E-3</v>
      </c>
      <c r="G460">
        <f t="shared" si="57"/>
        <v>9.3007082140496795</v>
      </c>
      <c r="H460" s="10">
        <f t="shared" si="62"/>
        <v>-2.4991738665084369E-2</v>
      </c>
      <c r="I460">
        <f t="shared" si="58"/>
        <v>9.2760483051894091</v>
      </c>
      <c r="J460" s="10">
        <f t="shared" si="59"/>
        <v>-2.4808245723343659E-2</v>
      </c>
      <c r="K460">
        <f t="shared" si="54"/>
        <v>-2.7579062757603776E-2</v>
      </c>
      <c r="L460">
        <f t="shared" si="55"/>
        <v>-3.01417943355776E-2</v>
      </c>
      <c r="M460" s="13">
        <f t="shared" si="60"/>
        <v>6.6942459597313746E-6</v>
      </c>
      <c r="N460" s="13">
        <f t="shared" si="61"/>
        <v>2.8446740799062598E-5</v>
      </c>
      <c r="O460" s="13">
        <v>1</v>
      </c>
    </row>
    <row r="461" spans="4:15" x14ac:dyDescent="0.4">
      <c r="D461" s="6">
        <v>7.8400000000000096</v>
      </c>
      <c r="E461" s="7">
        <f t="shared" si="56"/>
        <v>-9.043317913266239E-3</v>
      </c>
      <c r="G461">
        <f t="shared" si="57"/>
        <v>9.3158281185102947</v>
      </c>
      <c r="H461" s="10">
        <f t="shared" si="62"/>
        <v>-2.4633997995737237E-2</v>
      </c>
      <c r="I461">
        <f t="shared" si="58"/>
        <v>9.2910324696528086</v>
      </c>
      <c r="J461" s="10">
        <f t="shared" si="59"/>
        <v>-2.4453131637471915E-2</v>
      </c>
      <c r="K461">
        <f t="shared" si="54"/>
        <v>-2.7217432372607122E-2</v>
      </c>
      <c r="L461">
        <f t="shared" si="55"/>
        <v>-2.9753353566484342E-2</v>
      </c>
      <c r="M461" s="13">
        <f t="shared" si="60"/>
        <v>6.6741331795930911E-6</v>
      </c>
      <c r="N461" s="13">
        <f t="shared" si="61"/>
        <v>2.8092352496784211E-5</v>
      </c>
      <c r="O461" s="13">
        <v>1</v>
      </c>
    </row>
    <row r="462" spans="4:15" x14ac:dyDescent="0.4">
      <c r="D462" s="6">
        <v>7.8600000000000101</v>
      </c>
      <c r="E462" s="7">
        <f t="shared" si="56"/>
        <v>-8.9138053364829703E-3</v>
      </c>
      <c r="G462">
        <f t="shared" si="57"/>
        <v>9.3309480229709116</v>
      </c>
      <c r="H462" s="10">
        <f t="shared" si="62"/>
        <v>-2.4281205736579617E-2</v>
      </c>
      <c r="I462">
        <f t="shared" si="58"/>
        <v>9.3060166341162098</v>
      </c>
      <c r="J462" s="10">
        <f t="shared" si="59"/>
        <v>-2.4102929629849956E-2</v>
      </c>
      <c r="K462">
        <f t="shared" si="54"/>
        <v>-2.6860539742554181E-2</v>
      </c>
      <c r="L462">
        <f t="shared" si="55"/>
        <v>-2.9369913788919632E-2</v>
      </c>
      <c r="M462" s="13">
        <f t="shared" si="60"/>
        <v>6.6529639143767906E-6</v>
      </c>
      <c r="N462" s="13">
        <f t="shared" si="61"/>
        <v>2.7741122131890905E-5</v>
      </c>
      <c r="O462" s="13">
        <v>1</v>
      </c>
    </row>
    <row r="463" spans="4:15" x14ac:dyDescent="0.4">
      <c r="D463" s="6">
        <v>7.8800000000000097</v>
      </c>
      <c r="E463" s="7">
        <f t="shared" si="56"/>
        <v>-8.7860852240558146E-3</v>
      </c>
      <c r="G463">
        <f t="shared" si="57"/>
        <v>9.3460679274315286</v>
      </c>
      <c r="H463" s="10">
        <f t="shared" si="62"/>
        <v>-2.3933296150328038E-2</v>
      </c>
      <c r="I463">
        <f t="shared" si="58"/>
        <v>9.3210007985796075</v>
      </c>
      <c r="J463" s="10">
        <f t="shared" si="59"/>
        <v>-2.3757574445846922E-2</v>
      </c>
      <c r="K463">
        <f t="shared" si="54"/>
        <v>-2.6508322921092918E-2</v>
      </c>
      <c r="L463">
        <f t="shared" si="55"/>
        <v>-2.899141076140558E-2</v>
      </c>
      <c r="M463" s="13">
        <f t="shared" si="60"/>
        <v>6.6307628701558061E-6</v>
      </c>
      <c r="N463" s="13">
        <f t="shared" si="61"/>
        <v>2.7393042578060625E-5</v>
      </c>
      <c r="O463" s="13">
        <v>1</v>
      </c>
    </row>
    <row r="464" spans="4:15" x14ac:dyDescent="0.4">
      <c r="D464" s="6">
        <v>7.9000000000000101</v>
      </c>
      <c r="E464" s="7">
        <f t="shared" si="56"/>
        <v>-8.6601337491977615E-3</v>
      </c>
      <c r="G464">
        <f t="shared" si="57"/>
        <v>9.3611878318921438</v>
      </c>
      <c r="H464" s="10">
        <f t="shared" si="62"/>
        <v>-2.3590204332814703E-2</v>
      </c>
      <c r="I464">
        <f t="shared" si="58"/>
        <v>9.3359849630430087</v>
      </c>
      <c r="J464" s="10">
        <f t="shared" si="59"/>
        <v>-2.3417001657830748E-2</v>
      </c>
      <c r="K464">
        <f t="shared" si="54"/>
        <v>-2.6160720768123084E-2</v>
      </c>
      <c r="L464">
        <f t="shared" si="55"/>
        <v>-2.8617781063452804E-2</v>
      </c>
      <c r="M464" s="13">
        <f t="shared" si="60"/>
        <v>6.6075547441905089E-6</v>
      </c>
      <c r="N464" s="13">
        <f t="shared" si="61"/>
        <v>2.7048106425942504E-5</v>
      </c>
      <c r="O464" s="13">
        <v>1</v>
      </c>
    </row>
    <row r="465" spans="4:15" x14ac:dyDescent="0.4">
      <c r="D465" s="6">
        <v>7.9200000000000097</v>
      </c>
      <c r="E465" s="7">
        <f t="shared" si="56"/>
        <v>-8.5359273872877769E-3</v>
      </c>
      <c r="G465">
        <f t="shared" si="57"/>
        <v>9.3763077363527589</v>
      </c>
      <c r="H465" s="10">
        <f t="shared" si="62"/>
        <v>-2.3251866202971906E-2</v>
      </c>
      <c r="I465">
        <f t="shared" si="58"/>
        <v>9.3509691275064082</v>
      </c>
      <c r="J465" s="10">
        <f t="shared" si="59"/>
        <v>-2.3081147655226151E-2</v>
      </c>
      <c r="K465">
        <f t="shared" si="54"/>
        <v>-2.5817672939413991E-2</v>
      </c>
      <c r="L465">
        <f t="shared" si="55"/>
        <v>-2.8248962085194396E-2</v>
      </c>
      <c r="M465" s="13">
        <f t="shared" si="60"/>
        <v>6.5833642087715819E-6</v>
      </c>
      <c r="N465" s="13">
        <f t="shared" si="61"/>
        <v>2.6706305982588013E-5</v>
      </c>
      <c r="O465" s="13">
        <v>1</v>
      </c>
    </row>
    <row r="466" spans="4:15" x14ac:dyDescent="0.4">
      <c r="D466" s="6">
        <v>7.9400000000000102</v>
      </c>
      <c r="E466" s="7">
        <f t="shared" si="56"/>
        <v>-8.4134429122358235E-3</v>
      </c>
      <c r="G466">
        <f t="shared" si="57"/>
        <v>9.3914276408133759</v>
      </c>
      <c r="H466" s="10">
        <f t="shared" si="62"/>
        <v>-2.2918218492930385E-2</v>
      </c>
      <c r="I466">
        <f t="shared" si="58"/>
        <v>9.3659532919698094</v>
      </c>
      <c r="J466" s="10">
        <f t="shared" si="59"/>
        <v>-2.2749949634685667E-2</v>
      </c>
      <c r="K466">
        <f t="shared" si="54"/>
        <v>-2.5479119876352128E-2</v>
      </c>
      <c r="L466">
        <f t="shared" si="55"/>
        <v>-2.7884892017145807E-2</v>
      </c>
      <c r="M466" s="13">
        <f t="shared" si="60"/>
        <v>6.5582158956113976E-6</v>
      </c>
      <c r="N466" s="13">
        <f t="shared" si="61"/>
        <v>2.636763327118542E-5</v>
      </c>
      <c r="O466" s="13">
        <v>1</v>
      </c>
    </row>
    <row r="467" spans="4:15" x14ac:dyDescent="0.4">
      <c r="D467" s="6">
        <v>7.9600000000000097</v>
      </c>
      <c r="E467" s="7">
        <f t="shared" si="56"/>
        <v>-8.2926573928894121E-3</v>
      </c>
      <c r="G467">
        <f t="shared" si="57"/>
        <v>9.4065475452739928</v>
      </c>
      <c r="H467" s="10">
        <f t="shared" si="62"/>
        <v>-2.2589198738230763E-2</v>
      </c>
      <c r="I467">
        <f t="shared" si="58"/>
        <v>9.3809374564332089</v>
      </c>
      <c r="J467" s="10">
        <f t="shared" si="59"/>
        <v>-2.2423345590372977E-2</v>
      </c>
      <c r="K467">
        <f t="shared" si="54"/>
        <v>-2.5145002795817974E-2</v>
      </c>
      <c r="L467">
        <f t="shared" si="55"/>
        <v>-2.7525509840091448E-2</v>
      </c>
      <c r="M467" s="13">
        <f t="shared" si="60"/>
        <v>6.532134380779252E-6</v>
      </c>
      <c r="N467" s="13">
        <f t="shared" si="61"/>
        <v>2.6032080031105248E-5</v>
      </c>
      <c r="O467" s="13">
        <v>1</v>
      </c>
    </row>
    <row r="468" spans="4:15" x14ac:dyDescent="0.4">
      <c r="D468" s="6">
        <v>7.9800000000000102</v>
      </c>
      <c r="E468" s="7">
        <f t="shared" ref="E468:E469" si="63">-(1+D468+$E$5*D468^3)*EXP(-D468)</f>
        <v>-8.1735481894810533E-3</v>
      </c>
      <c r="G468">
        <f t="shared" si="57"/>
        <v>9.421667449734608</v>
      </c>
      <c r="H468" s="10">
        <f t="shared" si="62"/>
        <v>-2.2264745268146389E-2</v>
      </c>
      <c r="I468">
        <f t="shared" ref="I468:I469" si="64">$K$11*(D468/$K$12+1)</f>
        <v>9.3959216208966083</v>
      </c>
      <c r="J468" s="10">
        <f t="shared" ref="J468:J469" si="65">-(-$H$4)*(1+D468+$K$5*D468^3)*EXP(-D468)</f>
        <v>-2.210127430435677E-2</v>
      </c>
      <c r="K468">
        <f t="shared" si="54"/>
        <v>-2.4815263680189815E-2</v>
      </c>
      <c r="L468">
        <f t="shared" si="55"/>
        <v>-2.7170755315094622E-2</v>
      </c>
      <c r="M468" s="13">
        <f t="shared" ref="M468:M469" si="66">(K468-H468)^2*O468</f>
        <v>6.5051441701725157E-6</v>
      </c>
      <c r="N468" s="13">
        <f t="shared" ref="N468:N469" si="67">(L468-J468)^2*O468</f>
        <v>2.5699637718231676E-5</v>
      </c>
      <c r="O468" s="13">
        <v>1</v>
      </c>
    </row>
    <row r="469" spans="4:15" x14ac:dyDescent="0.4">
      <c r="D469" s="6">
        <v>8.0000000000000107</v>
      </c>
      <c r="E469" s="7">
        <f t="shared" si="63"/>
        <v>-8.056092950116325E-3</v>
      </c>
      <c r="G469">
        <f t="shared" si="57"/>
        <v>9.436787354195225</v>
      </c>
      <c r="H469" s="10">
        <f t="shared" si="62"/>
        <v>-2.1944797196116868E-2</v>
      </c>
      <c r="I469">
        <f t="shared" si="64"/>
        <v>9.4109057853600095</v>
      </c>
      <c r="J469" s="10">
        <f t="shared" si="65"/>
        <v>-2.178367533711454E-2</v>
      </c>
      <c r="K469">
        <f t="shared" si="54"/>
        <v>-2.4489845267473286E-2</v>
      </c>
      <c r="L469">
        <f t="shared" si="55"/>
        <v>-2.6820568973631269E-2</v>
      </c>
      <c r="M469" s="13">
        <f t="shared" si="66"/>
        <v>6.4772696855150255E-6</v>
      </c>
      <c r="N469" s="13">
        <f t="shared" si="67"/>
        <v>2.5370297505582716E-5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FEA7-A085-4FCB-889F-FFD4410A3762}">
  <dimension ref="A2:AA469"/>
  <sheetViews>
    <sheetView topLeftCell="G1" workbookViewId="0">
      <selection activeCell="X5" sqref="X5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182</v>
      </c>
      <c r="B3" s="69" t="s">
        <v>138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-8.4693000000000005</v>
      </c>
      <c r="D4" s="21" t="s">
        <v>8</v>
      </c>
      <c r="E4" s="4">
        <f>E11</f>
        <v>2.4595728466269828</v>
      </c>
      <c r="F4" t="s">
        <v>196</v>
      </c>
      <c r="K4" s="2" t="s">
        <v>27</v>
      </c>
      <c r="L4" s="4">
        <f>O6</f>
        <v>0.54290384615384601</v>
      </c>
      <c r="N4" s="12" t="s">
        <v>24</v>
      </c>
      <c r="O4" s="4">
        <v>2.0613457669546653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71">
        <v>11.454000000000001</v>
      </c>
      <c r="D5" s="2" t="s">
        <v>3</v>
      </c>
      <c r="E5" s="5">
        <f>O11</f>
        <v>4.9963152245224705E-2</v>
      </c>
      <c r="K5" s="2" t="s">
        <v>28</v>
      </c>
      <c r="L5" s="4">
        <f>O8</f>
        <v>4.5299136955421844</v>
      </c>
      <c r="N5" t="s">
        <v>69</v>
      </c>
      <c r="Q5" s="28" t="s">
        <v>30</v>
      </c>
      <c r="R5" s="29">
        <f>L10</f>
        <v>2.4595728466269828</v>
      </c>
      <c r="S5" s="29">
        <f>L6</f>
        <v>6.0809700125162633</v>
      </c>
      <c r="T5" s="29">
        <f>L7</f>
        <v>2.0613457669546653</v>
      </c>
      <c r="U5" s="29">
        <f>L4</f>
        <v>0.54290384615384601</v>
      </c>
      <c r="V5" s="29">
        <f>L5</f>
        <v>4.5299136955421844</v>
      </c>
      <c r="W5" s="30">
        <f>$L$10</f>
        <v>2.4595728466269828</v>
      </c>
      <c r="X5" s="30">
        <f>($L$10+2/SQRT(3)*$L$10)/2</f>
        <v>2.649821468405074</v>
      </c>
      <c r="Y5" s="31" t="s">
        <v>122</v>
      </c>
      <c r="Z5" s="31" t="str">
        <f>B3</f>
        <v>Fe</v>
      </c>
      <c r="AA5" s="32" t="str">
        <f>B3</f>
        <v>Fe</v>
      </c>
    </row>
    <row r="6" spans="1:27" x14ac:dyDescent="0.4">
      <c r="A6" s="2" t="s">
        <v>0</v>
      </c>
      <c r="B6" s="71">
        <v>1.036</v>
      </c>
      <c r="D6" s="2" t="s">
        <v>13</v>
      </c>
      <c r="E6" s="1">
        <v>8</v>
      </c>
      <c r="F6" t="s">
        <v>294</v>
      </c>
      <c r="K6" s="2" t="s">
        <v>23</v>
      </c>
      <c r="L6" s="4">
        <f>O7</f>
        <v>6.0809700125162633</v>
      </c>
      <c r="N6" s="15" t="s">
        <v>27</v>
      </c>
      <c r="O6" s="4">
        <f>B4/L9+O8/SQRT(L9)</f>
        <v>0.54290384615384601</v>
      </c>
    </row>
    <row r="7" spans="1:27" x14ac:dyDescent="0.4">
      <c r="A7" s="18" t="s">
        <v>1</v>
      </c>
      <c r="B7" s="71">
        <v>3.9580000000000002</v>
      </c>
      <c r="C7" t="s">
        <v>293</v>
      </c>
      <c r="D7" s="2" t="s">
        <v>32</v>
      </c>
      <c r="E7" s="1">
        <v>2</v>
      </c>
      <c r="F7" t="s">
        <v>295</v>
      </c>
      <c r="K7" s="2" t="s">
        <v>24</v>
      </c>
      <c r="L7" s="4">
        <f>O4</f>
        <v>2.0613457669546653</v>
      </c>
      <c r="N7" s="15" t="s">
        <v>23</v>
      </c>
      <c r="O7" s="4">
        <f>R18*O4</f>
        <v>6.0809700125162633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265</v>
      </c>
      <c r="N8" s="18" t="s">
        <v>28</v>
      </c>
      <c r="O8" s="4">
        <f>O7/(O7-O4)*-B4/SQRT(L9)</f>
        <v>4.5299136955421844</v>
      </c>
      <c r="Q8" s="26" t="s">
        <v>276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294</v>
      </c>
      <c r="Q9" s="28" t="s">
        <v>271</v>
      </c>
      <c r="R9" s="29">
        <f>L10</f>
        <v>2.4595728466269828</v>
      </c>
      <c r="S9" s="29">
        <f>O7</f>
        <v>6.0809700125162633</v>
      </c>
      <c r="T9" s="29">
        <f>O4</f>
        <v>2.0613457669546653</v>
      </c>
      <c r="U9" s="29">
        <f>O6</f>
        <v>0.54290384615384601</v>
      </c>
      <c r="V9" s="29">
        <f>O8</f>
        <v>4.5299136955421844</v>
      </c>
      <c r="W9" s="30">
        <f>$L$10</f>
        <v>2.4595728466269828</v>
      </c>
      <c r="X9" s="30">
        <f>($L$10+2/SQRT(3)*$L$10)/2</f>
        <v>2.649821468405074</v>
      </c>
      <c r="Y9" s="31" t="s">
        <v>122</v>
      </c>
      <c r="Z9" s="31" t="str">
        <f>B3</f>
        <v>Fe</v>
      </c>
      <c r="AA9" s="32" t="str">
        <f>B3</f>
        <v>Fe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2.4595728466269828</v>
      </c>
      <c r="M10" t="s">
        <v>34</v>
      </c>
      <c r="N10" s="3" t="s">
        <v>75</v>
      </c>
      <c r="O10" s="1">
        <f>O7/O4</f>
        <v>2.95</v>
      </c>
    </row>
    <row r="11" spans="1:27" x14ac:dyDescent="0.4">
      <c r="A11" s="3" t="s">
        <v>37</v>
      </c>
      <c r="B11" s="4">
        <f>($B$5*$E$7)^(1/3)</f>
        <v>2.8400700901831657</v>
      </c>
      <c r="D11" s="3" t="s">
        <v>8</v>
      </c>
      <c r="E11" s="4">
        <f>$B$11/$E$8</f>
        <v>2.4595728466269828</v>
      </c>
      <c r="F11" t="s">
        <v>296</v>
      </c>
      <c r="N11" s="3" t="s">
        <v>3</v>
      </c>
      <c r="O11" s="1">
        <f>((SQRT(O10))^3/(O10-1)+(SQRT(1/O10)^3/(1/O10-1))-2)/6</f>
        <v>4.9963152245224705E-2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3.1259016065154706</v>
      </c>
      <c r="D12" s="3" t="s">
        <v>2</v>
      </c>
      <c r="E12" s="4">
        <f>(9*$B$6*$B$5/(-$B$4))^(1/2)</f>
        <v>3.5510432631665774</v>
      </c>
      <c r="N12" s="66" t="s">
        <v>289</v>
      </c>
      <c r="O12" s="20">
        <f>G119</f>
        <v>3.1522067190832996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N13" t="s">
        <v>290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8.3163986015327374E-2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-8.4693000000000005</v>
      </c>
    </row>
    <row r="16" spans="1:27" x14ac:dyDescent="0.4">
      <c r="D16" s="3" t="s">
        <v>9</v>
      </c>
      <c r="E16" s="4">
        <f>$E$15*$E$6</f>
        <v>-67.754400000000004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0.54290384615384601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1.7669389741706658</v>
      </c>
      <c r="H19" s="10">
        <f>-(-$B$4)*(1+D19+$E$5*D19^3)*EXP(-D19)</f>
        <v>1.1502489075307696</v>
      </c>
      <c r="I19">
        <f>H19*$E$6</f>
        <v>9.2019912602461567</v>
      </c>
      <c r="K19">
        <f>$L$9*$L$4*EXP(-$L$6*(G19/$L$10-1))-SQRT($L$9)*$L$5*EXP(-$L$7*(G19/$L$10-1))</f>
        <v>1.1774735160296288</v>
      </c>
      <c r="M19">
        <f>$L$9*$O$6*EXP(-$O$7*(G19/$L$10-1))-SQRT($L$9)*$O$8*EXP(-$O$4*(G19/$L$10-1))</f>
        <v>1.1774735160296288</v>
      </c>
      <c r="N19" s="13">
        <f>(M19-H19)^2*O19</f>
        <v>7.4117930791615743E-4</v>
      </c>
      <c r="O19" s="13">
        <v>1</v>
      </c>
      <c r="P19" s="14">
        <f>SUMSQ(N26:N295)</f>
        <v>1.1473153116739961E-4</v>
      </c>
      <c r="Q19" s="1" t="s">
        <v>68</v>
      </c>
      <c r="R19" s="19">
        <f>O7/(O7-O4)*-B4/SQRT(L9)</f>
        <v>4.5299136955421844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1.7807916516197924</v>
      </c>
      <c r="H20" s="10">
        <f>-(-$B$4)*(1+D20+$E$5*D20^3)*EXP(-D20)</f>
        <v>0.60984646811483201</v>
      </c>
      <c r="I20">
        <f t="shared" ref="I20:I83" si="2">H20*$E$6</f>
        <v>4.8787717449186561</v>
      </c>
      <c r="K20">
        <f t="shared" ref="K20:K83" si="3">$L$9*$L$4*EXP(-$L$6*(G20/$L$10-1))-SQRT($L$9)*$L$5*EXP(-$L$7*(G20/$L$10-1))</f>
        <v>0.63124764278998668</v>
      </c>
      <c r="M20">
        <f t="shared" ref="M20:M82" si="4">$L$9*$O$6*EXP(-$O$7*(G20/$L$10-1))-SQRT($L$9)*$O$8*EXP(-$O$4*(G20/$L$10-1))</f>
        <v>0.63124764278998668</v>
      </c>
      <c r="N20" s="13">
        <f t="shared" ref="N20:N83" si="5">(M20-H20)^2*O20</f>
        <v>4.5801027747648191E-4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1.7946443290689187</v>
      </c>
      <c r="H21" s="10">
        <f t="shared" ref="H21:H84" si="6">-(-$B$4)*(1+D21+$E$5*D21^3)*EXP(-D21)</f>
        <v>9.2993700932349974E-2</v>
      </c>
      <c r="I21">
        <f t="shared" si="2"/>
        <v>0.74394960745879979</v>
      </c>
      <c r="K21">
        <f t="shared" si="3"/>
        <v>0.10925998659406488</v>
      </c>
      <c r="M21">
        <f t="shared" si="4"/>
        <v>0.10925998659406488</v>
      </c>
      <c r="N21" s="13">
        <f t="shared" si="5"/>
        <v>2.6459204922851207E-4</v>
      </c>
      <c r="O21" s="13">
        <v>1</v>
      </c>
      <c r="Q21" s="16" t="s">
        <v>60</v>
      </c>
      <c r="R21" s="19">
        <f>(O8/O6)/(O7/O4)</f>
        <v>2.8284271247461903</v>
      </c>
      <c r="S21" s="1" t="s">
        <v>61</v>
      </c>
      <c r="T21" s="1">
        <f>SQRT(L9)</f>
        <v>2.8284271247461903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1.8084970065180448</v>
      </c>
      <c r="H22" s="10">
        <f t="shared" si="6"/>
        <v>-0.40113360211543697</v>
      </c>
      <c r="I22">
        <f t="shared" si="2"/>
        <v>-3.2090688169234958</v>
      </c>
      <c r="K22">
        <f t="shared" si="3"/>
        <v>-0.38937302415467556</v>
      </c>
      <c r="M22">
        <f t="shared" si="4"/>
        <v>-0.38937302415467556</v>
      </c>
      <c r="N22" s="13">
        <f t="shared" si="5"/>
        <v>1.3831119397114699E-4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1.8223496839671713</v>
      </c>
      <c r="H23" s="10">
        <f t="shared" si="6"/>
        <v>-0.87333316357654889</v>
      </c>
      <c r="I23">
        <f t="shared" si="2"/>
        <v>-6.9866653086123911</v>
      </c>
      <c r="K23">
        <f t="shared" si="3"/>
        <v>-0.8655044329679491</v>
      </c>
      <c r="M23">
        <f t="shared" si="4"/>
        <v>-0.8655044329679491</v>
      </c>
      <c r="N23" s="13">
        <f t="shared" si="5"/>
        <v>6.12890229420272E-5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1.8362023614162977</v>
      </c>
      <c r="H24" s="10">
        <f t="shared" si="6"/>
        <v>-1.3243770275239017</v>
      </c>
      <c r="I24">
        <f t="shared" si="2"/>
        <v>-10.595016220191214</v>
      </c>
      <c r="K24">
        <f t="shared" si="3"/>
        <v>-1.3199577921170302</v>
      </c>
      <c r="M24">
        <f t="shared" si="4"/>
        <v>-1.3199577921170302</v>
      </c>
      <c r="N24" s="13">
        <f t="shared" si="5"/>
        <v>1.9529641581346734E-5</v>
      </c>
      <c r="O24" s="13">
        <v>1</v>
      </c>
      <c r="Q24" s="17" t="s">
        <v>64</v>
      </c>
      <c r="R24" s="19">
        <f>O4/(O7-O4)*-B4/L9</f>
        <v>0.54290384615384613</v>
      </c>
      <c r="V24" s="15" t="str">
        <f>D3</f>
        <v>BCC</v>
      </c>
      <c r="W24" s="1" t="str">
        <f>E3</f>
        <v>Fe</v>
      </c>
      <c r="X24" t="s">
        <v>110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1.8500550388654238</v>
      </c>
      <c r="H25" s="10">
        <f t="shared" si="6"/>
        <v>-1.755012343038963</v>
      </c>
      <c r="I25">
        <f t="shared" si="2"/>
        <v>-14.040098744311704</v>
      </c>
      <c r="K25">
        <f t="shared" si="3"/>
        <v>-1.7535281644639369</v>
      </c>
      <c r="M25">
        <f t="shared" si="4"/>
        <v>-1.7535281644639369</v>
      </c>
      <c r="N25" s="13">
        <f t="shared" si="5"/>
        <v>2.2027860425666251E-6</v>
      </c>
      <c r="O25" s="13">
        <v>1</v>
      </c>
      <c r="Q25" s="17" t="s">
        <v>65</v>
      </c>
      <c r="R25" s="19">
        <f>O7/(O7-O4)*-B4/SQRT(L9)</f>
        <v>4.5299136955421844</v>
      </c>
      <c r="V25" s="2" t="s">
        <v>113</v>
      </c>
      <c r="W25" s="1">
        <f>(-B4/(12*PI()*B6*W26))^(1/2)</f>
        <v>0.39216494029819043</v>
      </c>
      <c r="X25" t="s">
        <v>111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1.8639077163145503</v>
      </c>
      <c r="H26" s="10">
        <f t="shared" si="6"/>
        <v>-2.1659621247692145</v>
      </c>
      <c r="I26">
        <f t="shared" si="2"/>
        <v>-17.327696998153716</v>
      </c>
      <c r="K26">
        <f t="shared" si="3"/>
        <v>-2.1669830914591195</v>
      </c>
      <c r="M26">
        <f t="shared" si="4"/>
        <v>-2.1669830914591195</v>
      </c>
      <c r="N26" s="13">
        <f t="shared" si="5"/>
        <v>1.0423729818956419E-6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1.8777603937636766</v>
      </c>
      <c r="H27" s="10">
        <f t="shared" si="6"/>
        <v>-2.5579259912068966</v>
      </c>
      <c r="I27">
        <f t="shared" si="2"/>
        <v>-20.463407929655173</v>
      </c>
      <c r="K27">
        <f t="shared" si="3"/>
        <v>-2.5610635284462653</v>
      </c>
      <c r="M27">
        <f t="shared" si="4"/>
        <v>-2.5610635284462653</v>
      </c>
      <c r="N27" s="13">
        <f t="shared" si="5"/>
        <v>9.8441399284254574E-6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3.9580000000000002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1.8916130712128028</v>
      </c>
      <c r="H28" s="10">
        <f t="shared" si="6"/>
        <v>-2.9315808813188373</v>
      </c>
      <c r="I28">
        <f t="shared" si="2"/>
        <v>-23.452647050550699</v>
      </c>
      <c r="K28">
        <f t="shared" si="3"/>
        <v>-2.9364847483759782</v>
      </c>
      <c r="M28">
        <f t="shared" si="4"/>
        <v>-2.9364847483759782</v>
      </c>
      <c r="N28" s="13">
        <f t="shared" si="5"/>
        <v>2.40479121141113E-5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2.4681359434086114</v>
      </c>
      <c r="X28" t="s">
        <v>119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1.9054657486619293</v>
      </c>
      <c r="H29" s="10">
        <f t="shared" si="6"/>
        <v>-3.2875817501398772</v>
      </c>
      <c r="I29">
        <f t="shared" si="2"/>
        <v>-26.300654001119018</v>
      </c>
      <c r="K29">
        <f t="shared" si="3"/>
        <v>-3.2939372149932034</v>
      </c>
      <c r="M29">
        <f t="shared" si="4"/>
        <v>-3.2939372149932034</v>
      </c>
      <c r="N29" s="13">
        <f t="shared" si="5"/>
        <v>4.0391933501864167E-5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3.8306422018876281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-0.42820094269014086</v>
      </c>
      <c r="G30">
        <f t="shared" si="1"/>
        <v>1.9193184261110556</v>
      </c>
      <c r="H30" s="10">
        <f t="shared" si="6"/>
        <v>-3.6265622439256107</v>
      </c>
      <c r="I30">
        <f t="shared" si="2"/>
        <v>-29.012497951404885</v>
      </c>
      <c r="K30">
        <f t="shared" si="3"/>
        <v>-3.6340874265272518</v>
      </c>
      <c r="M30">
        <f t="shared" si="4"/>
        <v>-3.6340874265272518</v>
      </c>
      <c r="N30" s="13">
        <f t="shared" si="5"/>
        <v>5.6628373188042589E-5</v>
      </c>
      <c r="O30" s="13">
        <v>1</v>
      </c>
      <c r="V30" s="22" t="s">
        <v>23</v>
      </c>
      <c r="W30" s="1">
        <f>1/(O4*W25^2)</f>
        <v>3.1543626686213107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1.9331711035601817</v>
      </c>
      <c r="H31" s="10">
        <f t="shared" si="6"/>
        <v>-3.9491353554437914</v>
      </c>
      <c r="I31">
        <f t="shared" si="2"/>
        <v>-31.593082843550331</v>
      </c>
      <c r="K31">
        <f t="shared" si="3"/>
        <v>-3.9575787308788577</v>
      </c>
      <c r="M31">
        <f t="shared" si="4"/>
        <v>-3.9575787308788577</v>
      </c>
      <c r="N31" s="13">
        <f t="shared" si="5"/>
        <v>7.1290588737481824E-5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1.9470237810093083</v>
      </c>
      <c r="H32" s="10">
        <f t="shared" si="6"/>
        <v>-4.2558940599678756</v>
      </c>
      <c r="I32">
        <f t="shared" si="2"/>
        <v>-34.047152479743005</v>
      </c>
      <c r="K32">
        <f t="shared" si="3"/>
        <v>-4.2650321132648514</v>
      </c>
      <c r="M32">
        <f t="shared" si="4"/>
        <v>-4.2650321132648514</v>
      </c>
      <c r="N32" s="13">
        <f t="shared" si="5"/>
        <v>8.3504018058370505E-5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1.9608764584584346</v>
      </c>
      <c r="H33" s="10">
        <f t="shared" si="6"/>
        <v>-4.5474119325206361</v>
      </c>
      <c r="I33">
        <f t="shared" si="2"/>
        <v>-36.379295460165089</v>
      </c>
      <c r="K33">
        <f t="shared" si="3"/>
        <v>-4.5570469572490122</v>
      </c>
      <c r="M33">
        <f t="shared" si="4"/>
        <v>-4.5570469572490122</v>
      </c>
      <c r="N33" s="13">
        <f t="shared" si="5"/>
        <v>9.2833701516418439E-5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1.9747291359075607</v>
      </c>
      <c r="H34" s="10">
        <f t="shared" si="6"/>
        <v>-4.824243746900728</v>
      </c>
      <c r="I34">
        <f t="shared" si="2"/>
        <v>-38.593949975205824</v>
      </c>
      <c r="K34">
        <f t="shared" si="3"/>
        <v>-4.8342017800563006</v>
      </c>
      <c r="M34">
        <f t="shared" si="4"/>
        <v>-4.8342017800563006</v>
      </c>
      <c r="N34" s="13">
        <f t="shared" si="5"/>
        <v>9.9162424327484049E-5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1.9885818133566873</v>
      </c>
      <c r="H35" s="10">
        <f t="shared" si="6"/>
        <v>-5.0869260570104355</v>
      </c>
      <c r="I35">
        <f t="shared" si="2"/>
        <v>-40.695408456083484</v>
      </c>
      <c r="K35">
        <f t="shared" si="3"/>
        <v>-5.0970549430372074</v>
      </c>
      <c r="M35">
        <f t="shared" si="4"/>
        <v>-5.0970549430372074</v>
      </c>
      <c r="N35" s="13">
        <f t="shared" si="5"/>
        <v>1.0259433214333436E-4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2.0024344908058134</v>
      </c>
      <c r="H36" s="10">
        <f t="shared" si="6"/>
        <v>-5.3359777609885048</v>
      </c>
      <c r="I36">
        <f t="shared" si="2"/>
        <v>-42.687822087908039</v>
      </c>
      <c r="K36">
        <f t="shared" si="3"/>
        <v>-5.3461453381201558</v>
      </c>
      <c r="M36">
        <f t="shared" si="4"/>
        <v>-5.3461453381201558</v>
      </c>
      <c r="N36" s="13">
        <f t="shared" si="5"/>
        <v>1.0337962472807139E-4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2.0162871682549399</v>
      </c>
      <c r="H37" s="10">
        <f t="shared" si="6"/>
        <v>-5.571900648638084</v>
      </c>
      <c r="I37">
        <f t="shared" si="2"/>
        <v>-44.575205189104672</v>
      </c>
      <c r="K37">
        <f t="shared" si="3"/>
        <v>-5.58199305106141</v>
      </c>
      <c r="M37">
        <f t="shared" si="4"/>
        <v>-5.58199305106141</v>
      </c>
      <c r="N37" s="13">
        <f t="shared" si="5"/>
        <v>1.0185658667435623E-4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2.0301398457040665</v>
      </c>
      <c r="H38" s="10">
        <f t="shared" si="6"/>
        <v>-5.7951799326263096</v>
      </c>
      <c r="I38">
        <f t="shared" si="2"/>
        <v>-46.361439461010477</v>
      </c>
      <c r="K38">
        <f t="shared" si="3"/>
        <v>-5.8051000022746546</v>
      </c>
      <c r="M38">
        <f t="shared" si="4"/>
        <v>-5.8051000022746546</v>
      </c>
      <c r="N38" s="13">
        <f t="shared" si="5"/>
        <v>9.8407781828016087E-5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2.0439925231531926</v>
      </c>
      <c r="H39" s="10">
        <f t="shared" si="6"/>
        <v>-6.0062847639188659</v>
      </c>
      <c r="I39">
        <f t="shared" si="2"/>
        <v>-48.050278111350927</v>
      </c>
      <c r="K39">
        <f t="shared" si="3"/>
        <v>-6.0159505659962669</v>
      </c>
      <c r="M39">
        <f t="shared" si="4"/>
        <v>-6.0159505659962669</v>
      </c>
      <c r="N39" s="13">
        <f t="shared" si="5"/>
        <v>9.3427729799489014E-5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2.0578452006023191</v>
      </c>
      <c r="H40" s="10">
        <f t="shared" si="6"/>
        <v>-6.2056687319000394</v>
      </c>
      <c r="I40">
        <f t="shared" si="2"/>
        <v>-49.645349855200315</v>
      </c>
      <c r="K40">
        <f t="shared" si="3"/>
        <v>-6.2150121685166635</v>
      </c>
      <c r="M40">
        <f t="shared" si="4"/>
        <v>-6.2150121685166635</v>
      </c>
      <c r="N40" s="13">
        <f t="shared" si="5"/>
        <v>8.7299807808871409E-5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2.0716978780514452</v>
      </c>
      <c r="H41" s="10">
        <f t="shared" si="6"/>
        <v>-6.3937703496163669</v>
      </c>
      <c r="I41">
        <f t="shared" si="2"/>
        <v>-51.150162796930935</v>
      </c>
      <c r="K41">
        <f t="shared" si="3"/>
        <v>-6.4027358661835443</v>
      </c>
      <c r="M41">
        <f t="shared" si="4"/>
        <v>-6.4027358661835443</v>
      </c>
      <c r="N41" s="13">
        <f t="shared" si="5"/>
        <v>8.0380487316331845E-5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2.0855505555005718</v>
      </c>
      <c r="H42" s="10">
        <f t="shared" si="6"/>
        <v>-6.5710135245698158</v>
      </c>
      <c r="I42">
        <f t="shared" si="2"/>
        <v>-52.568108196558526</v>
      </c>
      <c r="K42">
        <f t="shared" si="3"/>
        <v>-6.5795569038591051</v>
      </c>
      <c r="M42">
        <f t="shared" si="4"/>
        <v>-6.5795569038591051</v>
      </c>
      <c r="N42" s="13">
        <f t="shared" si="5"/>
        <v>7.2989329680656949E-5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2.0994032329496979</v>
      </c>
      <c r="H43" s="10">
        <f t="shared" si="6"/>
        <v>-6.737808015474628</v>
      </c>
      <c r="I43">
        <f t="shared" si="2"/>
        <v>-53.902464123797024</v>
      </c>
      <c r="K43">
        <f t="shared" si="3"/>
        <v>-6.7458952544902822</v>
      </c>
      <c r="M43">
        <f t="shared" si="4"/>
        <v>-6.7458952544902822</v>
      </c>
      <c r="N43" s="13">
        <f t="shared" si="5"/>
        <v>6.5403434896318106E-5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2.1132559103988244</v>
      </c>
      <c r="H44" s="10">
        <f t="shared" si="6"/>
        <v>-6.894549875380501</v>
      </c>
      <c r="I44">
        <f t="shared" si="2"/>
        <v>-55.156399003044008</v>
      </c>
      <c r="K44">
        <f t="shared" si="3"/>
        <v>-6.9021561404289784</v>
      </c>
      <c r="M44">
        <f t="shared" si="4"/>
        <v>-6.9021561404289784</v>
      </c>
      <c r="N44" s="13">
        <f t="shared" si="5"/>
        <v>5.7855267987688749E-5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2.127108587847951</v>
      </c>
      <c r="H45" s="10">
        <f t="shared" si="6"/>
        <v>-7.0416218815535805</v>
      </c>
      <c r="I45">
        <f t="shared" si="2"/>
        <v>-56.332975052428644</v>
      </c>
      <c r="K45">
        <f t="shared" si="3"/>
        <v>-7.0487305371175388</v>
      </c>
      <c r="M45">
        <f t="shared" si="4"/>
        <v>-7.0487305371175388</v>
      </c>
      <c r="N45" s="13">
        <f t="shared" si="5"/>
        <v>5.0532983926995919E-5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2.1409612652970771</v>
      </c>
      <c r="H46" s="10">
        <f t="shared" si="6"/>
        <v>-7.1793939524958841</v>
      </c>
      <c r="I46">
        <f t="shared" si="2"/>
        <v>-57.435151619967073</v>
      </c>
      <c r="K46">
        <f t="shared" si="3"/>
        <v>-7.1859956597343508</v>
      </c>
      <c r="M46">
        <f t="shared" si="4"/>
        <v>-7.1859956597343508</v>
      </c>
      <c r="N46" s="13">
        <f t="shared" si="5"/>
        <v>4.3582538462424392E-5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2.1548139427462032</v>
      </c>
      <c r="H47" s="10">
        <f t="shared" si="6"/>
        <v>-7.3082235524731871</v>
      </c>
      <c r="I47">
        <f t="shared" si="2"/>
        <v>-58.465788419785497</v>
      </c>
      <c r="K47">
        <f t="shared" si="3"/>
        <v>-7.31431543337413</v>
      </c>
      <c r="M47">
        <f t="shared" si="4"/>
        <v>-7.31431543337413</v>
      </c>
      <c r="N47" s="13">
        <f t="shared" si="5"/>
        <v>3.711101291127319E-5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2.1686666201953302</v>
      </c>
      <c r="H48" s="10">
        <f t="shared" si="6"/>
        <v>-7.4284560839111036</v>
      </c>
      <c r="I48">
        <f t="shared" si="2"/>
        <v>-59.427648671288829</v>
      </c>
      <c r="K48">
        <f t="shared" si="3"/>
        <v>-7.434040947318179</v>
      </c>
      <c r="M48">
        <f t="shared" si="4"/>
        <v>-7.434040947318179</v>
      </c>
      <c r="N48" s="13">
        <f t="shared" si="5"/>
        <v>3.1190699275690119E-5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2.1825192976444567</v>
      </c>
      <c r="H49" s="10">
        <f t="shared" si="6"/>
        <v>-7.540425268009062</v>
      </c>
      <c r="I49">
        <f t="shared" si="2"/>
        <v>-60.323402144072496</v>
      </c>
      <c r="K49">
        <f t="shared" si="3"/>
        <v>-7.5455108939312012</v>
      </c>
      <c r="M49">
        <f t="shared" si="4"/>
        <v>-7.5455108939312012</v>
      </c>
      <c r="N49" s="13">
        <f t="shared" si="5"/>
        <v>2.5863591019934557E-5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2.1963719750935833</v>
      </c>
      <c r="H50" s="10">
        <f t="shared" si="6"/>
        <v>-7.6444535139122358</v>
      </c>
      <c r="I50">
        <f t="shared" si="2"/>
        <v>-61.155628111297887</v>
      </c>
      <c r="K50">
        <f t="shared" si="3"/>
        <v>-7.6490519927033471</v>
      </c>
      <c r="M50">
        <f t="shared" si="4"/>
        <v>-7.6490519927033471</v>
      </c>
      <c r="N50" s="13">
        <f t="shared" si="5"/>
        <v>2.1146007192300484E-5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2.2102246525427094</v>
      </c>
      <c r="H51" s="10">
        <f t="shared" si="6"/>
        <v>-7.7408522767717889</v>
      </c>
      <c r="I51">
        <f t="shared" si="2"/>
        <v>-61.926818214174311</v>
      </c>
      <c r="K51">
        <f t="shared" si="3"/>
        <v>-7.7449793999382521</v>
      </c>
      <c r="M51">
        <f t="shared" si="4"/>
        <v>-7.7449793999382521</v>
      </c>
      <c r="N51" s="13">
        <f t="shared" si="5"/>
        <v>1.7033145631157579E-5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2.2240773299918355</v>
      </c>
      <c r="H52" s="10">
        <f t="shared" si="6"/>
        <v>-7.8299224050148384</v>
      </c>
      <c r="I52">
        <f t="shared" si="2"/>
        <v>-62.639379240118707</v>
      </c>
      <c r="K52">
        <f t="shared" si="3"/>
        <v>-7.8335971045715258</v>
      </c>
      <c r="M52">
        <f t="shared" si="4"/>
        <v>-7.8335971045715258</v>
      </c>
      <c r="N52" s="13">
        <f t="shared" si="5"/>
        <v>1.3503416831918734E-5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2.237930007440962</v>
      </c>
      <c r="H53" s="10">
        <f t="shared" si="6"/>
        <v>-7.9119544771363381</v>
      </c>
      <c r="I53">
        <f t="shared" si="2"/>
        <v>-63.295635817090705</v>
      </c>
      <c r="K53">
        <f t="shared" si="3"/>
        <v>-7.9151983105873418</v>
      </c>
      <c r="M53">
        <f t="shared" si="4"/>
        <v>-7.9151983105873418</v>
      </c>
      <c r="N53" s="13">
        <f t="shared" si="5"/>
        <v>1.0522455457850266E-5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2.2517826848900886</v>
      </c>
      <c r="H54" s="10">
        <f t="shared" si="6"/>
        <v>-7.9872291283165033</v>
      </c>
      <c r="I54">
        <f t="shared" si="2"/>
        <v>-63.897833026532027</v>
      </c>
      <c r="K54">
        <f t="shared" si="3"/>
        <v>-7.9900658064852879</v>
      </c>
      <c r="M54">
        <f t="shared" si="4"/>
        <v>-7.9900658064852879</v>
      </c>
      <c r="N54" s="13">
        <f t="shared" si="5"/>
        <v>8.0467430332587162E-6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2.2656353623392147</v>
      </c>
      <c r="H55" s="10">
        <f t="shared" si="6"/>
        <v>-8.0560173671588089</v>
      </c>
      <c r="I55">
        <f t="shared" si="2"/>
        <v>-64.448138937270471</v>
      </c>
      <c r="K55">
        <f t="shared" si="3"/>
        <v>-8.058472322234401</v>
      </c>
      <c r="M55">
        <f t="shared" si="4"/>
        <v>-8.058472322234401</v>
      </c>
      <c r="N55" s="13">
        <f t="shared" si="5"/>
        <v>6.0268044231755341E-6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2.2794880397883412</v>
      </c>
      <c r="H56" s="10">
        <f t="shared" si="6"/>
        <v>-8.1185808828353903</v>
      </c>
      <c r="I56">
        <f t="shared" si="2"/>
        <v>-64.948647062683122</v>
      </c>
      <c r="K56">
        <f t="shared" si="3"/>
        <v>-8.1206808741364291</v>
      </c>
      <c r="M56">
        <f t="shared" si="4"/>
        <v>-8.1206808741364291</v>
      </c>
      <c r="N56" s="13">
        <f t="shared" si="5"/>
        <v>4.4099634644389839E-6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2.2933407172374674</v>
      </c>
      <c r="H57" s="10">
        <f t="shared" si="6"/>
        <v>-8.1751723429186107</v>
      </c>
      <c r="I57">
        <f t="shared" si="2"/>
        <v>-65.401378743348886</v>
      </c>
      <c r="K57">
        <f t="shared" si="3"/>
        <v>-8.1769450980062679</v>
      </c>
      <c r="M57">
        <f t="shared" si="4"/>
        <v>-8.1769450980062679</v>
      </c>
      <c r="N57" s="13">
        <f t="shared" si="5"/>
        <v>3.1426606008143949E-6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2.3071933946865939</v>
      </c>
      <c r="H58" s="10">
        <f t="shared" si="6"/>
        <v>-8.2260356821697158</v>
      </c>
      <c r="I58">
        <f t="shared" si="2"/>
        <v>-65.808285457357727</v>
      </c>
      <c r="K58">
        <f t="shared" si="3"/>
        <v>-8.2275095710638126</v>
      </c>
      <c r="M58">
        <f t="shared" si="4"/>
        <v>-8.2275095710638126</v>
      </c>
      <c r="N58" s="13">
        <f t="shared" si="5"/>
        <v>2.1723484721419792E-6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2.32104607213572</v>
      </c>
      <c r="H59" s="10">
        <f t="shared" si="6"/>
        <v>-8.2714063825479602</v>
      </c>
      <c r="I59">
        <f t="shared" si="2"/>
        <v>-66.171251060383682</v>
      </c>
      <c r="K59">
        <f t="shared" si="3"/>
        <v>-8.2726101229180244</v>
      </c>
      <c r="M59">
        <f t="shared" si="4"/>
        <v>-8.2726101229180244</v>
      </c>
      <c r="N59" s="13">
        <f t="shared" si="5"/>
        <v>1.4489908785223218E-6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2.3348987495848466</v>
      </c>
      <c r="H60" s="10">
        <f t="shared" si="6"/>
        <v>-8.3115117446961122</v>
      </c>
      <c r="I60">
        <f t="shared" si="2"/>
        <v>-66.492093957568898</v>
      </c>
      <c r="K60">
        <f t="shared" si="3"/>
        <v>-8.3124741360113461</v>
      </c>
      <c r="M60">
        <f t="shared" si="4"/>
        <v>-8.3124741360113461</v>
      </c>
      <c r="N60" s="13">
        <f t="shared" si="5"/>
        <v>9.2619704363763866E-7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2.3487514270339731</v>
      </c>
      <c r="H61" s="10">
        <f t="shared" si="6"/>
        <v>-8.3465711511510516</v>
      </c>
      <c r="I61">
        <f t="shared" si="2"/>
        <v>-66.772569209208413</v>
      </c>
      <c r="K61">
        <f t="shared" si="3"/>
        <v>-8.3473208358800655</v>
      </c>
      <c r="M61">
        <f t="shared" si="4"/>
        <v>-8.3473208358800655</v>
      </c>
      <c r="N61" s="13">
        <f t="shared" si="5"/>
        <v>5.620271929165277E-7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2.3626041044830992</v>
      </c>
      <c r="H62" s="10">
        <f t="shared" si="6"/>
        <v>-8.3767963215212813</v>
      </c>
      <c r="I62">
        <f t="shared" si="2"/>
        <v>-67.01437057217025</v>
      </c>
      <c r="K62">
        <f t="shared" si="3"/>
        <v>-8.3773615715743652</v>
      </c>
      <c r="M62">
        <f t="shared" si="4"/>
        <v>-8.3773615715743652</v>
      </c>
      <c r="N62" s="13">
        <f t="shared" si="5"/>
        <v>3.1950762251140068E-7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2.3764567819322253</v>
      </c>
      <c r="H63" s="10">
        <f t="shared" si="6"/>
        <v>-8.4023915598661727</v>
      </c>
      <c r="I63">
        <f t="shared" si="2"/>
        <v>-67.219132478929382</v>
      </c>
      <c r="K63">
        <f t="shared" si="3"/>
        <v>-8.4028000865701138</v>
      </c>
      <c r="M63">
        <f t="shared" si="4"/>
        <v>-8.4028000865701138</v>
      </c>
      <c r="N63" s="13">
        <f t="shared" si="5"/>
        <v>1.6689406783297283E-7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2.3903094593813519</v>
      </c>
      <c r="H64" s="10">
        <f t="shared" si="6"/>
        <v>-8.4235539945053244</v>
      </c>
      <c r="I64">
        <f t="shared" si="2"/>
        <v>-67.388431956042595</v>
      </c>
      <c r="K64">
        <f t="shared" si="3"/>
        <v>-8.4238327804932851</v>
      </c>
      <c r="M64">
        <f t="shared" si="4"/>
        <v>-8.4238327804932851</v>
      </c>
      <c r="N64" s="13">
        <f t="shared" si="5"/>
        <v>7.7721627083232961E-8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2.404162136830478</v>
      </c>
      <c r="H65" s="10">
        <f t="shared" si="6"/>
        <v>-8.4404738104798476</v>
      </c>
      <c r="I65">
        <f t="shared" si="2"/>
        <v>-67.523790483838781</v>
      </c>
      <c r="K65">
        <f t="shared" si="3"/>
        <v>-8.4406489619671667</v>
      </c>
      <c r="M65">
        <f t="shared" si="4"/>
        <v>-8.4406489619671667</v>
      </c>
      <c r="N65" s="13">
        <f t="shared" si="5"/>
        <v>3.0678043510117204E-8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2.4180148142796045</v>
      </c>
      <c r="H66" s="10">
        <f t="shared" si="6"/>
        <v>-8.4533344748811921</v>
      </c>
      <c r="I66">
        <f t="shared" si="2"/>
        <v>-67.626675799049536</v>
      </c>
      <c r="K66">
        <f t="shared" si="3"/>
        <v>-8.4534310928819156</v>
      </c>
      <c r="M66">
        <f t="shared" si="4"/>
        <v>-8.4534310928819156</v>
      </c>
      <c r="N66" s="13">
        <f t="shared" si="5"/>
        <v>9.335038063821826E-9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2.4318674917287311</v>
      </c>
      <c r="H67" s="10">
        <f t="shared" si="6"/>
        <v>-8.4623129552569676</v>
      </c>
      <c r="I67">
        <f t="shared" si="2"/>
        <v>-67.698503642055741</v>
      </c>
      <c r="K67">
        <f t="shared" si="3"/>
        <v>-8.4623550243760626</v>
      </c>
      <c r="M67">
        <f t="shared" si="4"/>
        <v>-8.4623550243760626</v>
      </c>
      <c r="N67" s="13">
        <f t="shared" si="5"/>
        <v>1.7698107814284153E-9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2.4457201691778572</v>
      </c>
      <c r="H68" s="10">
        <f t="shared" si="6"/>
        <v>-8.4675799312973812</v>
      </c>
      <c r="I68">
        <f t="shared" si="2"/>
        <v>-67.740639450379049</v>
      </c>
      <c r="K68">
        <f t="shared" si="3"/>
        <v>-8.4675902248097437</v>
      </c>
      <c r="M68">
        <f t="shared" si="4"/>
        <v>-8.4675902248097437</v>
      </c>
      <c r="N68" s="13">
        <f t="shared" si="5"/>
        <v>1.0595639675653534E-6</v>
      </c>
      <c r="O68" s="13">
        <v>10000</v>
      </c>
    </row>
    <row r="69" spans="3:16" x14ac:dyDescent="0.4">
      <c r="C69" s="53" t="s">
        <v>50</v>
      </c>
      <c r="D69" s="54">
        <v>0</v>
      </c>
      <c r="E69" s="55">
        <f t="shared" si="0"/>
        <v>-1</v>
      </c>
      <c r="F69" s="53"/>
      <c r="G69" s="53">
        <f t="shared" si="1"/>
        <v>2.4595728466269828</v>
      </c>
      <c r="H69" s="56">
        <f t="shared" si="6"/>
        <v>-8.4693000000000005</v>
      </c>
      <c r="I69" s="53">
        <f t="shared" si="2"/>
        <v>-67.754400000000004</v>
      </c>
      <c r="J69" s="53"/>
      <c r="K69" s="53">
        <f t="shared" si="3"/>
        <v>-8.4693000000000023</v>
      </c>
      <c r="L69" s="53"/>
      <c r="M69" s="53">
        <f t="shared" si="4"/>
        <v>-8.4693000000000023</v>
      </c>
      <c r="N69" s="57">
        <f t="shared" si="5"/>
        <v>3.1554436208840472E-26</v>
      </c>
      <c r="O69" s="57">
        <v>10000</v>
      </c>
      <c r="P69" s="53" t="s">
        <v>51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2.4734255240761094</v>
      </c>
      <c r="H70" s="10">
        <f t="shared" si="6"/>
        <v>-8.4676318745051304</v>
      </c>
      <c r="I70">
        <f t="shared" si="2"/>
        <v>-67.741054996041044</v>
      </c>
      <c r="K70">
        <f t="shared" si="3"/>
        <v>-8.4676417059793945</v>
      </c>
      <c r="M70">
        <f t="shared" si="4"/>
        <v>-8.4676417059793945</v>
      </c>
      <c r="N70" s="13">
        <f t="shared" si="5"/>
        <v>9.6657886204336064E-7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2.4872782015252355</v>
      </c>
      <c r="H71" s="10">
        <f t="shared" si="6"/>
        <v>-8.4627285767884342</v>
      </c>
      <c r="I71">
        <f t="shared" si="2"/>
        <v>-67.701828614307473</v>
      </c>
      <c r="K71">
        <f t="shared" si="3"/>
        <v>-8.4627669545304016</v>
      </c>
      <c r="M71">
        <f t="shared" si="4"/>
        <v>-8.4627669545304016</v>
      </c>
      <c r="N71" s="13">
        <f t="shared" si="5"/>
        <v>1.4728510785213853E-9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2.501130878974362</v>
      </c>
      <c r="H72" s="10">
        <f t="shared" si="6"/>
        <v>-8.454737624392326</v>
      </c>
      <c r="I72">
        <f t="shared" si="2"/>
        <v>-67.637900995138608</v>
      </c>
      <c r="K72">
        <f t="shared" si="3"/>
        <v>-8.4548218117395155</v>
      </c>
      <c r="M72">
        <f t="shared" si="4"/>
        <v>-8.4548218117395155</v>
      </c>
      <c r="N72" s="13">
        <f t="shared" si="5"/>
        <v>7.0875094268075533E-9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2.5149835564234881</v>
      </c>
      <c r="H73" s="10">
        <f t="shared" si="6"/>
        <v>-8.443801211372298</v>
      </c>
      <c r="I73">
        <f t="shared" si="2"/>
        <v>-67.550409690978384</v>
      </c>
      <c r="K73">
        <f t="shared" si="3"/>
        <v>-8.4439469898067649</v>
      </c>
      <c r="M73">
        <f t="shared" si="4"/>
        <v>-8.4439469898067649</v>
      </c>
      <c r="N73" s="13">
        <f t="shared" si="5"/>
        <v>2.125135195563417E-8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2.5288362338726142</v>
      </c>
      <c r="H74" s="10">
        <f t="shared" si="6"/>
        <v>-8.4300563836295215</v>
      </c>
      <c r="I74">
        <f t="shared" si="2"/>
        <v>-67.440451069036172</v>
      </c>
      <c r="K74">
        <f t="shared" si="3"/>
        <v>-8.4302780323383963</v>
      </c>
      <c r="M74">
        <f t="shared" si="4"/>
        <v>-8.4302780323383963</v>
      </c>
      <c r="N74" s="13">
        <f t="shared" si="5"/>
        <v>4.9128150145895294E-8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2.5426889113217408</v>
      </c>
      <c r="H75" s="10">
        <f t="shared" si="6"/>
        <v>-8.4136352087960589</v>
      </c>
      <c r="I75">
        <f t="shared" si="2"/>
        <v>-67.309081670368471</v>
      </c>
      <c r="K75">
        <f t="shared" si="3"/>
        <v>-8.413945493342883</v>
      </c>
      <c r="M75">
        <f t="shared" si="4"/>
        <v>-8.413945493342883</v>
      </c>
      <c r="N75" s="13">
        <f t="shared" si="5"/>
        <v>9.6276499997859159E-8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2.5565415887708673</v>
      </c>
      <c r="H76" s="10">
        <f t="shared" si="6"/>
        <v>-8.3946649408343017</v>
      </c>
      <c r="I76">
        <f t="shared" si="2"/>
        <v>-67.157319526674414</v>
      </c>
      <c r="K76">
        <f t="shared" si="3"/>
        <v>-8.3950751101428462</v>
      </c>
      <c r="M76">
        <f t="shared" si="4"/>
        <v>-8.3950751101428462</v>
      </c>
      <c r="N76" s="13">
        <f t="shared" si="5"/>
        <v>1.6823886167190526E-7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2.5703942662199935</v>
      </c>
      <c r="H77" s="10">
        <f t="shared" si="6"/>
        <v>-8.3732681795076846</v>
      </c>
      <c r="I77">
        <f t="shared" si="2"/>
        <v>-66.986145436061477</v>
      </c>
      <c r="K77">
        <f t="shared" si="3"/>
        <v>-8.3737879704084648</v>
      </c>
      <c r="M77">
        <f t="shared" si="4"/>
        <v>-8.3737879704084648</v>
      </c>
      <c r="N77" s="13">
        <f t="shared" si="5"/>
        <v>2.7018258053382636E-7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2.58424694366912</v>
      </c>
      <c r="H78" s="10">
        <f t="shared" si="6"/>
        <v>-8.3495630248751649</v>
      </c>
      <c r="I78">
        <f t="shared" si="2"/>
        <v>-66.796504199001319</v>
      </c>
      <c r="K78">
        <f t="shared" si="3"/>
        <v>-8.3502006735109155</v>
      </c>
      <c r="M78">
        <f t="shared" si="4"/>
        <v>-8.3502006735109155</v>
      </c>
      <c r="N78" s="13">
        <f t="shared" si="5"/>
        <v>4.0659578267468424E-7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2.5980996211182465</v>
      </c>
      <c r="H79" s="10">
        <f t="shared" si="6"/>
        <v>-8.3236632269576756</v>
      </c>
      <c r="I79">
        <f t="shared" si="2"/>
        <v>-66.589305815661405</v>
      </c>
      <c r="K79">
        <f t="shared" si="3"/>
        <v>-8.32442548638776</v>
      </c>
      <c r="M79">
        <f t="shared" si="4"/>
        <v>-8.32442548638776</v>
      </c>
      <c r="N79" s="13">
        <f t="shared" si="5"/>
        <v>5.8103943875267871E-7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2.6119522985673722</v>
      </c>
      <c r="H80" s="10">
        <f t="shared" si="6"/>
        <v>-8.29567833072044</v>
      </c>
      <c r="I80">
        <f t="shared" si="2"/>
        <v>-66.36542664576352</v>
      </c>
      <c r="K80">
        <f t="shared" si="3"/>
        <v>-8.2965704941056551</v>
      </c>
      <c r="M80">
        <f t="shared" si="4"/>
        <v>-8.2965704941056551</v>
      </c>
      <c r="N80" s="13">
        <f t="shared" si="5"/>
        <v>7.9595550591833834E-7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2.6258049760164988</v>
      </c>
      <c r="H81" s="10">
        <f t="shared" si="6"/>
        <v>-8.2657138165109902</v>
      </c>
      <c r="I81">
        <f t="shared" si="2"/>
        <v>-66.125710532087922</v>
      </c>
      <c r="K81">
        <f t="shared" si="3"/>
        <v>-8.2667397452995939</v>
      </c>
      <c r="M81">
        <f t="shared" si="4"/>
        <v>-8.2667397452995939</v>
      </c>
      <c r="N81" s="13">
        <f t="shared" si="5"/>
        <v>1.0525298792857243E-6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2.6396576534656253</v>
      </c>
      <c r="H82" s="10">
        <f t="shared" si="6"/>
        <v>-8.2338712360886497</v>
      </c>
      <c r="I82">
        <f t="shared" si="2"/>
        <v>-65.870969888709197</v>
      </c>
      <c r="K82">
        <f t="shared" si="3"/>
        <v>-8.2350333926617978</v>
      </c>
      <c r="M82">
        <f t="shared" si="4"/>
        <v>-8.2350333926617978</v>
      </c>
      <c r="N82" s="13">
        <f t="shared" si="5"/>
        <v>1.3506079005113579E-6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2.6535103309147519</v>
      </c>
      <c r="H83" s="10">
        <f t="shared" si="6"/>
        <v>-8.2002483443773766</v>
      </c>
      <c r="I83">
        <f t="shared" si="2"/>
        <v>-65.601986755019013</v>
      </c>
      <c r="K83">
        <f t="shared" si="3"/>
        <v>-8.2015478286475183</v>
      </c>
      <c r="M83">
        <f t="shared" ref="M83:M146" si="8">$L$9*$O$6*EXP(-$O$7*(G83/$L$10-1))-SQRT($L$9)*$O$8*EXP(-$O$4*(G83/$L$10-1))</f>
        <v>-8.2015478286475183</v>
      </c>
      <c r="N83" s="13">
        <f t="shared" si="5"/>
        <v>1.6886593683457176E-6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9">$E$11*(D84/$E$12+1)</f>
        <v>2.667363008363878</v>
      </c>
      <c r="H84" s="10">
        <f t="shared" si="6"/>
        <v>-8.1649392270701053</v>
      </c>
      <c r="I84">
        <f t="shared" ref="I84:I147" si="10">H84*$E$6</f>
        <v>-65.319513816560843</v>
      </c>
      <c r="K84">
        <f t="shared" ref="K84:K147" si="11">$L$9*$L$4*EXP(-$L$6*(G84/$L$10-1))-SQRT($L$9)*$L$5*EXP(-$L$7*(G84/$L$10-1))</f>
        <v>-8.1663758165594604</v>
      </c>
      <c r="M84">
        <f t="shared" si="8"/>
        <v>-8.1663758165594604</v>
      </c>
      <c r="N84" s="13">
        <f t="shared" ref="N84:N147" si="12">(M84-H84)^2*O84</f>
        <v>2.0637893609255474E-6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9"/>
        <v>2.6812156858130045</v>
      </c>
      <c r="H85" s="10">
        <f t="shared" ref="H85:H148" si="13">-(-$B$4)*(1+D85+$E$5*D85^3)*EXP(-D85)</f>
        <v>-8.1280344242089537</v>
      </c>
      <c r="I85">
        <f t="shared" si="10"/>
        <v>-65.02427539367163</v>
      </c>
      <c r="K85">
        <f t="shared" si="11"/>
        <v>-8.1296066171669601</v>
      </c>
      <c r="M85">
        <f t="shared" si="8"/>
        <v>-8.1296066171669601</v>
      </c>
      <c r="N85" s="13">
        <f t="shared" si="12"/>
        <v>2.4717906972048153E-6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9"/>
        <v>2.6950683632621311</v>
      </c>
      <c r="H86" s="10">
        <f t="shared" si="13"/>
        <v>-8.089621049862183</v>
      </c>
      <c r="I86">
        <f t="shared" si="10"/>
        <v>-64.716968398897464</v>
      </c>
      <c r="K86">
        <f t="shared" si="11"/>
        <v>-8.0913261110109342</v>
      </c>
      <c r="M86">
        <f t="shared" si="8"/>
        <v>-8.0913261110109342</v>
      </c>
      <c r="N86" s="13">
        <f t="shared" si="12"/>
        <v>2.9072335209809026E-6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9"/>
        <v>2.7089210407112567</v>
      </c>
      <c r="H87" s="10">
        <f t="shared" si="13"/>
        <v>-8.0497829080152172</v>
      </c>
      <c r="I87">
        <f t="shared" si="10"/>
        <v>-64.398263264121738</v>
      </c>
      <c r="K87">
        <f t="shared" si="11"/>
        <v>-8.0516169165403575</v>
      </c>
      <c r="M87">
        <f t="shared" si="8"/>
        <v>-8.0516169165403575</v>
      </c>
      <c r="N87" s="13">
        <f t="shared" si="12"/>
        <v>3.3635872702871616E-6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9"/>
        <v>2.7227737181603833</v>
      </c>
      <c r="H88" s="10">
        <f t="shared" si="13"/>
        <v>-8.0086006047897325</v>
      </c>
      <c r="I88">
        <f t="shared" si="10"/>
        <v>-64.06880483831786</v>
      </c>
      <c r="K88">
        <f t="shared" si="11"/>
        <v>-8.0105585042212706</v>
      </c>
      <c r="M88">
        <f t="shared" si="8"/>
        <v>-8.0105585042212706</v>
      </c>
      <c r="N88" s="13">
        <f t="shared" si="12"/>
        <v>3.8333701840173081E-6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9"/>
        <v>2.7366263956095098</v>
      </c>
      <c r="H89" s="10">
        <f t="shared" si="13"/>
        <v>-7.966151657101447</v>
      </c>
      <c r="I89">
        <f t="shared" si="10"/>
        <v>-63.729213256811576</v>
      </c>
      <c r="K89">
        <f t="shared" si="11"/>
        <v>-7.9682273067544847</v>
      </c>
      <c r="M89">
        <f t="shared" si="8"/>
        <v>-7.9682273067544847</v>
      </c>
      <c r="N89" s="13">
        <f t="shared" si="12"/>
        <v>4.3083214821552617E-6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9"/>
        <v>2.7504790730586359</v>
      </c>
      <c r="H90" s="10">
        <f t="shared" si="13"/>
        <v>-7.9225105978641288</v>
      </c>
      <c r="I90">
        <f t="shared" si="10"/>
        <v>-63.38008478291303</v>
      </c>
      <c r="K90">
        <f t="shared" si="11"/>
        <v>-7.9246968255335277</v>
      </c>
      <c r="M90">
        <f t="shared" si="8"/>
        <v>-7.9246968255335277</v>
      </c>
      <c r="N90" s="13">
        <f t="shared" si="12"/>
        <v>4.7795914224453906E-6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9"/>
        <v>2.7643317505077625</v>
      </c>
      <c r="H91" s="10">
        <f t="shared" si="13"/>
        <v>-7.8777490778441619</v>
      </c>
      <c r="I91">
        <f t="shared" si="10"/>
        <v>-63.021992622753295</v>
      </c>
      <c r="K91">
        <f t="shared" si="11"/>
        <v>-7.8800377334700098</v>
      </c>
      <c r="M91">
        <f t="shared" si="8"/>
        <v>-7.8800377334700098</v>
      </c>
      <c r="N91" s="13">
        <f t="shared" si="12"/>
        <v>5.2379445737252509E-6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9"/>
        <v>2.778184427956889</v>
      </c>
      <c r="H92" s="10">
        <f t="shared" si="13"/>
        <v>-7.8319359642669975</v>
      </c>
      <c r="I92">
        <f t="shared" si="10"/>
        <v>-62.65548771413598</v>
      </c>
      <c r="K92">
        <f t="shared" si="11"/>
        <v>-7.8343179743093181</v>
      </c>
      <c r="M92">
        <f t="shared" si="8"/>
        <v>-7.8343179743093181</v>
      </c>
      <c r="N92" s="13">
        <f t="shared" si="12"/>
        <v>5.6739718417163629E-6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9"/>
        <v>2.7920371054060147</v>
      </c>
      <c r="H93" s="10">
        <f t="shared" si="13"/>
        <v>-7.7851374362739492</v>
      </c>
      <c r="I93">
        <f t="shared" si="10"/>
        <v>-62.281099490191593</v>
      </c>
      <c r="K93">
        <f t="shared" si="11"/>
        <v>-7.7876028585552515</v>
      </c>
      <c r="M93">
        <f t="shared" si="8"/>
        <v>-7.7876028585552515</v>
      </c>
      <c r="N93" s="13">
        <f t="shared" si="12"/>
        <v>6.0783070251418851E-6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9"/>
        <v>2.8058897828551412</v>
      </c>
      <c r="H94" s="10">
        <f t="shared" si="13"/>
        <v>-7.7374170773247961</v>
      </c>
      <c r="I94">
        <f t="shared" si="10"/>
        <v>-61.899336618598369</v>
      </c>
      <c r="K94">
        <f t="shared" si="11"/>
        <v>-7.7399551561184108</v>
      </c>
      <c r="M94">
        <f t="shared" si="8"/>
        <v>-7.7399551561184108</v>
      </c>
      <c r="N94" s="13">
        <f t="shared" si="12"/>
        <v>6.4418439625965144E-6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9"/>
        <v>2.8197424603042678</v>
      </c>
      <c r="H95" s="10">
        <f t="shared" si="13"/>
        <v>-7.6888359646390301</v>
      </c>
      <c r="I95">
        <f t="shared" si="10"/>
        <v>-61.510687717112241</v>
      </c>
      <c r="K95">
        <f t="shared" si="11"/>
        <v>-7.6914351857991559</v>
      </c>
      <c r="M95">
        <f t="shared" si="8"/>
        <v>-7.6914351857991559</v>
      </c>
      <c r="N95" s="13">
        <f t="shared" si="12"/>
        <v>6.7559506392456391E-6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9"/>
        <v>2.8335951377533939</v>
      </c>
      <c r="H96" s="10">
        <f t="shared" si="13"/>
        <v>-7.6394527557657712</v>
      </c>
      <c r="I96">
        <f t="shared" si="10"/>
        <v>-61.11562204612617</v>
      </c>
      <c r="K96">
        <f t="shared" si="11"/>
        <v>-7.6421009017122152</v>
      </c>
      <c r="M96">
        <f t="shared" si="8"/>
        <v>-7.6421009017122152</v>
      </c>
      <c r="N96" s="13">
        <f t="shared" si="12"/>
        <v>7.0126769536679206E-6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9"/>
        <v>2.8474478152025204</v>
      </c>
      <c r="H97" s="10">
        <f t="shared" si="13"/>
        <v>-7.5893237723698288</v>
      </c>
      <c r="I97">
        <f t="shared" si="10"/>
        <v>-60.71459017895863</v>
      </c>
      <c r="K97">
        <f t="shared" si="11"/>
        <v>-7.5920079767564719</v>
      </c>
      <c r="M97">
        <f t="shared" si="8"/>
        <v>-7.5920079767564719</v>
      </c>
      <c r="N97" s="13">
        <f t="shared" si="12"/>
        <v>7.2049531892739228E-6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9"/>
        <v>2.861300492651647</v>
      </c>
      <c r="H98" s="10">
        <f t="shared" si="13"/>
        <v>-7.538503081318777</v>
      </c>
      <c r="I98">
        <f t="shared" si="10"/>
        <v>-60.308024650550216</v>
      </c>
      <c r="K98">
        <f t="shared" si="11"/>
        <v>-7.5412098832299481</v>
      </c>
      <c r="M98">
        <f t="shared" si="8"/>
        <v>-7.5412098832299481</v>
      </c>
      <c r="N98" s="13">
        <f t="shared" si="12"/>
        <v>7.3267765863196248E-6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9"/>
        <v>2.8751531701007726</v>
      </c>
      <c r="H99" s="10">
        <f t="shared" si="13"/>
        <v>-7.4870425731534658</v>
      </c>
      <c r="I99">
        <f t="shared" si="10"/>
        <v>-59.896340585227726</v>
      </c>
      <c r="K99">
        <f t="shared" si="11"/>
        <v>-7.4897579706865649</v>
      </c>
      <c r="M99">
        <f t="shared" si="8"/>
        <v>-7.4897579706865649</v>
      </c>
      <c r="N99" s="13">
        <f t="shared" si="12"/>
        <v>7.3733837627608335E-6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9"/>
        <v>2.8890058475498992</v>
      </c>
      <c r="H100" s="10">
        <f t="shared" si="13"/>
        <v>-7.4349920380220098</v>
      </c>
      <c r="I100">
        <f t="shared" si="10"/>
        <v>-59.479936304176078</v>
      </c>
      <c r="K100">
        <f t="shared" si="11"/>
        <v>-7.4377015411280967</v>
      </c>
      <c r="M100">
        <f t="shared" si="8"/>
        <v>-7.4377015411280967</v>
      </c>
      <c r="N100" s="13">
        <f t="shared" si="12"/>
        <v>7.3414070818943612E-6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9"/>
        <v>2.9028585249990257</v>
      </c>
      <c r="H101" s="10">
        <f t="shared" si="13"/>
        <v>-7.3823992391548492</v>
      </c>
      <c r="I101">
        <f t="shared" si="10"/>
        <v>-59.059193913238794</v>
      </c>
      <c r="K101">
        <f t="shared" si="11"/>
        <v>-7.3850879216215493</v>
      </c>
      <c r="M101">
        <f t="shared" si="8"/>
        <v>-7.3850879216215493</v>
      </c>
      <c r="N101" s="13">
        <f t="shared" si="12"/>
        <v>7.2290134067403477E-6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9"/>
        <v>2.9167112024481523</v>
      </c>
      <c r="H102" s="10">
        <f t="shared" si="13"/>
        <v>-7.3293099839563709</v>
      </c>
      <c r="I102">
        <f t="shared" si="10"/>
        <v>-58.634479871650967</v>
      </c>
      <c r="K102">
        <f t="shared" si="11"/>
        <v>-7.3319625344290893</v>
      </c>
      <c r="M102">
        <f t="shared" si="8"/>
        <v>-7.3319625344290893</v>
      </c>
      <c r="N102" s="13">
        <f t="shared" si="12"/>
        <v>7.0360240103185849E-6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9"/>
        <v>2.9305638798972784</v>
      </c>
      <c r="H103" s="10">
        <f t="shared" si="13"/>
        <v>-7.2757681927861899</v>
      </c>
      <c r="I103">
        <f t="shared" si="10"/>
        <v>-58.206145542289519</v>
      </c>
      <c r="K103">
        <f t="shared" si="11"/>
        <v>-7.2783689647348311</v>
      </c>
      <c r="M103">
        <f t="shared" si="8"/>
        <v>-7.2783689647348311</v>
      </c>
      <c r="N103" s="13">
        <f t="shared" si="12"/>
        <v>6.7640147288387744E-6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9"/>
        <v>2.944416557346405</v>
      </c>
      <c r="H104" s="10">
        <f t="shared" si="13"/>
        <v>-7.22181596550117</v>
      </c>
      <c r="I104">
        <f t="shared" si="10"/>
        <v>-57.77452772400936</v>
      </c>
      <c r="K104">
        <f t="shared" si="11"/>
        <v>-7.2243490260498078</v>
      </c>
      <c r="M104">
        <f t="shared" si="8"/>
        <v>-7.2243490260498078</v>
      </c>
      <c r="N104" s="13">
        <f t="shared" si="12"/>
        <v>6.4163957430651195E-6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9"/>
        <v>2.9582692347955306</v>
      </c>
      <c r="H105" s="10">
        <f t="shared" si="13"/>
        <v>-7.1674936458271272</v>
      </c>
      <c r="I105">
        <f t="shared" si="10"/>
        <v>-57.339949166617018</v>
      </c>
      <c r="K105">
        <f t="shared" si="11"/>
        <v>-7.1699428233738587</v>
      </c>
      <c r="M105">
        <f t="shared" si="8"/>
        <v>-7.1699428233738587</v>
      </c>
      <c r="N105" s="13">
        <f t="shared" si="12"/>
        <v>5.9984706554135454E-6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9"/>
        <v>2.9721219122446572</v>
      </c>
      <c r="H106" s="10">
        <f t="shared" si="13"/>
        <v>-7.1128398836271067</v>
      </c>
      <c r="I106">
        <f t="shared" si="10"/>
        <v>-56.902719069016854</v>
      </c>
      <c r="K106">
        <f t="shared" si="11"/>
        <v>-7.1151888141903399</v>
      </c>
      <c r="M106">
        <f t="shared" si="8"/>
        <v>-7.1151888141903399</v>
      </c>
      <c r="N106" s="13">
        <f t="shared" si="12"/>
        <v>5.5174747908908207E-6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9"/>
        <v>2.9859745896937837</v>
      </c>
      <c r="H107" s="10">
        <f t="shared" si="13"/>
        <v>-7.0578916951312323</v>
      </c>
      <c r="I107">
        <f t="shared" si="10"/>
        <v>-56.463133561049858</v>
      </c>
      <c r="K107">
        <f t="shared" si="11"/>
        <v>-7.0601238673671851</v>
      </c>
      <c r="M107">
        <f t="shared" si="8"/>
        <v>-7.0601238673671851</v>
      </c>
      <c r="N107" s="13">
        <f t="shared" si="12"/>
        <v>4.9825928909587242E-6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9"/>
        <v>2.9998272671429103</v>
      </c>
      <c r="H108" s="10">
        <f t="shared" si="13"/>
        <v>-7.0026845211911022</v>
      </c>
      <c r="I108">
        <f t="shared" si="10"/>
        <v>-56.021476169528817</v>
      </c>
      <c r="K108">
        <f t="shared" si="11"/>
        <v>-7.0047833200351821</v>
      </c>
      <c r="M108">
        <f t="shared" si="8"/>
        <v>-7.0047833200351821</v>
      </c>
      <c r="N108" s="13">
        <f t="shared" si="12"/>
        <v>4.4049565879112503E-6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9"/>
        <v>3.0136799445920364</v>
      </c>
      <c r="H109" s="10">
        <f t="shared" si="13"/>
        <v>-6.9472522836199531</v>
      </c>
      <c r="I109">
        <f t="shared" si="10"/>
        <v>-55.578018268959624</v>
      </c>
      <c r="K109">
        <f t="shared" si="11"/>
        <v>-6.9492010325120877</v>
      </c>
      <c r="M109">
        <f t="shared" si="8"/>
        <v>-6.9492010325120877</v>
      </c>
      <c r="N109" s="13">
        <f t="shared" si="12"/>
        <v>3.7976222445957865E-6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9"/>
        <v>3.0275326220411629</v>
      </c>
      <c r="H110" s="10">
        <f t="shared" si="13"/>
        <v>-6.8916274396779214</v>
      </c>
      <c r="I110">
        <f t="shared" si="10"/>
        <v>-55.133019517423371</v>
      </c>
      <c r="K110">
        <f t="shared" si="11"/>
        <v>-6.8934094413388092</v>
      </c>
      <c r="M110">
        <f t="shared" si="8"/>
        <v>-6.8934094413388092</v>
      </c>
      <c r="N110" s="13">
        <f t="shared" si="12"/>
        <v>3.1755299194069558E-6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9"/>
        <v>3.041385299490289</v>
      </c>
      <c r="H111" s="10">
        <f t="shared" si="13"/>
        <v>-6.8358410347600316</v>
      </c>
      <c r="I111">
        <f t="shared" si="10"/>
        <v>-54.686728278080253</v>
      </c>
      <c r="K111">
        <f t="shared" si="11"/>
        <v>-6.8374396104916659</v>
      </c>
      <c r="M111">
        <f t="shared" si="8"/>
        <v>-6.8374396104916659</v>
      </c>
      <c r="N111" s="13">
        <f t="shared" si="12"/>
        <v>2.5554443697703138E-6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9"/>
        <v>3.0552379769394151</v>
      </c>
      <c r="H112" s="10">
        <f t="shared" si="13"/>
        <v>-6.7799227533428041</v>
      </c>
      <c r="I112">
        <f t="shared" si="10"/>
        <v>-54.239382026742433</v>
      </c>
      <c r="K112">
        <f t="shared" si="11"/>
        <v>-6.7813212808325547</v>
      </c>
      <c r="M112">
        <f t="shared" si="8"/>
        <v>-6.7813212808325547</v>
      </c>
      <c r="N112" s="13">
        <f t="shared" si="12"/>
        <v>1.955879139587992E-3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9"/>
        <v>3.0690906543885417</v>
      </c>
      <c r="H113" s="10">
        <f t="shared" si="13"/>
        <v>-6.723900968243723</v>
      </c>
      <c r="I113">
        <f t="shared" si="10"/>
        <v>-53.791207745949784</v>
      </c>
      <c r="K113">
        <f t="shared" si="11"/>
        <v>-6.7250829178568505</v>
      </c>
      <c r="M113">
        <f t="shared" si="8"/>
        <v>-6.7250829178568505</v>
      </c>
      <c r="N113" s="13">
        <f t="shared" si="12"/>
        <v>1.3970048879723986E-3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9"/>
        <v>3.0829433318376682</v>
      </c>
      <c r="H114" s="10">
        <f t="shared" si="13"/>
        <v>-6.6678027882462017</v>
      </c>
      <c r="I114">
        <f t="shared" si="10"/>
        <v>-53.342422305969613</v>
      </c>
      <c r="K114">
        <f t="shared" si="11"/>
        <v>-6.6687517577967137</v>
      </c>
      <c r="M114">
        <f t="shared" si="8"/>
        <v>-6.6687517577967137</v>
      </c>
      <c r="N114" s="13">
        <f t="shared" si="12"/>
        <v>9.0054320779903575E-4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9"/>
        <v>3.0967960092867943</v>
      </c>
      <c r="H115" s="10">
        <f t="shared" si="13"/>
        <v>-6.6116541041411088</v>
      </c>
      <c r="I115">
        <f t="shared" si="10"/>
        <v>-52.89323283312887</v>
      </c>
      <c r="K115">
        <f t="shared" si="11"/>
        <v>-6.6123538521356391</v>
      </c>
      <c r="M115">
        <f t="shared" si="8"/>
        <v>-6.6123538521356391</v>
      </c>
      <c r="N115" s="13">
        <f t="shared" si="12"/>
        <v>4.8964725584920446E-7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9"/>
        <v>3.1106486867359209</v>
      </c>
      <c r="H116" s="10">
        <f t="shared" si="13"/>
        <v>-6.5554796332344116</v>
      </c>
      <c r="I116">
        <f t="shared" si="10"/>
        <v>-52.443837065875293</v>
      </c>
      <c r="K116">
        <f t="shared" si="11"/>
        <v>-6.5559141105881507</v>
      </c>
      <c r="M116">
        <f t="shared" si="8"/>
        <v>-6.5559141105881507</v>
      </c>
      <c r="N116" s="13">
        <f t="shared" si="12"/>
        <v>1.8877057091206736E-7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9"/>
        <v>3.124501364185047</v>
      </c>
      <c r="H117" s="10">
        <f t="shared" si="13"/>
        <v>-6.4993029623689829</v>
      </c>
      <c r="I117">
        <f t="shared" si="10"/>
        <v>-51.994423698951863</v>
      </c>
      <c r="K117">
        <f t="shared" si="11"/>
        <v>-6.4994563425967611</v>
      </c>
      <c r="M117">
        <f t="shared" si="8"/>
        <v>-6.4994563425967611</v>
      </c>
      <c r="N117" s="13">
        <f t="shared" si="12"/>
        <v>2.35254942732991E-8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9"/>
        <v>3.1383540416341735</v>
      </c>
      <c r="H118" s="10">
        <f t="shared" si="13"/>
        <v>-6.4431465895072479</v>
      </c>
      <c r="I118">
        <f t="shared" si="10"/>
        <v>-51.545172716057984</v>
      </c>
      <c r="K118">
        <f t="shared" si="11"/>
        <v>-6.4430032973964844</v>
      </c>
      <c r="M118">
        <f t="shared" si="8"/>
        <v>-6.4430032973964844</v>
      </c>
      <c r="N118" s="13">
        <f t="shared" si="12"/>
        <v>2.0532629007082668E-8</v>
      </c>
      <c r="O118" s="13">
        <v>1</v>
      </c>
    </row>
    <row r="119" spans="3:16" x14ac:dyDescent="0.4">
      <c r="C119" t="s">
        <v>291</v>
      </c>
      <c r="D119" s="6">
        <v>1</v>
      </c>
      <c r="E119" s="7">
        <f t="shared" si="7"/>
        <v>-0.75413929887002173</v>
      </c>
      <c r="G119">
        <f t="shared" si="9"/>
        <v>3.1522067190832996</v>
      </c>
      <c r="H119" s="10">
        <f t="shared" si="13"/>
        <v>-6.3870319639198749</v>
      </c>
      <c r="I119">
        <f t="shared" si="10"/>
        <v>-51.096255711358999</v>
      </c>
      <c r="K119">
        <f t="shared" si="11"/>
        <v>-6.3865767026955753</v>
      </c>
      <c r="M119">
        <f t="shared" si="8"/>
        <v>-6.3865767026955753</v>
      </c>
      <c r="N119" s="13">
        <f t="shared" si="12"/>
        <v>2.0726278235078803E-7</v>
      </c>
      <c r="O119" s="13">
        <v>1</v>
      </c>
      <c r="P119" t="s">
        <v>292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9"/>
        <v>3.1660593965324262</v>
      </c>
      <c r="H120" s="10">
        <f t="shared" si="13"/>
        <v>-6.3309795250244161</v>
      </c>
      <c r="I120">
        <f t="shared" si="10"/>
        <v>-50.647836200195329</v>
      </c>
      <c r="K120">
        <f t="shared" si="11"/>
        <v>-6.33019730201947</v>
      </c>
      <c r="M120">
        <f t="shared" si="8"/>
        <v>-6.33019730201947</v>
      </c>
      <c r="N120" s="13">
        <f t="shared" si="12"/>
        <v>6.1187282946694611E-7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9"/>
        <v>3.1799120739815527</v>
      </c>
      <c r="H121" s="10">
        <f t="shared" si="13"/>
        <v>-6.2750087399164824</v>
      </c>
      <c r="I121">
        <f t="shared" si="10"/>
        <v>-50.20006991933186</v>
      </c>
      <c r="K121">
        <f t="shared" si="11"/>
        <v>-6.2738848907633376</v>
      </c>
      <c r="M121">
        <f t="shared" si="8"/>
        <v>-6.2738848907633376</v>
      </c>
      <c r="N121" s="13">
        <f t="shared" si="12"/>
        <v>1.2630369190244994E-6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9"/>
        <v>3.1937647514306788</v>
      </c>
      <c r="H122" s="10">
        <f t="shared" si="13"/>
        <v>-6.2191381396347314</v>
      </c>
      <c r="I122">
        <f t="shared" si="10"/>
        <v>-49.753105117077851</v>
      </c>
      <c r="K122">
        <f t="shared" si="11"/>
        <v>-6.2176583509971266</v>
      </c>
      <c r="M122">
        <f t="shared" si="8"/>
        <v>-6.2176583509971266</v>
      </c>
      <c r="N122" s="13">
        <f t="shared" si="12"/>
        <v>2.1897744119842233E-6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9"/>
        <v>3.2076174288798054</v>
      </c>
      <c r="H123" s="10">
        <f t="shared" si="13"/>
        <v>-6.1633853541997414</v>
      </c>
      <c r="I123">
        <f t="shared" si="10"/>
        <v>-49.307082833597931</v>
      </c>
      <c r="K123">
        <f t="shared" si="11"/>
        <v>-6.1615356850654672</v>
      </c>
      <c r="M123">
        <f t="shared" si="8"/>
        <v>-6.1615356850654672</v>
      </c>
      <c r="N123" s="13">
        <f t="shared" si="12"/>
        <v>3.4212759062866726E-6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9"/>
        <v>3.2214701063289315</v>
      </c>
      <c r="H124" s="10">
        <f t="shared" si="13"/>
        <v>-6.1077671464656138</v>
      </c>
      <c r="I124">
        <f t="shared" si="10"/>
        <v>-48.86213717172491</v>
      </c>
      <c r="K124">
        <f t="shared" si="11"/>
        <v>-6.105534048023439</v>
      </c>
      <c r="M124">
        <f t="shared" si="8"/>
        <v>-6.105534048023439</v>
      </c>
      <c r="N124" s="13">
        <f t="shared" si="12"/>
        <v>4.986728652443455E-6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9"/>
        <v>3.235322783778058</v>
      </c>
      <c r="H125" s="10">
        <f t="shared" si="13"/>
        <v>-6.0522994448219984</v>
      </c>
      <c r="I125">
        <f t="shared" si="10"/>
        <v>-48.418395558575988</v>
      </c>
      <c r="K125">
        <f t="shared" si="11"/>
        <v>-6.0496697789477256</v>
      </c>
      <c r="M125">
        <f t="shared" si="8"/>
        <v>-6.0496697789477256</v>
      </c>
      <c r="N125" s="13">
        <f t="shared" si="12"/>
        <v>6.9151426103150559E-6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9"/>
        <v>3.2491754612271841</v>
      </c>
      <c r="H126" s="10">
        <f t="shared" si="13"/>
        <v>-5.9969973747830911</v>
      </c>
      <c r="I126">
        <f t="shared" si="10"/>
        <v>-47.975978998264729</v>
      </c>
      <c r="K126">
        <f t="shared" si="11"/>
        <v>-5.9939584311614293</v>
      </c>
      <c r="M126">
        <f t="shared" si="8"/>
        <v>-5.9939584311614293</v>
      </c>
      <c r="N126" s="13">
        <f t="shared" si="12"/>
        <v>9.2351783356389E-6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9"/>
        <v>3.2630281386763103</v>
      </c>
      <c r="H127" s="10">
        <f t="shared" si="13"/>
        <v>-5.9418752894990261</v>
      </c>
      <c r="I127">
        <f t="shared" si="10"/>
        <v>-47.535002315992209</v>
      </c>
      <c r="K127">
        <f t="shared" si="11"/>
        <v>-5.9384148014094933</v>
      </c>
      <c r="M127">
        <f t="shared" si="8"/>
        <v>-5.9384148014094933</v>
      </c>
      <c r="N127" s="13">
        <f t="shared" si="12"/>
        <v>1.1974977817798434E-5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9"/>
        <v>3.2768808161254368</v>
      </c>
      <c r="H128" s="10">
        <f t="shared" si="13"/>
        <v>-5.88694679922407</v>
      </c>
      <c r="I128">
        <f t="shared" si="10"/>
        <v>-47.09557439379256</v>
      </c>
      <c r="K128">
        <f t="shared" si="11"/>
        <v>-5.883052958020393</v>
      </c>
      <c r="M128">
        <f t="shared" si="8"/>
        <v>-5.883052958020393</v>
      </c>
      <c r="N128" s="13">
        <f t="shared" si="12"/>
        <v>1.5161999319453404E-5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9"/>
        <v>3.2907334935745634</v>
      </c>
      <c r="H129" s="10">
        <f t="shared" si="13"/>
        <v>-5.8322247997749308</v>
      </c>
      <c r="I129">
        <f t="shared" si="10"/>
        <v>-46.657798398199446</v>
      </c>
      <c r="K129">
        <f t="shared" si="11"/>
        <v>-5.8278862680886512</v>
      </c>
      <c r="M129">
        <f t="shared" si="8"/>
        <v>-5.8278862680886512</v>
      </c>
      <c r="N129" s="13">
        <f t="shared" si="12"/>
        <v>1.882285719285231E-5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9"/>
        <v>3.3045861710236895</v>
      </c>
      <c r="H130" s="10">
        <f t="shared" si="13"/>
        <v>-5.7777215000114932</v>
      </c>
      <c r="I130">
        <f t="shared" si="10"/>
        <v>-46.221772000091946</v>
      </c>
      <c r="K130">
        <f t="shared" si="11"/>
        <v>-5.7729274237114554</v>
      </c>
      <c r="M130">
        <f t="shared" si="8"/>
        <v>-5.7729274237114554</v>
      </c>
      <c r="N130" s="13">
        <f t="shared" si="12"/>
        <v>2.2983167570584202E-5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9"/>
        <v>3.318438848472816</v>
      </c>
      <c r="H131" s="10">
        <f t="shared" si="13"/>
        <v>-5.7234484483713768</v>
      </c>
      <c r="I131">
        <f t="shared" si="10"/>
        <v>-45.787587586971014</v>
      </c>
      <c r="K131">
        <f t="shared" si="11"/>
        <v>-5.7181884673115775</v>
      </c>
      <c r="M131">
        <f t="shared" si="8"/>
        <v>-5.7181884673115775</v>
      </c>
      <c r="N131" s="13">
        <f t="shared" si="12"/>
        <v>2.7667400749447381E-5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9"/>
        <v>3.3322915259219426</v>
      </c>
      <c r="H132" s="10">
        <f t="shared" si="13"/>
        <v>-5.6694165584886207</v>
      </c>
      <c r="I132">
        <f t="shared" si="10"/>
        <v>-45.355332467908966</v>
      </c>
      <c r="K132">
        <f t="shared" si="11"/>
        <v>-5.6636808160777576</v>
      </c>
      <c r="M132">
        <f t="shared" si="8"/>
        <v>-5.6636808160777576</v>
      </c>
      <c r="N132" s="13">
        <f t="shared" si="12"/>
        <v>3.2898741003773121E-5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9"/>
        <v>3.3461442033710687</v>
      </c>
      <c r="H133" s="10">
        <f t="shared" si="13"/>
        <v>-5.6156361339260501</v>
      </c>
      <c r="I133">
        <f t="shared" si="10"/>
        <v>-44.925089071408401</v>
      </c>
      <c r="K133">
        <f t="shared" si="11"/>
        <v>-5.6094152855525525</v>
      </c>
      <c r="M133">
        <f t="shared" si="8"/>
        <v>-5.6094152855525525</v>
      </c>
      <c r="N133" s="13">
        <f t="shared" si="12"/>
        <v>3.869895448604733E-5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9"/>
        <v>3.3599968808201948</v>
      </c>
      <c r="H134" s="10">
        <f t="shared" si="13"/>
        <v>-5.5621168920498247</v>
      </c>
      <c r="I134">
        <f t="shared" si="10"/>
        <v>-44.496935136398598</v>
      </c>
      <c r="K134">
        <f t="shared" si="11"/>
        <v>-5.5554021123967345</v>
      </c>
      <c r="M134">
        <f t="shared" si="8"/>
        <v>-5.5554021123967345</v>
      </c>
      <c r="N134" s="13">
        <f t="shared" si="12"/>
        <v>4.5088265789554109E-5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9"/>
        <v>3.3738495582693213</v>
      </c>
      <c r="H135" s="10">
        <f t="shared" si="13"/>
        <v>-5.508867987073911</v>
      </c>
      <c r="I135">
        <f t="shared" si="10"/>
        <v>-44.070943896591288</v>
      </c>
      <c r="K135">
        <f t="shared" si="11"/>
        <v>-5.5016509763582802</v>
      </c>
      <c r="M135">
        <f t="shared" si="8"/>
        <v>-5.5016509763582802</v>
      </c>
      <c r="N135" s="13">
        <f t="shared" si="12"/>
        <v>5.2085243669530598E-5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9"/>
        <v>3.3877022357184479</v>
      </c>
      <c r="H136" s="10">
        <f t="shared" si="13"/>
        <v>-5.4558980323012998</v>
      </c>
      <c r="I136">
        <f t="shared" si="10"/>
        <v>-43.647184258410398</v>
      </c>
      <c r="K136">
        <f t="shared" si="11"/>
        <v>-5.4481710214730921</v>
      </c>
      <c r="M136">
        <f t="shared" si="8"/>
        <v>-5.4481710214730921</v>
      </c>
      <c r="N136" s="13">
        <f t="shared" si="12"/>
        <v>5.9706696339239099E-5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9"/>
        <v>3.401554913167574</v>
      </c>
      <c r="H137" s="10">
        <f t="shared" si="13"/>
        <v>-5.4032151215880067</v>
      </c>
      <c r="I137">
        <f t="shared" si="10"/>
        <v>-43.225720972704053</v>
      </c>
      <c r="K137">
        <f t="shared" si="11"/>
        <v>-5.3949708765236215</v>
      </c>
      <c r="M137">
        <f t="shared" si="8"/>
        <v>-5.3949708765236215</v>
      </c>
      <c r="N137" s="13">
        <f t="shared" si="12"/>
        <v>6.7967576681638865E-5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9"/>
        <v>3.4154075906167005</v>
      </c>
      <c r="H138" s="10">
        <f t="shared" si="13"/>
        <v>-5.3508268500550882</v>
      </c>
      <c r="I138">
        <f t="shared" si="10"/>
        <v>-42.806614800440705</v>
      </c>
      <c r="K138">
        <f t="shared" si="11"/>
        <v>-5.3420586747807013</v>
      </c>
      <c r="M138">
        <f t="shared" si="8"/>
        <v>-5.3420586747807013</v>
      </c>
      <c r="N138" s="13">
        <f t="shared" si="12"/>
        <v>7.6880897642369638E-5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9"/>
        <v>3.4292602680658271</v>
      </c>
      <c r="H139" s="10">
        <f t="shared" si="13"/>
        <v>-5.2987403340731456</v>
      </c>
      <c r="I139">
        <f t="shared" si="10"/>
        <v>-42.389922672585165</v>
      </c>
      <c r="K139">
        <f t="shared" si="11"/>
        <v>-5.2894420730530927</v>
      </c>
      <c r="M139">
        <f t="shared" si="8"/>
        <v>-5.2894420730530927</v>
      </c>
      <c r="N139" s="13">
        <f t="shared" si="12"/>
        <v>8.6457657997035821E-5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9"/>
        <v>3.4431129455149527</v>
      </c>
      <c r="H140" s="10">
        <f t="shared" si="13"/>
        <v>-5.2469622305429784</v>
      </c>
      <c r="I140">
        <f t="shared" si="10"/>
        <v>-41.975697844343827</v>
      </c>
      <c r="K140">
        <f t="shared" si="11"/>
        <v>-5.2371282700683155</v>
      </c>
      <c r="M140">
        <f t="shared" si="8"/>
        <v>-5.2371282700683155</v>
      </c>
      <c r="N140" s="13">
        <f t="shared" si="12"/>
        <v>9.6706778617232069E-5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9"/>
        <v>3.4569656229640793</v>
      </c>
      <c r="H141" s="10">
        <f t="shared" si="13"/>
        <v>-5.1954987554954153</v>
      </c>
      <c r="I141">
        <f t="shared" si="10"/>
        <v>-41.563990043963322</v>
      </c>
      <c r="K141">
        <f t="shared" si="11"/>
        <v>-5.1851240242076146</v>
      </c>
      <c r="M141">
        <f t="shared" si="8"/>
        <v>-5.1851240242076146</v>
      </c>
      <c r="N141" s="13">
        <f t="shared" si="12"/>
        <v>1.0763504929406958E-4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9"/>
        <v>3.4708183004132054</v>
      </c>
      <c r="H142" s="10">
        <f t="shared" si="13"/>
        <v>-5.144355702032553</v>
      </c>
      <c r="I142">
        <f t="shared" si="10"/>
        <v>-41.154845616260424</v>
      </c>
      <c r="K142">
        <f t="shared" si="11"/>
        <v>-5.133435670617148</v>
      </c>
      <c r="M142">
        <f t="shared" si="8"/>
        <v>-5.133435670617148</v>
      </c>
      <c r="N142" s="13">
        <f t="shared" si="12"/>
        <v>1.1924708611343179E-4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9"/>
        <v>3.4846709778623319</v>
      </c>
      <c r="H143" s="10">
        <f t="shared" si="13"/>
        <v>-5.0935384576320084</v>
      </c>
      <c r="I143">
        <f t="shared" si="10"/>
        <v>-40.748307661056067</v>
      </c>
      <c r="K143">
        <f t="shared" si="11"/>
        <v>-5.0820691377166458</v>
      </c>
      <c r="M143">
        <f t="shared" si="8"/>
        <v>-5.0820691377166458</v>
      </c>
      <c r="N143" s="13">
        <f t="shared" si="12"/>
        <v>1.3154529932093309E-4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9"/>
        <v>3.4985236553114585</v>
      </c>
      <c r="H144" s="10">
        <f t="shared" si="13"/>
        <v>-5.0430520208350815</v>
      </c>
      <c r="I144">
        <f t="shared" si="10"/>
        <v>-40.344416166680652</v>
      </c>
      <c r="K144">
        <f t="shared" si="11"/>
        <v>-5.0310299631262012</v>
      </c>
      <c r="M144">
        <f t="shared" si="8"/>
        <v>-5.0310299631262012</v>
      </c>
      <c r="N144" s="13">
        <f t="shared" si="12"/>
        <v>1.4452987155564868E-4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9"/>
        <v>3.512376332760585</v>
      </c>
      <c r="H145" s="10">
        <f t="shared" si="13"/>
        <v>-4.9929010173390997</v>
      </c>
      <c r="I145">
        <f t="shared" si="10"/>
        <v>-39.943208138712798</v>
      </c>
      <c r="K145">
        <f t="shared" si="11"/>
        <v>-4.9803233090310188</v>
      </c>
      <c r="M145">
        <f t="shared" si="8"/>
        <v>-4.9803233090310188</v>
      </c>
      <c r="N145" s="13">
        <f t="shared" si="12"/>
        <v>1.5819874628316766E-4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9"/>
        <v>3.5262290102097107</v>
      </c>
      <c r="H146" s="10">
        <f t="shared" si="13"/>
        <v>-4.9430897155135911</v>
      </c>
      <c r="I146">
        <f t="shared" si="10"/>
        <v>-39.544717724108729</v>
      </c>
      <c r="K146">
        <f t="shared" si="11"/>
        <v>-4.9299539770033993</v>
      </c>
      <c r="M146">
        <f t="shared" si="8"/>
        <v>-4.9299539770033993</v>
      </c>
      <c r="N146" s="13">
        <f t="shared" si="12"/>
        <v>1.725476262081355E-4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9"/>
        <v>3.5400816876588372</v>
      </c>
      <c r="H147" s="10">
        <f t="shared" si="13"/>
        <v>-4.8936220413593006</v>
      </c>
      <c r="I147">
        <f t="shared" si="10"/>
        <v>-39.148976330874405</v>
      </c>
      <c r="K147">
        <f t="shared" si="11"/>
        <v>-4.8799264223004757</v>
      </c>
      <c r="M147">
        <f t="shared" ref="M147:M210" si="15">$L$9*$O$6*EXP(-$O$7*(G147/$L$10-1))-SQRT($L$9)*$O$8*EXP(-$O$4*(G147/$L$10-1))</f>
        <v>-4.8799264223004757</v>
      </c>
      <c r="N147" s="13">
        <f t="shared" si="12"/>
        <v>1.8756998140444733E-4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6">$E$11*(D148/$E$12+1)</f>
        <v>3.5539343651079638</v>
      </c>
      <c r="H148" s="10">
        <f t="shared" si="13"/>
        <v>-4.8445015929285029</v>
      </c>
      <c r="I148">
        <f t="shared" ref="I148:I211" si="17">H148*$E$6</f>
        <v>-38.756012743428023</v>
      </c>
      <c r="K148">
        <f t="shared" ref="K148:K211" si="18">$L$9*$L$4*EXP(-$L$6*(G148/$L$10-1))-SQRT($L$9)*$L$5*EXP(-$L$7*(G148/$L$10-1))</f>
        <v>-4.8302447676556985</v>
      </c>
      <c r="M148">
        <f t="shared" si="15"/>
        <v>-4.8302447676556985</v>
      </c>
      <c r="N148" s="13">
        <f t="shared" ref="N148:N211" si="19">(M148-H148)^2*O148</f>
        <v>2.032570668592732E-4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6"/>
        <v>3.5677870425570899</v>
      </c>
      <c r="H149" s="10">
        <f t="shared" ref="H149:H212" si="20">-(-$B$4)*(1+D149+$E$5*D149^3)*EXP(-D149)</f>
        <v>-4.7957316542244524</v>
      </c>
      <c r="I149">
        <f t="shared" si="17"/>
        <v>-38.365853233795619</v>
      </c>
      <c r="K149">
        <f t="shared" si="18"/>
        <v>-4.780912816581349</v>
      </c>
      <c r="M149">
        <f t="shared" si="15"/>
        <v>-4.780912816581349</v>
      </c>
      <c r="N149" s="13">
        <f t="shared" si="19"/>
        <v>2.1959794909265601E-4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6"/>
        <v>3.5816397200062164</v>
      </c>
      <c r="H150" s="10">
        <f t="shared" si="20"/>
        <v>-4.747315208597306</v>
      </c>
      <c r="I150">
        <f t="shared" si="17"/>
        <v>-37.978521668778448</v>
      </c>
      <c r="K150">
        <f t="shared" si="18"/>
        <v>-4.7319340661988614</v>
      </c>
      <c r="M150">
        <f t="shared" si="15"/>
        <v>-4.7319340661988614</v>
      </c>
      <c r="N150" s="13">
        <f t="shared" si="19"/>
        <v>2.3657954148123257E-4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6"/>
        <v>3.595492397455343</v>
      </c>
      <c r="H151" s="10">
        <f t="shared" si="20"/>
        <v>-4.6992549516532547</v>
      </c>
      <c r="I151">
        <f t="shared" si="17"/>
        <v>-37.594039613226037</v>
      </c>
      <c r="K151">
        <f t="shared" si="18"/>
        <v>-4.6833117196131253</v>
      </c>
      <c r="M151">
        <f t="shared" si="15"/>
        <v>-4.6833117196131253</v>
      </c>
      <c r="N151" s="13">
        <f t="shared" si="19"/>
        <v>2.5418664788540781E-4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6"/>
        <v>3.6093450749044687</v>
      </c>
      <c r="H152" s="10">
        <f t="shared" si="20"/>
        <v>-4.6515533036931229</v>
      </c>
      <c r="I152">
        <f t="shared" si="17"/>
        <v>-37.212426429544983</v>
      </c>
      <c r="K152">
        <f t="shared" si="18"/>
        <v>-4.6350486978463934</v>
      </c>
      <c r="M152">
        <f t="shared" si="15"/>
        <v>-4.6350486978463934</v>
      </c>
      <c r="N152" s="13">
        <f t="shared" si="19"/>
        <v>2.7240201415589844E-4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6"/>
        <v>3.6231977523535952</v>
      </c>
      <c r="H153" s="10">
        <f t="shared" si="20"/>
        <v>-4.6042124216961584</v>
      </c>
      <c r="I153">
        <f t="shared" si="17"/>
        <v>-36.833699373569267</v>
      </c>
      <c r="K153">
        <f t="shared" si="18"/>
        <v>-4.5871476513468972</v>
      </c>
      <c r="M153">
        <f t="shared" si="15"/>
        <v>-4.5871476513468972</v>
      </c>
      <c r="N153" s="13">
        <f t="shared" si="19"/>
        <v>2.912063870730255E-4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6"/>
        <v>3.6370504298027218</v>
      </c>
      <c r="H154" s="10">
        <f t="shared" si="20"/>
        <v>-4.5572342108642641</v>
      </c>
      <c r="I154">
        <f t="shared" si="17"/>
        <v>-36.457873686914112</v>
      </c>
      <c r="K154">
        <f t="shared" si="18"/>
        <v>-4.5396109710867769</v>
      </c>
      <c r="M154">
        <f t="shared" si="15"/>
        <v>-4.5396109710867769</v>
      </c>
      <c r="N154" s="13">
        <f t="shared" si="19"/>
        <v>3.1057858025480508E-4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6"/>
        <v>3.6509031072518479</v>
      </c>
      <c r="H155" s="10">
        <f t="shared" si="20"/>
        <v>-4.5106203357414021</v>
      </c>
      <c r="I155">
        <f t="shared" si="17"/>
        <v>-36.084962685931217</v>
      </c>
      <c r="K155">
        <f t="shared" si="18"/>
        <v>-4.4924407992633926</v>
      </c>
      <c r="M155">
        <f t="shared" si="15"/>
        <v>-4.4924407992633926</v>
      </c>
      <c r="N155" s="13">
        <f t="shared" si="19"/>
        <v>3.3049554655527867E-4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6"/>
        <v>3.6647557847009744</v>
      </c>
      <c r="H156" s="10">
        <f t="shared" si="20"/>
        <v>-4.4643722309225069</v>
      </c>
      <c r="I156">
        <f t="shared" si="17"/>
        <v>-35.714977847380055</v>
      </c>
      <c r="K156">
        <f t="shared" si="18"/>
        <v>-4.4456390396176575</v>
      </c>
      <c r="M156">
        <f t="shared" si="15"/>
        <v>-4.4456390396176575</v>
      </c>
      <c r="N156" s="13">
        <f t="shared" si="19"/>
        <v>3.5093245646408537E-4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6"/>
        <v>3.678608462150101</v>
      </c>
      <c r="H157" s="10">
        <f t="shared" si="20"/>
        <v>-4.4184911113657055</v>
      </c>
      <c r="I157">
        <f t="shared" si="17"/>
        <v>-35.347928890925644</v>
      </c>
      <c r="K157">
        <f t="shared" si="18"/>
        <v>-4.3992073673825516</v>
      </c>
      <c r="M157">
        <f t="shared" si="15"/>
        <v>-4.3992073673825516</v>
      </c>
      <c r="N157" s="13">
        <f t="shared" si="19"/>
        <v>3.7186278200782469E-4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6"/>
        <v>3.6924611395992275</v>
      </c>
      <c r="H158" s="10">
        <f t="shared" si="20"/>
        <v>-4.3729779823212871</v>
      </c>
      <c r="I158">
        <f t="shared" si="17"/>
        <v>-34.983823858570297</v>
      </c>
      <c r="K158">
        <f t="shared" si="18"/>
        <v>-4.3531472388745023</v>
      </c>
      <c r="M158">
        <f t="shared" si="15"/>
        <v>-4.3531472388745023</v>
      </c>
      <c r="N158" s="13">
        <f t="shared" si="19"/>
        <v>3.9325838565219888E-4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6"/>
        <v>3.7063138170483532</v>
      </c>
      <c r="H159" s="10">
        <f t="shared" si="20"/>
        <v>-4.3278336488903824</v>
      </c>
      <c r="I159">
        <f t="shared" si="17"/>
        <v>-34.622669191123059</v>
      </c>
      <c r="K159">
        <f t="shared" si="18"/>
        <v>-4.3074599007399366</v>
      </c>
      <c r="M159">
        <f t="shared" si="15"/>
        <v>-4.3074599007399366</v>
      </c>
      <c r="N159" s="13">
        <f t="shared" si="19"/>
        <v>4.1508961369779332E-4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6"/>
        <v>3.7201664944974797</v>
      </c>
      <c r="H160" s="10">
        <f t="shared" si="20"/>
        <v>-4.283058725225934</v>
      </c>
      <c r="I160">
        <f t="shared" si="17"/>
        <v>-34.264469801807472</v>
      </c>
      <c r="K160">
        <f t="shared" si="18"/>
        <v>-4.2621463988688548</v>
      </c>
      <c r="M160">
        <f t="shared" si="15"/>
        <v>-4.2621463988688548</v>
      </c>
      <c r="N160" s="13">
        <f t="shared" si="19"/>
        <v>4.3732539366498859E-4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6"/>
        <v>3.7340191719466058</v>
      </c>
      <c r="H161" s="10">
        <f t="shared" si="20"/>
        <v>-4.2386536433881217</v>
      </c>
      <c r="I161">
        <f t="shared" si="17"/>
        <v>-33.909229147104973</v>
      </c>
      <c r="K161">
        <f t="shared" si="18"/>
        <v>-4.2172075869868921</v>
      </c>
      <c r="M161">
        <f t="shared" si="15"/>
        <v>-4.2172075869868921</v>
      </c>
      <c r="N161" s="13">
        <f t="shared" si="19"/>
        <v>4.5993333516471856E-4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6"/>
        <v>3.7478718493957324</v>
      </c>
      <c r="H162" s="10">
        <f t="shared" si="20"/>
        <v>-4.1946186618660333</v>
      </c>
      <c r="I162">
        <f t="shared" si="17"/>
        <v>-33.556949294928266</v>
      </c>
      <c r="K162">
        <f t="shared" si="18"/>
        <v>-4.1726441349369399</v>
      </c>
      <c r="M162">
        <f t="shared" si="15"/>
        <v>-4.1726441349369399</v>
      </c>
      <c r="N162" s="13">
        <f t="shared" si="19"/>
        <v>4.8287983375745134E-4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6"/>
        <v>3.7617245268448589</v>
      </c>
      <c r="H163" s="10">
        <f t="shared" si="20"/>
        <v>-4.1509538737769853</v>
      </c>
      <c r="I163">
        <f t="shared" si="17"/>
        <v>-33.207630990215883</v>
      </c>
      <c r="K163">
        <f t="shared" si="18"/>
        <v>-4.1284565366610178</v>
      </c>
      <c r="M163">
        <f t="shared" si="15"/>
        <v>-4.1284565366610178</v>
      </c>
      <c r="N163" s="13">
        <f t="shared" si="19"/>
        <v>5.0613017730949221E-4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6"/>
        <v>3.7755772042939855</v>
      </c>
      <c r="H164" s="10">
        <f t="shared" si="20"/>
        <v>-4.1076592147545377</v>
      </c>
      <c r="I164">
        <f t="shared" si="17"/>
        <v>-32.861273718036301</v>
      </c>
      <c r="K164">
        <f t="shared" si="18"/>
        <v>-4.0846451178927348</v>
      </c>
      <c r="M164">
        <f t="shared" si="15"/>
        <v>-4.0846451178927348</v>
      </c>
      <c r="N164" s="13">
        <f t="shared" si="19"/>
        <v>5.2964865436444563E-4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6"/>
        <v>3.7894298817431111</v>
      </c>
      <c r="H165" s="10">
        <f t="shared" si="20"/>
        <v>-4.0647344705359085</v>
      </c>
      <c r="I165">
        <f t="shared" si="17"/>
        <v>-32.517875764287268</v>
      </c>
      <c r="K165">
        <f t="shared" si="18"/>
        <v>-4.0412100435703255</v>
      </c>
      <c r="M165">
        <f t="shared" si="15"/>
        <v>-4.0412100435703255</v>
      </c>
      <c r="N165" s="13">
        <f t="shared" si="19"/>
        <v>5.5339866405904807E-4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6"/>
        <v>3.8032825591922377</v>
      </c>
      <c r="H166" s="10">
        <f t="shared" si="20"/>
        <v>-4.0221792842591011</v>
      </c>
      <c r="I166">
        <f t="shared" si="17"/>
        <v>-32.177434274072809</v>
      </c>
      <c r="K166">
        <f t="shared" si="18"/>
        <v>-3.9981513249798928</v>
      </c>
      <c r="M166">
        <f t="shared" si="15"/>
        <v>-3.9981513249798928</v>
      </c>
      <c r="N166" s="13">
        <f t="shared" si="19"/>
        <v>5.7734282712329271E-4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6"/>
        <v>3.8171352366413638</v>
      </c>
      <c r="H167" s="10">
        <f t="shared" si="20"/>
        <v>-3.97999316347981</v>
      </c>
      <c r="I167">
        <f t="shared" si="17"/>
        <v>-31.83994530783848</v>
      </c>
      <c r="K167">
        <f t="shared" si="18"/>
        <v>-3.9554688266381941</v>
      </c>
      <c r="M167">
        <f t="shared" si="15"/>
        <v>-3.9554688266381941</v>
      </c>
      <c r="N167" s="13">
        <f t="shared" si="19"/>
        <v>6.0144309752104008E-4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6"/>
        <v>3.8309879140904903</v>
      </c>
      <c r="H168" s="10">
        <f t="shared" si="20"/>
        <v>-3.9381754869177636</v>
      </c>
      <c r="I168">
        <f t="shared" si="17"/>
        <v>-31.505403895342109</v>
      </c>
      <c r="K168">
        <f t="shared" si="18"/>
        <v>-3.9131622729239415</v>
      </c>
      <c r="M168">
        <f t="shared" si="15"/>
        <v>-3.9131622729239415</v>
      </c>
      <c r="N168" s="13">
        <f t="shared" si="19"/>
        <v>6.2566087430074118E-4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6"/>
        <v>3.8448405915396169</v>
      </c>
      <c r="H169" s="10">
        <f t="shared" si="20"/>
        <v>-3.8967255109418941</v>
      </c>
      <c r="I169">
        <f t="shared" si="17"/>
        <v>-31.173804087535153</v>
      </c>
      <c r="K169">
        <f t="shared" si="18"/>
        <v>-3.8712312544663532</v>
      </c>
      <c r="M169">
        <f t="shared" si="15"/>
        <v>-3.8712312544663532</v>
      </c>
      <c r="N169" s="13">
        <f t="shared" si="19"/>
        <v>6.4995711324066082E-4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6"/>
        <v>3.8586932689887434</v>
      </c>
      <c r="H170" s="10">
        <f t="shared" si="20"/>
        <v>-3.8556423758034337</v>
      </c>
      <c r="I170">
        <f t="shared" si="17"/>
        <v>-30.84513900642747</v>
      </c>
      <c r="K170">
        <f t="shared" si="18"/>
        <v>-3.8296752342993043</v>
      </c>
      <c r="M170">
        <f t="shared" si="15"/>
        <v>-3.8296752342993043</v>
      </c>
      <c r="N170" s="13">
        <f t="shared" si="19"/>
        <v>6.742924378954784E-4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6"/>
        <v>3.87254594643787</v>
      </c>
      <c r="H171" s="10">
        <f t="shared" si="20"/>
        <v>-3.8149251116256981</v>
      </c>
      <c r="I171">
        <f t="shared" si="17"/>
        <v>-30.519400893005585</v>
      </c>
      <c r="K171">
        <f t="shared" si="18"/>
        <v>-3.7884935537892299</v>
      </c>
      <c r="M171">
        <f t="shared" si="15"/>
        <v>-3.7884935537892299</v>
      </c>
      <c r="N171" s="13">
        <f t="shared" si="19"/>
        <v>6.9862724966256466E-4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6"/>
        <v>3.8863986238869956</v>
      </c>
      <c r="H172" s="10">
        <f t="shared" si="20"/>
        <v>-3.7745726441590741</v>
      </c>
      <c r="I172">
        <f t="shared" si="17"/>
        <v>-30.196581153272593</v>
      </c>
      <c r="K172">
        <f t="shared" si="18"/>
        <v>-3.7476854383446083</v>
      </c>
      <c r="M172">
        <f t="shared" si="15"/>
        <v>-3.7476854383446083</v>
      </c>
      <c r="N172" s="13">
        <f t="shared" si="19"/>
        <v>7.2292183650944338E-4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6"/>
        <v>3.9002513013361222</v>
      </c>
      <c r="H173" s="10">
        <f t="shared" si="20"/>
        <v>-3.7345838003094332</v>
      </c>
      <c r="I173">
        <f t="shared" si="17"/>
        <v>-29.876670402475465</v>
      </c>
      <c r="K173">
        <f t="shared" si="18"/>
        <v>-3.7072500029145758</v>
      </c>
      <c r="M173">
        <f t="shared" si="15"/>
        <v>-3.7072500029145758</v>
      </c>
      <c r="N173" s="13">
        <f t="shared" si="19"/>
        <v>7.4713648002310809E-4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6"/>
        <v>3.9141039787852483</v>
      </c>
      <c r="H174" s="10">
        <f t="shared" si="20"/>
        <v>-3.694957313447941</v>
      </c>
      <c r="I174">
        <f t="shared" si="17"/>
        <v>-29.559658507583528</v>
      </c>
      <c r="K174">
        <f t="shared" si="18"/>
        <v>-3.6671862572840306</v>
      </c>
      <c r="M174">
        <f t="shared" si="15"/>
        <v>-3.6671862572840306</v>
      </c>
      <c r="N174" s="13">
        <f t="shared" si="19"/>
        <v>7.7123156045906592E-4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6"/>
        <v>3.9279566562343748</v>
      </c>
      <c r="H175" s="10">
        <f t="shared" si="20"/>
        <v>-3.655691828509938</v>
      </c>
      <c r="I175">
        <f t="shared" si="17"/>
        <v>-29.245534628079504</v>
      </c>
      <c r="K175">
        <f t="shared" si="18"/>
        <v>-3.6274931111722308</v>
      </c>
      <c r="M175">
        <f t="shared" si="15"/>
        <v>-3.6274931111722308</v>
      </c>
      <c r="N175" s="13">
        <f t="shared" si="19"/>
        <v>7.9516765949190753E-4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6"/>
        <v>3.9418093336835014</v>
      </c>
      <c r="H176" s="10">
        <f t="shared" si="20"/>
        <v>-3.6167859068903692</v>
      </c>
      <c r="I176">
        <f t="shared" si="17"/>
        <v>-28.934287255122953</v>
      </c>
      <c r="K176">
        <f t="shared" si="18"/>
        <v>-3.5881693791417817</v>
      </c>
      <c r="M176">
        <f t="shared" si="15"/>
        <v>-3.5881693791417817</v>
      </c>
      <c r="N176" s="13">
        <f t="shared" si="19"/>
        <v>8.1890566038567679E-4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6"/>
        <v>3.9556620111326279</v>
      </c>
      <c r="H177" s="10">
        <f t="shared" si="20"/>
        <v>-3.5782380311429476</v>
      </c>
      <c r="I177">
        <f t="shared" si="17"/>
        <v>-28.625904249143581</v>
      </c>
      <c r="K177">
        <f t="shared" si="18"/>
        <v>-3.5492137853245382</v>
      </c>
      <c r="M177">
        <f t="shared" si="15"/>
        <v>-3.5492137853245382</v>
      </c>
      <c r="N177" s="13">
        <f t="shared" si="19"/>
        <v>8.4240684532745232E-4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6"/>
        <v>3.9695146885817545</v>
      </c>
      <c r="H178" s="10">
        <f t="shared" si="20"/>
        <v>-3.5400466094900267</v>
      </c>
      <c r="I178">
        <f t="shared" si="17"/>
        <v>-28.320372875920214</v>
      </c>
      <c r="K178">
        <f t="shared" si="18"/>
        <v>-3.5106249679708363</v>
      </c>
      <c r="M178">
        <f t="shared" si="15"/>
        <v>-3.5106249679708363</v>
      </c>
      <c r="N178" s="13">
        <f t="shared" si="19"/>
        <v>8.6563298968374573E-4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6"/>
        <v>3.9833673660308802</v>
      </c>
      <c r="H179" s="10">
        <f t="shared" si="20"/>
        <v>-3.502209980149928</v>
      </c>
      <c r="I179">
        <f t="shared" si="17"/>
        <v>-28.017679841199424</v>
      </c>
      <c r="K179">
        <f t="shared" si="18"/>
        <v>-3.4724014838281914</v>
      </c>
      <c r="M179">
        <f t="shared" si="15"/>
        <v>-3.4724014838281914</v>
      </c>
      <c r="N179" s="13">
        <f t="shared" si="19"/>
        <v>8.8854645296298769E-4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6"/>
        <v>3.9972200434800063</v>
      </c>
      <c r="H180" s="10">
        <f t="shared" si="20"/>
        <v>-3.4647264154882342</v>
      </c>
      <c r="I180">
        <f t="shared" si="17"/>
        <v>-27.717811323905874</v>
      </c>
      <c r="K180">
        <f t="shared" si="18"/>
        <v>-3.4345418123553935</v>
      </c>
      <c r="M180">
        <f t="shared" si="15"/>
        <v>-3.4345418123553935</v>
      </c>
      <c r="N180" s="13">
        <f t="shared" si="19"/>
        <v>9.111102662871009E-4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6"/>
        <v>4.0110727209291328</v>
      </c>
      <c r="H181" s="10">
        <f t="shared" si="20"/>
        <v>-3.4275941259993545</v>
      </c>
      <c r="I181">
        <f t="shared" si="17"/>
        <v>-27.420753007994836</v>
      </c>
      <c r="K181">
        <f t="shared" si="18"/>
        <v>-3.3970443597777589</v>
      </c>
      <c r="M181">
        <f t="shared" si="15"/>
        <v>-3.3970443597777589</v>
      </c>
      <c r="N181" s="13">
        <f t="shared" si="19"/>
        <v>9.3328821619414744E-4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6"/>
        <v>4.0249253983782589</v>
      </c>
      <c r="H182" s="10">
        <f t="shared" si="20"/>
        <v>-3.3908112641244608</v>
      </c>
      <c r="I182">
        <f t="shared" si="17"/>
        <v>-27.126490112995686</v>
      </c>
      <c r="K182">
        <f t="shared" si="18"/>
        <v>-3.3599074629890815</v>
      </c>
      <c r="M182">
        <f t="shared" si="15"/>
        <v>-3.3599074629890815</v>
      </c>
      <c r="N182" s="13">
        <f t="shared" si="19"/>
        <v>9.5504492461506913E-4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6"/>
        <v>4.038778075827385</v>
      </c>
      <c r="H183" s="10">
        <f t="shared" si="20"/>
        <v>-3.3543759279116876</v>
      </c>
      <c r="I183">
        <f t="shared" si="17"/>
        <v>-26.835007423293501</v>
      </c>
      <c r="K183">
        <f t="shared" si="18"/>
        <v>-3.3231293933056048</v>
      </c>
      <c r="M183">
        <f t="shared" si="15"/>
        <v>-3.3231293933056048</v>
      </c>
      <c r="N183" s="13">
        <f t="shared" si="19"/>
        <v>9.7634592488913272E-4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6"/>
        <v>4.052630753276512</v>
      </c>
      <c r="H184" s="10">
        <f t="shared" si="20"/>
        <v>-3.318286164524292</v>
      </c>
      <c r="I184">
        <f t="shared" si="17"/>
        <v>-26.546289316194336</v>
      </c>
      <c r="K184">
        <f t="shared" si="18"/>
        <v>-3.2867083600772431</v>
      </c>
      <c r="M184">
        <f t="shared" si="15"/>
        <v>-3.2867083600772431</v>
      </c>
      <c r="N184" s="13">
        <f t="shared" si="19"/>
        <v>9.9715773369606379E-4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6"/>
        <v>4.0664834307256381</v>
      </c>
      <c r="H185" s="10">
        <f t="shared" si="20"/>
        <v>-3.2825399736022871</v>
      </c>
      <c r="I185">
        <f t="shared" si="17"/>
        <v>-26.260319788818297</v>
      </c>
      <c r="K185">
        <f t="shared" si="18"/>
        <v>-3.250642514161008</v>
      </c>
      <c r="M185">
        <f t="shared" si="15"/>
        <v>-3.250642514161008</v>
      </c>
      <c r="N185" s="13">
        <f t="shared" si="19"/>
        <v>1.0174479188080443E-3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6"/>
        <v>4.0803361081747642</v>
      </c>
      <c r="H186" s="10">
        <f t="shared" si="20"/>
        <v>-3.2471353104828689</v>
      </c>
      <c r="I186">
        <f t="shared" si="17"/>
        <v>-25.977082483862951</v>
      </c>
      <c r="K186">
        <f t="shared" si="18"/>
        <v>-3.2149299512614671</v>
      </c>
      <c r="M186">
        <f t="shared" si="15"/>
        <v>-3.2149299512614671</v>
      </c>
      <c r="N186" s="13">
        <f t="shared" si="19"/>
        <v>1.0371851625795283E-3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6"/>
        <v>4.0941887856238912</v>
      </c>
      <c r="H187" s="10">
        <f t="shared" si="20"/>
        <v>-3.2120700892847904</v>
      </c>
      <c r="I187">
        <f t="shared" si="17"/>
        <v>-25.696560714278323</v>
      </c>
      <c r="K187">
        <f t="shared" si="18"/>
        <v>-3.1795687151429171</v>
      </c>
      <c r="M187">
        <f t="shared" si="15"/>
        <v>-3.1795687151429171</v>
      </c>
      <c r="N187" s="13">
        <f t="shared" si="19"/>
        <v>1.0563393211100352E-3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6"/>
        <v>4.1080414630730173</v>
      </c>
      <c r="H188" s="10">
        <f t="shared" si="20"/>
        <v>-3.1773421858616633</v>
      </c>
      <c r="I188">
        <f t="shared" si="17"/>
        <v>-25.418737486893306</v>
      </c>
      <c r="K188">
        <f t="shared" si="18"/>
        <v>-3.1445568007177744</v>
      </c>
      <c r="M188">
        <f t="shared" si="15"/>
        <v>-3.1445568007177744</v>
      </c>
      <c r="N188" s="13">
        <f t="shared" si="19"/>
        <v>1.0748814790331274E-3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6"/>
        <v>4.1218941405221434</v>
      </c>
      <c r="H189" s="10">
        <f t="shared" si="20"/>
        <v>-3.1429494406289797</v>
      </c>
      <c r="I189">
        <f t="shared" si="17"/>
        <v>-25.143595525031838</v>
      </c>
      <c r="K189">
        <f t="shared" si="18"/>
        <v>-3.1098921570154912</v>
      </c>
      <c r="M189">
        <f t="shared" si="15"/>
        <v>-3.1098921570154912</v>
      </c>
      <c r="N189" s="13">
        <f t="shared" si="19"/>
        <v>1.0927839999026209E-3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6"/>
        <v>4.1357468179712695</v>
      </c>
      <c r="H190" s="10">
        <f t="shared" si="20"/>
        <v>-3.1088896612695205</v>
      </c>
      <c r="I190">
        <f t="shared" si="17"/>
        <v>-24.871117290156164</v>
      </c>
      <c r="K190">
        <f t="shared" si="18"/>
        <v>-3.0755726900362479</v>
      </c>
      <c r="M190">
        <f t="shared" si="15"/>
        <v>-3.0755726900362479</v>
      </c>
      <c r="N190" s="13">
        <f t="shared" si="19"/>
        <v>1.1100205721587136E-3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6"/>
        <v>4.1495994954203965</v>
      </c>
      <c r="H191" s="10">
        <f t="shared" si="20"/>
        <v>-3.0751606253216304</v>
      </c>
      <c r="I191">
        <f t="shared" si="17"/>
        <v>-24.601285002573043</v>
      </c>
      <c r="K191">
        <f t="shared" si="18"/>
        <v>-3.0415962654934545</v>
      </c>
      <c r="M191">
        <f t="shared" si="15"/>
        <v>-3.0415962654934545</v>
      </c>
      <c r="N191" s="13">
        <f t="shared" si="19"/>
        <v>1.1265662506752647E-3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6"/>
        <v>4.1634521728695226</v>
      </c>
      <c r="H192" s="10">
        <f t="shared" si="20"/>
        <v>-3.0417600826547058</v>
      </c>
      <c r="I192">
        <f t="shared" si="17"/>
        <v>-24.334080661237646</v>
      </c>
      <c r="K192">
        <f t="shared" si="18"/>
        <v>-3.0079607114489808</v>
      </c>
      <c r="M192">
        <f t="shared" si="15"/>
        <v>-3.0079607114489808</v>
      </c>
      <c r="N192" s="13">
        <f t="shared" si="19"/>
        <v>1.1423974939023895E-3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6"/>
        <v>4.1773048503186487</v>
      </c>
      <c r="H193" s="10">
        <f t="shared" si="20"/>
        <v>-3.0086857578360826</v>
      </c>
      <c r="I193">
        <f t="shared" si="17"/>
        <v>-24.069486062688661</v>
      </c>
      <c r="K193">
        <f t="shared" si="18"/>
        <v>-2.9746638208448912</v>
      </c>
      <c r="M193">
        <f t="shared" si="15"/>
        <v>-2.9746638208448912</v>
      </c>
      <c r="N193" s="13">
        <f t="shared" si="19"/>
        <v>1.1574921966325965E-3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6"/>
        <v>4.1911575277677757</v>
      </c>
      <c r="H194" s="10">
        <f t="shared" si="20"/>
        <v>-2.9759353523933774</v>
      </c>
      <c r="I194">
        <f t="shared" si="17"/>
        <v>-23.807482819147019</v>
      </c>
      <c r="K194">
        <f t="shared" si="18"/>
        <v>-2.9417033539353539</v>
      </c>
      <c r="M194">
        <f t="shared" si="15"/>
        <v>-2.9417033539353539</v>
      </c>
      <c r="N194" s="13">
        <f t="shared" si="19"/>
        <v>1.1718297184301228E-3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6"/>
        <v>4.2050102052169018</v>
      </c>
      <c r="H195" s="10">
        <f t="shared" si="20"/>
        <v>-2.9435065469761996</v>
      </c>
      <c r="I195">
        <f t="shared" si="17"/>
        <v>-23.548052375809597</v>
      </c>
      <c r="K195">
        <f t="shared" si="18"/>
        <v>-2.9090770406222579</v>
      </c>
      <c r="M195">
        <f t="shared" si="15"/>
        <v>-2.9090770406222579</v>
      </c>
      <c r="N195" s="13">
        <f t="shared" si="19"/>
        <v>1.1853909077761125E-3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6"/>
        <v>4.2188628826660279</v>
      </c>
      <c r="H196" s="10">
        <f t="shared" si="20"/>
        <v>-2.9113970034210079</v>
      </c>
      <c r="I196">
        <f t="shared" si="17"/>
        <v>-23.291176027368063</v>
      </c>
      <c r="K196">
        <f t="shared" si="18"/>
        <v>-2.8767825826979156</v>
      </c>
      <c r="M196">
        <f t="shared" si="15"/>
        <v>-2.8767825826979156</v>
      </c>
      <c r="N196" s="13">
        <f t="shared" si="19"/>
        <v>1.1981581219952407E-3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6"/>
        <v>4.232715560115154</v>
      </c>
      <c r="H197" s="10">
        <f t="shared" si="20"/>
        <v>-2.879604366722766</v>
      </c>
      <c r="I197">
        <f t="shared" si="17"/>
        <v>-23.036834933782128</v>
      </c>
      <c r="K197">
        <f t="shared" si="18"/>
        <v>-2.8448176559981819</v>
      </c>
      <c r="M197">
        <f t="shared" si="15"/>
        <v>-2.8448176559981819</v>
      </c>
      <c r="N197" s="13">
        <f t="shared" si="19"/>
        <v>1.2101152430358914E-3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6"/>
        <v>4.246568237564281</v>
      </c>
      <c r="H198" s="10">
        <f t="shared" si="20"/>
        <v>-2.8481262669169256</v>
      </c>
      <c r="I198">
        <f t="shared" si="17"/>
        <v>-22.785010135335405</v>
      </c>
      <c r="K198">
        <f t="shared" si="18"/>
        <v>-2.8131799124691401</v>
      </c>
      <c r="M198">
        <f t="shared" si="15"/>
        <v>-2.8131799124691401</v>
      </c>
      <c r="N198" s="13">
        <f t="shared" si="19"/>
        <v>1.2212476891902565E-3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6"/>
        <v>4.2604209150134071</v>
      </c>
      <c r="H199" s="10">
        <f t="shared" si="20"/>
        <v>-2.8169603208751282</v>
      </c>
      <c r="I199">
        <f t="shared" si="17"/>
        <v>-22.535682567001025</v>
      </c>
      <c r="K199">
        <f t="shared" si="18"/>
        <v>-2.7818669821504538</v>
      </c>
      <c r="M199">
        <f t="shared" si="15"/>
        <v>-2.7818669821504538</v>
      </c>
      <c r="N199" s="13">
        <f t="shared" si="19"/>
        <v>1.2315424228447284E-3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6"/>
        <v>4.2742735924625332</v>
      </c>
      <c r="H200" s="10">
        <f t="shared" si="20"/>
        <v>-2.7861041340179407</v>
      </c>
      <c r="I200">
        <f t="shared" si="17"/>
        <v>-22.288833072143525</v>
      </c>
      <c r="K200">
        <f t="shared" si="18"/>
        <v>-2.7508764750783072</v>
      </c>
      <c r="M200">
        <f t="shared" si="15"/>
        <v>-2.7508764750783072</v>
      </c>
      <c r="N200" s="13">
        <f t="shared" si="19"/>
        <v>1.2409879543671346E-3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6"/>
        <v>4.2881262699116602</v>
      </c>
      <c r="H201" s="10">
        <f t="shared" si="20"/>
        <v>-2.7555553019477701</v>
      </c>
      <c r="I201">
        <f t="shared" si="17"/>
        <v>-22.044442415582161</v>
      </c>
      <c r="K201">
        <f t="shared" si="18"/>
        <v>-2.7202059831108403</v>
      </c>
      <c r="M201">
        <f t="shared" si="15"/>
        <v>-2.7202059831108403</v>
      </c>
      <c r="N201" s="13">
        <f t="shared" si="19"/>
        <v>1.2495743422349214E-3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6"/>
        <v>4.3019789473607863</v>
      </c>
      <c r="H202" s="10">
        <f t="shared" si="20"/>
        <v>-2.7253114120050466</v>
      </c>
      <c r="I202">
        <f t="shared" si="17"/>
        <v>-21.802491296040373</v>
      </c>
      <c r="K202">
        <f t="shared" si="18"/>
        <v>-2.6898530816788315</v>
      </c>
      <c r="M202">
        <f t="shared" si="15"/>
        <v>-2.6898530816788315</v>
      </c>
      <c r="N202" s="13">
        <f t="shared" si="19"/>
        <v>1.2572931895229809E-3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6"/>
        <v>4.3158316248099124</v>
      </c>
      <c r="H203" s="10">
        <f t="shared" si="20"/>
        <v>-2.6953700447506086</v>
      </c>
      <c r="I203">
        <f t="shared" si="17"/>
        <v>-21.562960358004869</v>
      </c>
      <c r="K203">
        <f t="shared" si="18"/>
        <v>-2.6598153314642743</v>
      </c>
      <c r="M203">
        <f t="shared" si="15"/>
        <v>-2.6598153314642743</v>
      </c>
      <c r="N203" s="13">
        <f t="shared" si="19"/>
        <v>1.2641376368734373E-3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6"/>
        <v>4.3296843022590386</v>
      </c>
      <c r="H204" s="10">
        <f t="shared" si="20"/>
        <v>-2.6657287753771781</v>
      </c>
      <c r="I204">
        <f t="shared" si="17"/>
        <v>-21.325830203017425</v>
      </c>
      <c r="K204">
        <f t="shared" si="18"/>
        <v>-2.6300902800094637</v>
      </c>
      <c r="M204">
        <f t="shared" si="15"/>
        <v>-2.6300902800094637</v>
      </c>
      <c r="N204" s="13">
        <f t="shared" si="19"/>
        <v>1.2701023520746051E-3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6"/>
        <v>4.3435369797081647</v>
      </c>
      <c r="H205" s="10">
        <f t="shared" si="20"/>
        <v>-2.6363851750526504</v>
      </c>
      <c r="I205">
        <f t="shared" si="17"/>
        <v>-21.091081400421203</v>
      </c>
      <c r="K205">
        <f t="shared" si="18"/>
        <v>-2.6006754632590607</v>
      </c>
      <c r="M205">
        <f t="shared" si="15"/>
        <v>-2.6006754632590607</v>
      </c>
      <c r="N205" s="13">
        <f t="shared" si="19"/>
        <v>1.2751835163812334E-3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6"/>
        <v>4.3573896571572917</v>
      </c>
      <c r="H206" s="10">
        <f t="shared" si="20"/>
        <v>-2.6073368121978806</v>
      </c>
      <c r="I206">
        <f t="shared" si="17"/>
        <v>-20.858694497583045</v>
      </c>
      <c r="K206">
        <f t="shared" si="18"/>
        <v>-2.5715684070375371</v>
      </c>
      <c r="M206">
        <f t="shared" si="15"/>
        <v>-2.5715684070375371</v>
      </c>
      <c r="N206" s="13">
        <f t="shared" si="19"/>
        <v>1.2793788077144889E-3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6"/>
        <v>4.3712423346064178</v>
      </c>
      <c r="H207" s="10">
        <f t="shared" si="20"/>
        <v>-2.5785812537015285</v>
      </c>
      <c r="I207">
        <f t="shared" si="17"/>
        <v>-20.628650029612228</v>
      </c>
      <c r="K207">
        <f t="shared" si="18"/>
        <v>-2.5427666284643458</v>
      </c>
      <c r="M207">
        <f t="shared" si="15"/>
        <v>-2.5427666284643458</v>
      </c>
      <c r="N207" s="13">
        <f t="shared" si="19"/>
        <v>1.2826873808798444E-3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6"/>
        <v>4.3850950120555439</v>
      </c>
      <c r="H208" s="10">
        <f t="shared" si="20"/>
        <v>-2.5501160660744273</v>
      </c>
      <c r="I208">
        <f t="shared" si="17"/>
        <v>-20.400928528595418</v>
      </c>
      <c r="K208">
        <f t="shared" si="18"/>
        <v>-2.5142676373090129</v>
      </c>
      <c r="M208">
        <f t="shared" si="15"/>
        <v>-2.5142676373090129</v>
      </c>
      <c r="N208" s="13">
        <f t="shared" si="19"/>
        <v>1.2851098449489897E-3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6"/>
        <v>4.39894768950467</v>
      </c>
      <c r="H209" s="10">
        <f t="shared" si="20"/>
        <v>-2.5219388165458909</v>
      </c>
      <c r="I209">
        <f t="shared" si="17"/>
        <v>-20.175510532367127</v>
      </c>
      <c r="K209">
        <f t="shared" si="18"/>
        <v>-2.4860689372883824</v>
      </c>
      <c r="M209">
        <f t="shared" si="15"/>
        <v>-2.4860689372883824</v>
      </c>
      <c r="N209" s="13">
        <f t="shared" si="19"/>
        <v>1.2866482379482391E-3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6"/>
        <v>4.4128003669537961</v>
      </c>
      <c r="H210" s="10">
        <f t="shared" si="20"/>
        <v>-2.4940470741042393</v>
      </c>
      <c r="I210">
        <f t="shared" si="17"/>
        <v>-19.952376592833915</v>
      </c>
      <c r="K210">
        <f t="shared" si="18"/>
        <v>-2.458168027308036</v>
      </c>
      <c r="M210">
        <f t="shared" si="15"/>
        <v>-2.458168027308036</v>
      </c>
      <c r="N210" s="13">
        <f t="shared" si="19"/>
        <v>1.2873059990041499E-3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6"/>
        <v>4.4266530444029231</v>
      </c>
      <c r="H211" s="10">
        <f t="shared" si="20"/>
        <v>-2.4664384104837835</v>
      </c>
      <c r="I211">
        <f t="shared" si="17"/>
        <v>-19.731507283870268</v>
      </c>
      <c r="K211">
        <f t="shared" si="18"/>
        <v>-2.4305624026499624</v>
      </c>
      <c r="M211">
        <f t="shared" ref="M211:M274" si="22">$L$9*$O$6*EXP(-$O$7*(G211/$L$10-1))-SQRT($L$9)*$O$8*EXP(-$O$4*(G211/$L$10-1))</f>
        <v>-2.4305624026499624</v>
      </c>
      <c r="N211" s="13">
        <f t="shared" si="19"/>
        <v>1.2870879380923977E-3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3">$E$11*(D212/$E$12+1)</f>
        <v>4.4405057218520492</v>
      </c>
      <c r="H212" s="10">
        <f t="shared" si="20"/>
        <v>-2.4391104011004026</v>
      </c>
      <c r="I212">
        <f t="shared" ref="I212:I275" si="24">H212*$E$6</f>
        <v>-19.51288320880322</v>
      </c>
      <c r="K212">
        <f t="shared" ref="K212:K275" si="25">$L$9*$L$4*EXP(-$L$6*(G212/$L$10-1))-SQRT($L$9)*$L$5*EXP(-$L$7*(G212/$L$10-1))</f>
        <v>-2.40324955610838</v>
      </c>
      <c r="M212">
        <f t="shared" si="22"/>
        <v>-2.40324955610838</v>
      </c>
      <c r="N212" s="13">
        <f t="shared" ref="N212:N275" si="26">(M212-H212)^2*O212</f>
        <v>1.2860002035418709E-3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3"/>
        <v>4.4543583993011762</v>
      </c>
      <c r="H213" s="10">
        <f t="shared" ref="H213:H276" si="27">-(-$B$4)*(1+D213+$E$5*D213^3)*EXP(-D213)</f>
        <v>-2.4120606259377988</v>
      </c>
      <c r="I213">
        <f t="shared" si="24"/>
        <v>-19.29648500750239</v>
      </c>
      <c r="K213">
        <f t="shared" si="25"/>
        <v>-2.3762269790756285</v>
      </c>
      <c r="M213">
        <f t="shared" si="22"/>
        <v>-2.3762269790756285</v>
      </c>
      <c r="N213" s="13">
        <f t="shared" si="26"/>
        <v>1.2840502474427257E-3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3"/>
        <v>4.4682110767503023</v>
      </c>
      <c r="H214" s="10">
        <f t="shared" si="27"/>
        <v>-2.3852866703864049</v>
      </c>
      <c r="I214">
        <f t="shared" si="24"/>
        <v>-19.082293363091239</v>
      </c>
      <c r="K214">
        <f t="shared" si="25"/>
        <v>-2.3494921625799305</v>
      </c>
      <c r="M214">
        <f t="shared" si="22"/>
        <v>-2.3494921625799305</v>
      </c>
      <c r="N214" s="13">
        <f t="shared" si="26"/>
        <v>1.2812467891077501E-3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3"/>
        <v>4.4820637541994284</v>
      </c>
      <c r="H215" s="10">
        <f t="shared" si="27"/>
        <v>-2.3587861260368794</v>
      </c>
      <c r="I215">
        <f t="shared" si="24"/>
        <v>-18.870289008295035</v>
      </c>
      <c r="K215">
        <f t="shared" si="25"/>
        <v>-2.3230425982767673</v>
      </c>
      <c r="M215">
        <f t="shared" si="22"/>
        <v>-2.3230425982767673</v>
      </c>
      <c r="N215" s="13">
        <f t="shared" si="26"/>
        <v>1.277599776737907E-3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3"/>
        <v>4.4959164316485545</v>
      </c>
      <c r="H216" s="10">
        <f t="shared" si="27"/>
        <v>-2.3325565914300461</v>
      </c>
      <c r="I216">
        <f t="shared" si="24"/>
        <v>-18.660452731440369</v>
      </c>
      <c r="K216">
        <f t="shared" si="25"/>
        <v>-2.296875779395593</v>
      </c>
      <c r="M216">
        <f t="shared" si="22"/>
        <v>-2.296875779395593</v>
      </c>
      <c r="N216" s="13">
        <f t="shared" si="26"/>
        <v>1.2731203474379781E-3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3"/>
        <v>4.5097691090976806</v>
      </c>
      <c r="H217" s="10">
        <f t="shared" si="27"/>
        <v>-2.3065956727650563</v>
      </c>
      <c r="I217">
        <f t="shared" si="24"/>
        <v>-18.45276538212045</v>
      </c>
      <c r="K217">
        <f t="shared" si="25"/>
        <v>-2.2709892016434838</v>
      </c>
      <c r="M217">
        <f t="shared" si="22"/>
        <v>-2.2709892016434838</v>
      </c>
      <c r="N217" s="13">
        <f t="shared" si="26"/>
        <v>1.2678207857313726E-3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3"/>
        <v>4.5236217865468076</v>
      </c>
      <c r="H218" s="10">
        <f t="shared" si="27"/>
        <v>-2.2809009845675048</v>
      </c>
      <c r="I218">
        <f t="shared" si="24"/>
        <v>-18.247207876540038</v>
      </c>
      <c r="K218">
        <f t="shared" si="25"/>
        <v>-2.2453803640673407</v>
      </c>
      <c r="M218">
        <f t="shared" si="22"/>
        <v>-2.2453803640673407</v>
      </c>
      <c r="N218" s="13">
        <f t="shared" si="26"/>
        <v>1.2617144807166806E-3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3"/>
        <v>4.5374744639959337</v>
      </c>
      <c r="H219" s="10">
        <f t="shared" si="27"/>
        <v>-2.2554701503191539</v>
      </c>
      <c r="I219">
        <f t="shared" si="24"/>
        <v>-18.043761202553231</v>
      </c>
      <c r="K219">
        <f t="shared" si="25"/>
        <v>-2.2200467698761237</v>
      </c>
      <c r="M219">
        <f t="shared" si="22"/>
        <v>-2.2200467698761237</v>
      </c>
      <c r="N219" s="13">
        <f t="shared" si="26"/>
        <v>1.2548158820116526E-3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3"/>
        <v>4.5513271414450607</v>
      </c>
      <c r="H220" s="10">
        <f t="shared" si="27"/>
        <v>-2.2303008030508726</v>
      </c>
      <c r="I220">
        <f t="shared" si="24"/>
        <v>-17.842406424406981</v>
      </c>
      <c r="K220">
        <f t="shared" si="25"/>
        <v>-2.194985927224633</v>
      </c>
      <c r="M220">
        <f t="shared" si="22"/>
        <v>-2.194985927224633</v>
      </c>
      <c r="N220" s="13">
        <f t="shared" si="26"/>
        <v>1.2471404546227222E-3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3"/>
        <v>4.5651798188941868</v>
      </c>
      <c r="H221" s="10">
        <f t="shared" si="27"/>
        <v>-2.2053905859003251</v>
      </c>
      <c r="I221">
        <f t="shared" si="24"/>
        <v>-17.643124687202601</v>
      </c>
      <c r="K221">
        <f t="shared" si="25"/>
        <v>-2.1701953499602302</v>
      </c>
      <c r="M221">
        <f t="shared" si="22"/>
        <v>-2.1701953499602302</v>
      </c>
      <c r="N221" s="13">
        <f t="shared" si="26"/>
        <v>1.2387046328789465E-3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3"/>
        <v>4.5790324963433129</v>
      </c>
      <c r="H222" s="10">
        <f t="shared" si="27"/>
        <v>-2.1807371526358987</v>
      </c>
      <c r="I222">
        <f t="shared" si="24"/>
        <v>-17.44589722108719</v>
      </c>
      <c r="K222">
        <f t="shared" si="25"/>
        <v>-2.1456725583338669</v>
      </c>
      <c r="M222">
        <f t="shared" si="22"/>
        <v>-2.1456725583338669</v>
      </c>
      <c r="N222" s="13">
        <f t="shared" si="26"/>
        <v>1.2295257735660805E-3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3"/>
        <v>4.592885173792439</v>
      </c>
      <c r="H223" s="10">
        <f t="shared" si="27"/>
        <v>-2.1563381681483045</v>
      </c>
      <c r="I223">
        <f t="shared" si="24"/>
        <v>-17.250705345186436</v>
      </c>
      <c r="K223">
        <f t="shared" si="25"/>
        <v>-2.1214150796767712</v>
      </c>
      <c r="M223">
        <f t="shared" si="22"/>
        <v>-2.1214150796767712</v>
      </c>
      <c r="N223" s="13">
        <f t="shared" si="26"/>
        <v>1.2196221083905384E-3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3"/>
        <v>4.6067378512415651</v>
      </c>
      <c r="H224" s="10">
        <f t="shared" si="27"/>
        <v>-2.1321913089112212</v>
      </c>
      <c r="I224">
        <f t="shared" si="24"/>
        <v>-17.05753047128977</v>
      </c>
      <c r="K224">
        <f t="shared" si="25"/>
        <v>-2.0974204490440407</v>
      </c>
      <c r="M224">
        <f t="shared" si="22"/>
        <v>-2.0974204490440407</v>
      </c>
      <c r="N224" s="13">
        <f t="shared" si="26"/>
        <v>1.2090126959031062E-3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3"/>
        <v>4.6205905286906921</v>
      </c>
      <c r="H225" s="10">
        <f t="shared" si="27"/>
        <v>-2.1082942634123158</v>
      </c>
      <c r="I225">
        <f t="shared" si="24"/>
        <v>-16.866354107298527</v>
      </c>
      <c r="K225">
        <f t="shared" si="25"/>
        <v>-2.0736862098263891</v>
      </c>
      <c r="M225">
        <f t="shared" si="22"/>
        <v>-2.0736862098263891</v>
      </c>
      <c r="N225" s="13">
        <f t="shared" si="26"/>
        <v>1.1977173730063793E-3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3"/>
        <v>4.6344432061398182</v>
      </c>
      <c r="H226" s="10">
        <f t="shared" si="27"/>
        <v>-2.0846447325559185</v>
      </c>
      <c r="I226">
        <f t="shared" si="24"/>
        <v>-16.677157860447348</v>
      </c>
      <c r="K226">
        <f t="shared" si="25"/>
        <v>-2.0502099143312313</v>
      </c>
      <c r="M226">
        <f t="shared" si="22"/>
        <v>-2.0502099143312313</v>
      </c>
      <c r="N226" s="13">
        <f t="shared" si="26"/>
        <v>1.1857567061672491E-3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3"/>
        <v>4.6482958835889452</v>
      </c>
      <c r="H227" s="10">
        <f t="shared" si="27"/>
        <v>-2.061240430038576</v>
      </c>
      <c r="I227">
        <f t="shared" si="24"/>
        <v>-16.489923440308608</v>
      </c>
      <c r="K227">
        <f t="shared" si="25"/>
        <v>-2.0269891243342588</v>
      </c>
      <c r="M227">
        <f t="shared" si="22"/>
        <v>-2.0269891243342588</v>
      </c>
      <c r="N227" s="13">
        <f t="shared" si="26"/>
        <v>1.1731519424505938E-3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3"/>
        <v>4.6621485610380713</v>
      </c>
      <c r="H228" s="10">
        <f t="shared" si="27"/>
        <v>-2.0380790826986823</v>
      </c>
      <c r="I228">
        <f t="shared" si="24"/>
        <v>-16.304632661589459</v>
      </c>
      <c r="K228">
        <f t="shared" si="25"/>
        <v>-2.0040214116026145</v>
      </c>
      <c r="M228">
        <f t="shared" si="22"/>
        <v>-2.0040214116026145</v>
      </c>
      <c r="N228" s="13">
        <f t="shared" si="26"/>
        <v>1.1599249604879343E-3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3"/>
        <v>4.6760012384871974</v>
      </c>
      <c r="H229" s="10">
        <f t="shared" si="27"/>
        <v>-2.0151584308413071</v>
      </c>
      <c r="I229">
        <f t="shared" si="24"/>
        <v>-16.121267446730457</v>
      </c>
      <c r="K229">
        <f t="shared" si="25"/>
        <v>-1.9813043583907219</v>
      </c>
      <c r="M229">
        <f t="shared" si="22"/>
        <v>-1.9813043583907219</v>
      </c>
      <c r="N229" s="13">
        <f t="shared" si="26"/>
        <v>1.1460982214894675E-3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3"/>
        <v>4.6898539159363235</v>
      </c>
      <c r="H230" s="10">
        <f t="shared" si="27"/>
        <v>-1.9924762285393365</v>
      </c>
      <c r="I230">
        <f t="shared" si="24"/>
        <v>-15.939809828314692</v>
      </c>
      <c r="K230">
        <f t="shared" si="25"/>
        <v>-1.9588355579098351</v>
      </c>
      <c r="M230">
        <f t="shared" si="22"/>
        <v>-1.9588355579098351</v>
      </c>
      <c r="N230" s="13">
        <f t="shared" si="26"/>
        <v>1.1316947204025967E-3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3"/>
        <v>4.7037065933854496</v>
      </c>
      <c r="H231" s="10">
        <f t="shared" si="27"/>
        <v>-1.9700302439119728</v>
      </c>
      <c r="I231">
        <f t="shared" si="24"/>
        <v>-15.760241951295782</v>
      </c>
      <c r="K231">
        <f t="shared" si="25"/>
        <v>-1.9366126147722609</v>
      </c>
      <c r="M231">
        <f t="shared" si="22"/>
        <v>-1.9366126147722609</v>
      </c>
      <c r="N231" s="13">
        <f t="shared" si="26"/>
        <v>1.1167379373193227E-3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3"/>
        <v>4.7175592708345766</v>
      </c>
      <c r="H232" s="10">
        <f t="shared" si="27"/>
        <v>-1.9478182593816129</v>
      </c>
      <c r="I232">
        <f t="shared" si="24"/>
        <v>-15.582546075052903</v>
      </c>
      <c r="K232">
        <f t="shared" si="25"/>
        <v>-1.9146331454112611</v>
      </c>
      <c r="M232">
        <f t="shared" si="22"/>
        <v>-1.9146331454112611</v>
      </c>
      <c r="N232" s="13">
        <f t="shared" si="26"/>
        <v>1.1012517892252411E-3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3"/>
        <v>4.7314119482837027</v>
      </c>
      <c r="H233" s="10">
        <f t="shared" si="27"/>
        <v>-1.9258380719100776</v>
      </c>
      <c r="I233">
        <f t="shared" si="24"/>
        <v>-15.406704575280621</v>
      </c>
      <c r="K233">
        <f t="shared" si="25"/>
        <v>-1.8928947784775196</v>
      </c>
      <c r="M233">
        <f t="shared" si="22"/>
        <v>-1.8928947784775196</v>
      </c>
      <c r="N233" s="13">
        <f t="shared" si="26"/>
        <v>1.0852605821836173E-3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3"/>
        <v>4.7452646257328288</v>
      </c>
      <c r="H234" s="10">
        <f t="shared" si="27"/>
        <v>-1.9040874932151428</v>
      </c>
      <c r="I234">
        <f t="shared" si="24"/>
        <v>-15.232699945721142</v>
      </c>
      <c r="K234">
        <f t="shared" si="25"/>
        <v>-1.8713951552131052</v>
      </c>
      <c r="M234">
        <f t="shared" si="22"/>
        <v>-1.8713951552131052</v>
      </c>
      <c r="N234" s="13">
        <f t="shared" si="26"/>
        <v>1.0687889640394741E-3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3"/>
        <v>4.7591173031819549</v>
      </c>
      <c r="H235" s="10">
        <f t="shared" si="27"/>
        <v>-1.8825643499682603</v>
      </c>
      <c r="I235">
        <f t="shared" si="24"/>
        <v>-15.060514799746082</v>
      </c>
      <c r="K235">
        <f t="shared" si="25"/>
        <v>-1.8501319298037655</v>
      </c>
      <c r="M235">
        <f t="shared" si="22"/>
        <v>-1.8501319298037655</v>
      </c>
      <c r="N235" s="13">
        <f t="shared" si="26"/>
        <v>1.0518618777263268E-3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3"/>
        <v>4.772969980631081</v>
      </c>
      <c r="H236" s="10">
        <f t="shared" si="27"/>
        <v>-1.8612664839743533</v>
      </c>
      <c r="I236">
        <f t="shared" si="24"/>
        <v>-14.890131871794827</v>
      </c>
      <c r="K236">
        <f t="shared" si="25"/>
        <v>-1.8291027697104154</v>
      </c>
      <c r="M236">
        <f t="shared" si="22"/>
        <v>-1.8291027697104154</v>
      </c>
      <c r="N236" s="13">
        <f t="shared" si="26"/>
        <v>1.0345045152522446E-3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3"/>
        <v>4.786822658080208</v>
      </c>
      <c r="H237" s="10">
        <f t="shared" si="27"/>
        <v>-1.8401917523345113</v>
      </c>
      <c r="I237">
        <f t="shared" si="24"/>
        <v>-14.72153401867609</v>
      </c>
      <c r="K237">
        <f t="shared" si="25"/>
        <v>-1.8083053559805926</v>
      </c>
      <c r="M237">
        <f t="shared" si="22"/>
        <v>-1.8083053559805926</v>
      </c>
      <c r="N237" s="13">
        <f t="shared" si="26"/>
        <v>1.016742272439197E-3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3"/>
        <v>4.8006753355293341</v>
      </c>
      <c r="H238" s="10">
        <f t="shared" si="27"/>
        <v>-1.8193380275923949</v>
      </c>
      <c r="I238">
        <f t="shared" si="24"/>
        <v>-14.554704220739159</v>
      </c>
      <c r="K238">
        <f t="shared" si="25"/>
        <v>-1.7877373835406876</v>
      </c>
      <c r="M238">
        <f t="shared" si="22"/>
        <v>-1.7877373835406876</v>
      </c>
      <c r="N238" s="13">
        <f t="shared" si="26"/>
        <v>9.9860070448270859E-4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3"/>
        <v>4.8145280129784611</v>
      </c>
      <c r="H239" s="10">
        <f t="shared" si="27"/>
        <v>-1.7987031978651122</v>
      </c>
      <c r="I239">
        <f t="shared" si="24"/>
        <v>-14.389625582920898</v>
      </c>
      <c r="K239">
        <f t="shared" si="25"/>
        <v>-1.7673965614696641</v>
      </c>
      <c r="M239">
        <f t="shared" si="22"/>
        <v>-1.7673965614696641</v>
      </c>
      <c r="N239" s="13">
        <f t="shared" si="26"/>
        <v>9.8010548239680024E-4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3"/>
        <v>4.8283806904275872</v>
      </c>
      <c r="H240" s="10">
        <f t="shared" si="27"/>
        <v>-1.7782851669593258</v>
      </c>
      <c r="I240">
        <f t="shared" si="24"/>
        <v>-14.226281335674607</v>
      </c>
      <c r="K240">
        <f t="shared" si="25"/>
        <v>-1.747280613255026</v>
      </c>
      <c r="M240">
        <f t="shared" si="22"/>
        <v>-1.747280613255026</v>
      </c>
      <c r="N240" s="13">
        <f t="shared" si="26"/>
        <v>9.6128235040280892E-4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3"/>
        <v>4.8422333678767133</v>
      </c>
      <c r="H241" s="10">
        <f t="shared" si="27"/>
        <v>-1.7580818544732815</v>
      </c>
      <c r="I241">
        <f t="shared" si="24"/>
        <v>-14.064654835786252</v>
      </c>
      <c r="K241">
        <f t="shared" si="25"/>
        <v>-1.7273872770317029</v>
      </c>
      <c r="M241">
        <f t="shared" si="22"/>
        <v>-1.7273872770317029</v>
      </c>
      <c r="N241" s="13">
        <f t="shared" si="26"/>
        <v>9.4215708431706299E-4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3"/>
        <v>4.8560860453258394</v>
      </c>
      <c r="H242" s="10">
        <f t="shared" si="27"/>
        <v>-1.7380911958854641</v>
      </c>
      <c r="I242">
        <f t="shared" si="24"/>
        <v>-13.904729567083713</v>
      </c>
      <c r="K242">
        <f t="shared" si="25"/>
        <v>-1.707714305804537</v>
      </c>
      <c r="M242">
        <f t="shared" si="22"/>
        <v>-1.707714305804537</v>
      </c>
      <c r="N242" s="13">
        <f t="shared" si="26"/>
        <v>9.2275545098872991E-4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3"/>
        <v>4.8699387227749655</v>
      </c>
      <c r="H243" s="10">
        <f t="shared" si="27"/>
        <v>-1.7183111426305191</v>
      </c>
      <c r="I243">
        <f t="shared" si="24"/>
        <v>-13.746489141044153</v>
      </c>
      <c r="K243">
        <f t="shared" si="25"/>
        <v>-1.6882594676550189</v>
      </c>
      <c r="M243">
        <f t="shared" si="22"/>
        <v>-1.6882594676550189</v>
      </c>
      <c r="N243" s="13">
        <f t="shared" si="26"/>
        <v>9.0310316883310553E-4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3"/>
        <v>4.8837914002240925</v>
      </c>
      <c r="H244" s="10">
        <f t="shared" si="27"/>
        <v>-1.6987396621630864</v>
      </c>
      <c r="I244">
        <f t="shared" si="24"/>
        <v>-13.589917297304691</v>
      </c>
      <c r="K244">
        <f t="shared" si="25"/>
        <v>-1.6690205459328999</v>
      </c>
      <c r="M244">
        <f t="shared" si="22"/>
        <v>-1.6690205459328999</v>
      </c>
      <c r="N244" s="13">
        <f t="shared" si="26"/>
        <v>8.8322586950332965E-4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3"/>
        <v>4.8976440776732186</v>
      </c>
      <c r="H245" s="10">
        <f t="shared" si="27"/>
        <v>-1.6793747380101445</v>
      </c>
      <c r="I245">
        <f t="shared" si="24"/>
        <v>-13.434997904081156</v>
      </c>
      <c r="K245">
        <f t="shared" si="25"/>
        <v>-1.6499953394332807</v>
      </c>
      <c r="M245">
        <f t="shared" si="22"/>
        <v>-1.6499953394332807</v>
      </c>
      <c r="N245" s="13">
        <f t="shared" si="26"/>
        <v>8.6314906073822555E-4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3"/>
        <v>4.9114967551223456</v>
      </c>
      <c r="H246" s="10">
        <f t="shared" si="27"/>
        <v>-1.6602143698124445</v>
      </c>
      <c r="I246">
        <f t="shared" si="24"/>
        <v>-13.281714958499556</v>
      </c>
      <c r="K246">
        <f t="shared" si="25"/>
        <v>-1.6311816625597564</v>
      </c>
      <c r="M246">
        <f t="shared" si="22"/>
        <v>-1.6311816625597564</v>
      </c>
      <c r="N246" s="13">
        <f t="shared" si="26"/>
        <v>8.4289809042029052E-4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3"/>
        <v>4.9253494325714717</v>
      </c>
      <c r="H247" s="10">
        <f t="shared" si="27"/>
        <v>-1.6412565733556008</v>
      </c>
      <c r="I247">
        <f t="shared" si="24"/>
        <v>-13.130052586844807</v>
      </c>
      <c r="K247">
        <f t="shared" si="25"/>
        <v>-1.6125773454741847</v>
      </c>
      <c r="M247">
        <f t="shared" si="22"/>
        <v>-1.6125773454741847</v>
      </c>
      <c r="N247" s="13">
        <f t="shared" si="26"/>
        <v>8.2249811187419346E-4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3"/>
        <v>4.9392021100205969</v>
      </c>
      <c r="H248" s="10">
        <f t="shared" si="27"/>
        <v>-1.6224993805913643</v>
      </c>
      <c r="I248">
        <f t="shared" si="24"/>
        <v>-12.979995044730915</v>
      </c>
      <c r="K248">
        <f t="shared" si="25"/>
        <v>-1.594180234233624</v>
      </c>
      <c r="M248">
        <f t="shared" si="22"/>
        <v>-1.594180234233624</v>
      </c>
      <c r="N248" s="13">
        <f t="shared" si="26"/>
        <v>8.0197405043111881E-4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3"/>
        <v>4.9530547874697239</v>
      </c>
      <c r="H249" s="10">
        <f t="shared" si="27"/>
        <v>-1.6039408396496011</v>
      </c>
      <c r="I249">
        <f t="shared" si="24"/>
        <v>-12.831526717196809</v>
      </c>
      <c r="K249">
        <f t="shared" si="25"/>
        <v>-1.5759881909149402</v>
      </c>
      <c r="M249">
        <f t="shared" si="22"/>
        <v>-1.5759881909149402</v>
      </c>
      <c r="N249" s="13">
        <f t="shared" si="26"/>
        <v>7.8135057128333714E-4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3"/>
        <v>4.96690746491885</v>
      </c>
      <c r="H250" s="10">
        <f t="shared" si="27"/>
        <v>-1.5855790148414592</v>
      </c>
      <c r="I250">
        <f t="shared" si="24"/>
        <v>-12.684632118731674</v>
      </c>
      <c r="K250">
        <f t="shared" si="25"/>
        <v>-1.5579990937276234</v>
      </c>
      <c r="M250">
        <f t="shared" si="22"/>
        <v>-1.5579990937276234</v>
      </c>
      <c r="N250" s="13">
        <f t="shared" si="26"/>
        <v>7.6065204864541084E-4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3"/>
        <v>4.980760142367977</v>
      </c>
      <c r="H251" s="10">
        <f t="shared" si="27"/>
        <v>-1.5674119866542053</v>
      </c>
      <c r="I251">
        <f t="shared" si="24"/>
        <v>-12.539295893233643</v>
      </c>
      <c r="K251">
        <f t="shared" si="25"/>
        <v>-1.5402108371152574</v>
      </c>
      <c r="M251">
        <f t="shared" si="22"/>
        <v>-1.5402108371152574</v>
      </c>
      <c r="N251" s="13">
        <f t="shared" si="26"/>
        <v>7.3990253624020672E-4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3"/>
        <v>4.9946128198171031</v>
      </c>
      <c r="H252" s="10">
        <f t="shared" si="27"/>
        <v>-1.5494378517381759</v>
      </c>
      <c r="I252">
        <f t="shared" si="24"/>
        <v>-12.395502813905408</v>
      </c>
      <c r="K252">
        <f t="shared" si="25"/>
        <v>-1.5226213318461475</v>
      </c>
      <c r="M252">
        <f t="shared" si="22"/>
        <v>-1.5226213318461475</v>
      </c>
      <c r="N252" s="13">
        <f t="shared" si="26"/>
        <v>7.1912573911955965E-4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3"/>
        <v>5.0084654972662284</v>
      </c>
      <c r="H253" s="10">
        <f t="shared" si="27"/>
        <v>-1.5316547228862885</v>
      </c>
      <c r="I253">
        <f t="shared" si="24"/>
        <v>-12.253237783090308</v>
      </c>
      <c r="K253">
        <f t="shared" si="25"/>
        <v>-1.5052285050935355</v>
      </c>
      <c r="M253">
        <f t="shared" si="22"/>
        <v>-1.5052285050935355</v>
      </c>
      <c r="N253" s="13">
        <f t="shared" si="26"/>
        <v>6.9834498683001543E-4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3"/>
        <v>5.0223181747153562</v>
      </c>
      <c r="H254" s="10">
        <f t="shared" si="27"/>
        <v>-1.51406072900651</v>
      </c>
      <c r="I254">
        <f t="shared" si="24"/>
        <v>-12.11248583205208</v>
      </c>
      <c r="K254">
        <f t="shared" si="25"/>
        <v>-1.4880303005058364</v>
      </c>
      <c r="M254">
        <f t="shared" si="22"/>
        <v>-1.4880303005058364</v>
      </c>
      <c r="N254" s="13">
        <f t="shared" si="26"/>
        <v>6.7758320792868083E-4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3"/>
        <v>5.0361708521644815</v>
      </c>
      <c r="H255" s="10">
        <f t="shared" si="27"/>
        <v>-1.4966540150877015</v>
      </c>
      <c r="I255">
        <f t="shared" si="24"/>
        <v>-11.973232120701612</v>
      </c>
      <c r="K255">
        <f t="shared" si="25"/>
        <v>-1.4710246782673462</v>
      </c>
      <c r="M255">
        <f t="shared" si="22"/>
        <v>-1.4710246782673462</v>
      </c>
      <c r="N255" s="13">
        <f t="shared" si="26"/>
        <v>6.5686290585121926E-4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3"/>
        <v>5.0500235296136085</v>
      </c>
      <c r="H256" s="10">
        <f t="shared" si="27"/>
        <v>-1.4794327421592053</v>
      </c>
      <c r="I256">
        <f t="shared" si="24"/>
        <v>-11.835461937273642</v>
      </c>
      <c r="K256">
        <f t="shared" si="25"/>
        <v>-1.4542096151497714</v>
      </c>
      <c r="M256">
        <f t="shared" si="22"/>
        <v>-1.4542096151497714</v>
      </c>
      <c r="N256" s="13">
        <f t="shared" si="26"/>
        <v>6.3620613613403162E-4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3"/>
        <v>5.0638762070627346</v>
      </c>
      <c r="H257" s="10">
        <f t="shared" si="27"/>
        <v>-1.4623950872445488</v>
      </c>
      <c r="I257">
        <f t="shared" si="24"/>
        <v>-11.69916069795639</v>
      </c>
      <c r="K257">
        <f t="shared" si="25"/>
        <v>-1.4375831045550322</v>
      </c>
      <c r="M257">
        <f t="shared" si="22"/>
        <v>-1.4375831045550322</v>
      </c>
      <c r="N257" s="13">
        <f t="shared" si="26"/>
        <v>6.1563448498486964E-4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3"/>
        <v>5.0777288845118607</v>
      </c>
      <c r="H258" s="10">
        <f t="shared" si="27"/>
        <v>-1.4455392433096073</v>
      </c>
      <c r="I258">
        <f t="shared" si="24"/>
        <v>-11.564313946476858</v>
      </c>
      <c r="K258">
        <f t="shared" si="25"/>
        <v>-1.4211431565496651</v>
      </c>
      <c r="M258">
        <f t="shared" si="22"/>
        <v>-1.4211431565496651</v>
      </c>
      <c r="N258" s="13">
        <f t="shared" si="26"/>
        <v>5.9516904919862726E-4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3"/>
        <v>5.0915815619609877</v>
      </c>
      <c r="H259" s="10">
        <f t="shared" si="27"/>
        <v>-1.4288634192055687</v>
      </c>
      <c r="I259">
        <f t="shared" si="24"/>
        <v>-11.43090735364455</v>
      </c>
      <c r="K259">
        <f t="shared" si="25"/>
        <v>-1.4048877978912073</v>
      </c>
      <c r="M259">
        <f t="shared" si="22"/>
        <v>-1.4048877978912073</v>
      </c>
      <c r="N259" s="13">
        <f t="shared" si="26"/>
        <v>5.7483041740965938E-4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3"/>
        <v>5.1054342394101129</v>
      </c>
      <c r="H260" s="10">
        <f t="shared" si="27"/>
        <v>-1.4123658396070113</v>
      </c>
      <c r="I260">
        <f t="shared" si="24"/>
        <v>-11.298926716856091</v>
      </c>
      <c r="K260">
        <f t="shared" si="25"/>
        <v>-1.3888150720469319</v>
      </c>
      <c r="M260">
        <f t="shared" si="22"/>
        <v>-1.3888150720469319</v>
      </c>
      <c r="N260" s="13">
        <f t="shared" si="26"/>
        <v>5.5463865266889081E-4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3"/>
        <v>5.1192869168592399</v>
      </c>
      <c r="H261" s="10">
        <f t="shared" si="27"/>
        <v>-1.3960447449454083</v>
      </c>
      <c r="I261">
        <f t="shared" si="24"/>
        <v>-11.168357959563266</v>
      </c>
      <c r="K261">
        <f t="shared" si="25"/>
        <v>-1.3729230392052176</v>
      </c>
      <c r="M261">
        <f t="shared" si="22"/>
        <v>-1.3729230392052176</v>
      </c>
      <c r="N261" s="13">
        <f t="shared" si="26"/>
        <v>5.3461327633596656E-4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3"/>
        <v>5.133139594308366</v>
      </c>
      <c r="H262" s="10">
        <f t="shared" si="27"/>
        <v>-1.3798983913383465</v>
      </c>
      <c r="I262">
        <f t="shared" si="24"/>
        <v>-11.039187130706772</v>
      </c>
      <c r="K262">
        <f t="shared" si="25"/>
        <v>-1.3572097762799418</v>
      </c>
      <c r="M262">
        <f t="shared" si="22"/>
        <v>-1.3572097762799418</v>
      </c>
      <c r="N262" s="13">
        <f t="shared" si="26"/>
        <v>5.1477325326846821E-4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3"/>
        <v>5.146992271757493</v>
      </c>
      <c r="H263" s="10">
        <f t="shared" si="27"/>
        <v>-1.3639250505147416</v>
      </c>
      <c r="I263">
        <f t="shared" si="24"/>
        <v>-10.911400404117932</v>
      </c>
      <c r="K263">
        <f t="shared" si="25"/>
        <v>-1.3416733769081519</v>
      </c>
      <c r="M263">
        <f t="shared" si="22"/>
        <v>-1.3416733769081519</v>
      </c>
      <c r="N263" s="13">
        <f t="shared" si="26"/>
        <v>4.9513697829419801E-4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3"/>
        <v>5.1608449492066191</v>
      </c>
      <c r="H264" s="10">
        <f t="shared" si="27"/>
        <v>-1.3481230097363153</v>
      </c>
      <c r="I264">
        <f t="shared" si="24"/>
        <v>-10.784984077890522</v>
      </c>
      <c r="K264">
        <f t="shared" si="25"/>
        <v>-1.3263119514413606</v>
      </c>
      <c r="M264">
        <f t="shared" si="22"/>
        <v>-1.3263119514413606</v>
      </c>
      <c r="N264" s="13">
        <f t="shared" si="26"/>
        <v>4.7572226394591074E-4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3"/>
        <v>5.1746976266557452</v>
      </c>
      <c r="H265" s="10">
        <f t="shared" si="27"/>
        <v>-1.332490571715593</v>
      </c>
      <c r="I265">
        <f t="shared" si="24"/>
        <v>-10.659924573724744</v>
      </c>
      <c r="K265">
        <f t="shared" si="25"/>
        <v>-1.3111236269307236</v>
      </c>
      <c r="M265">
        <f t="shared" si="22"/>
        <v>-1.3111236269307236</v>
      </c>
      <c r="N265" s="13">
        <f t="shared" si="26"/>
        <v>4.5654632943965964E-4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3"/>
        <v>5.1885503041048722</v>
      </c>
      <c r="H266" s="10">
        <f t="shared" si="27"/>
        <v>-1.3170260545306629</v>
      </c>
      <c r="I266">
        <f t="shared" si="24"/>
        <v>-10.536208436245303</v>
      </c>
      <c r="K266">
        <f t="shared" si="25"/>
        <v>-1.2961065471063919</v>
      </c>
      <c r="M266">
        <f t="shared" si="22"/>
        <v>-1.2961065471063919</v>
      </c>
      <c r="N266" s="13">
        <f t="shared" si="26"/>
        <v>4.3762579087412761E-4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3"/>
        <v>5.2024029815539974</v>
      </c>
      <c r="H267" s="10">
        <f t="shared" si="27"/>
        <v>-1.3017277915369272</v>
      </c>
      <c r="I267">
        <f t="shared" si="24"/>
        <v>-10.413822332295418</v>
      </c>
      <c r="K267">
        <f t="shared" si="25"/>
        <v>-1.2812588723513223</v>
      </c>
      <c r="M267">
        <f t="shared" si="22"/>
        <v>-1.2812588723513223</v>
      </c>
      <c r="N267" s="13">
        <f t="shared" si="26"/>
        <v>4.1897665262682416E-4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3"/>
        <v>5.2162556590031244</v>
      </c>
      <c r="H268" s="10">
        <f t="shared" si="27"/>
        <v>-1.2865941312760731</v>
      </c>
      <c r="I268">
        <f t="shared" si="24"/>
        <v>-10.292753050208585</v>
      </c>
      <c r="K268">
        <f t="shared" si="25"/>
        <v>-1.266578779669765</v>
      </c>
      <c r="M268">
        <f t="shared" si="22"/>
        <v>-1.266578779669765</v>
      </c>
      <c r="N268" s="13">
        <f t="shared" si="26"/>
        <v>4.0061429992414366E-4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3"/>
        <v>5.2301083364522505</v>
      </c>
      <c r="H269" s="10">
        <f t="shared" si="27"/>
        <v>-1.2716234373824722</v>
      </c>
      <c r="I269">
        <f t="shared" si="24"/>
        <v>-10.172987499059778</v>
      </c>
      <c r="K269">
        <f t="shared" si="25"/>
        <v>-1.2520644626507305</v>
      </c>
      <c r="M269">
        <f t="shared" si="22"/>
        <v>-1.2520644626507305</v>
      </c>
      <c r="N269" s="13">
        <f t="shared" si="26"/>
        <v>3.8255349255691149E-4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3"/>
        <v>5.2439610139013766</v>
      </c>
      <c r="H270" s="10">
        <f t="shared" si="27"/>
        <v>-1.256814088487211</v>
      </c>
      <c r="I270">
        <f t="shared" si="24"/>
        <v>-10.054512707897688</v>
      </c>
      <c r="K270">
        <f t="shared" si="25"/>
        <v>-1.2377141314266293</v>
      </c>
      <c r="M270">
        <f t="shared" si="22"/>
        <v>-1.2377141314266293</v>
      </c>
      <c r="N270" s="13">
        <f t="shared" si="26"/>
        <v>3.6480835971606287E-4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3"/>
        <v>5.2578136913505036</v>
      </c>
      <c r="H271" s="10">
        <f t="shared" si="27"/>
        <v>-1.2421644781199381</v>
      </c>
      <c r="I271">
        <f t="shared" si="24"/>
        <v>-9.9373158249595051</v>
      </c>
      <c r="K271">
        <f t="shared" si="25"/>
        <v>-1.2235260126273413</v>
      </c>
      <c r="M271">
        <f t="shared" si="22"/>
        <v>-1.2235260126273413</v>
      </c>
      <c r="N271" s="13">
        <f t="shared" si="26"/>
        <v>3.4739239591872334E-4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3"/>
        <v>5.2716663687996297</v>
      </c>
      <c r="H272" s="10">
        <f t="shared" si="27"/>
        <v>-1.2276730146087307</v>
      </c>
      <c r="I272">
        <f t="shared" si="24"/>
        <v>-9.8213841168698455</v>
      </c>
      <c r="K272">
        <f t="shared" si="25"/>
        <v>-1.2094983493299458</v>
      </c>
      <c r="M272">
        <f t="shared" si="22"/>
        <v>-1.2094983493299458</v>
      </c>
      <c r="N272" s="13">
        <f t="shared" si="26"/>
        <v>3.3031845799586808E-4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3"/>
        <v>5.2855190462487567</v>
      </c>
      <c r="H273" s="10">
        <f t="shared" si="27"/>
        <v>-1.2133381209781284</v>
      </c>
      <c r="I273">
        <f t="shared" si="24"/>
        <v>-9.7067049678250275</v>
      </c>
      <c r="K273">
        <f t="shared" si="25"/>
        <v>-1.1956294010042849</v>
      </c>
      <c r="M273">
        <f t="shared" si="22"/>
        <v>-1.1956294010042849</v>
      </c>
      <c r="N273" s="13">
        <f t="shared" si="26"/>
        <v>3.1359876311200339E-4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3"/>
        <v>5.2993717236978819</v>
      </c>
      <c r="H274" s="10">
        <f t="shared" si="27"/>
        <v>-1.1991582348455221</v>
      </c>
      <c r="I274">
        <f t="shared" si="24"/>
        <v>-9.5932658787641767</v>
      </c>
      <c r="K274">
        <f t="shared" si="25"/>
        <v>-1.1819174434546307</v>
      </c>
      <c r="M274">
        <f t="shared" si="22"/>
        <v>-1.1819174434546307</v>
      </c>
      <c r="N274" s="13">
        <f t="shared" si="26"/>
        <v>2.9724488778423529E-4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3"/>
        <v>5.3132244011470089</v>
      </c>
      <c r="H275" s="10">
        <f t="shared" si="27"/>
        <v>-1.1851318083160467</v>
      </c>
      <c r="I275">
        <f t="shared" si="24"/>
        <v>-9.4810544665283736</v>
      </c>
      <c r="K275">
        <f t="shared" si="25"/>
        <v>-1.168360768757585</v>
      </c>
      <c r="M275">
        <f t="shared" ref="M275:M338" si="29">$L$9*$O$6*EXP(-$O$7*(G275/$L$10-1))-SQRT($L$9)*$O$8*EXP(-$O$4*(G275/$L$10-1))</f>
        <v>-1.168360768757585</v>
      </c>
      <c r="N275" s="13">
        <f t="shared" si="26"/>
        <v>2.8126776787148751E-4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30">$E$11*(D276/$E$12+1)</f>
        <v>5.327077078596135</v>
      </c>
      <c r="H276" s="10">
        <f t="shared" si="27"/>
        <v>-1.1712573078761324</v>
      </c>
      <c r="I276">
        <f t="shared" ref="I276:I339" si="31">H276*$E$6</f>
        <v>-9.3700584630090589</v>
      </c>
      <c r="K276">
        <f t="shared" ref="K276:K339" si="32">$L$9*$L$4*EXP(-$L$6*(G276/$L$10-1))-SQRT($L$9)*$L$5*EXP(-$L$7*(G276/$L$10-1))</f>
        <v>-1.1549576851964645</v>
      </c>
      <c r="M276">
        <f t="shared" si="29"/>
        <v>-1.1549576851964645</v>
      </c>
      <c r="N276" s="13">
        <f t="shared" ref="N276:N339" si="33">(M276-H276)^2*O276</f>
        <v>2.6567769949954387E-4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30"/>
        <v>5.340929756045262</v>
      </c>
      <c r="H277" s="10">
        <f t="shared" ref="H277:H340" si="34">-(-$B$4)*(1+D277+$E$5*D277^3)*EXP(-D277)</f>
        <v>-1.1575332142858443</v>
      </c>
      <c r="I277">
        <f t="shared" si="31"/>
        <v>-9.2602657142867546</v>
      </c>
      <c r="K277">
        <f t="shared" si="32"/>
        <v>-1.1417065171923171</v>
      </c>
      <c r="M277">
        <f t="shared" si="29"/>
        <v>-1.1417065171923171</v>
      </c>
      <c r="N277" s="13">
        <f t="shared" si="33"/>
        <v>2.5048434089026364E-4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30"/>
        <v>5.3547824334943952</v>
      </c>
      <c r="H278" s="10">
        <f t="shared" si="34"/>
        <v>-1.1439580224701678</v>
      </c>
      <c r="I278">
        <f t="shared" si="31"/>
        <v>-9.1516641797613421</v>
      </c>
      <c r="K278">
        <f t="shared" si="32"/>
        <v>-1.1286056052317535</v>
      </c>
      <c r="M278">
        <f t="shared" si="29"/>
        <v>-1.1286056052317535</v>
      </c>
      <c r="N278" s="13">
        <f t="shared" si="33"/>
        <v>2.3569671506236043E-4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30"/>
        <v>5.3686351109435142</v>
      </c>
      <c r="H279" s="10">
        <f t="shared" si="34"/>
        <v>-1.1305302414093803</v>
      </c>
      <c r="I279">
        <f t="shared" si="31"/>
        <v>-9.0442419312750424</v>
      </c>
      <c r="K279">
        <f t="shared" si="32"/>
        <v>-1.1156533057918079</v>
      </c>
      <c r="M279">
        <f t="shared" si="29"/>
        <v>-1.1156533057918079</v>
      </c>
      <c r="N279" s="13">
        <f t="shared" si="33"/>
        <v>2.2132321336939482E-4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30"/>
        <v>5.3824877883926403</v>
      </c>
      <c r="H280" s="10">
        <f t="shared" si="34"/>
        <v>-1.1172483940285183</v>
      </c>
      <c r="I280">
        <f t="shared" si="31"/>
        <v>-8.9379871522281462</v>
      </c>
      <c r="K280">
        <f t="shared" si="32"/>
        <v>-1.102847991261857</v>
      </c>
      <c r="M280">
        <f t="shared" si="29"/>
        <v>-1.102847991261857</v>
      </c>
      <c r="N280" s="13">
        <f t="shared" si="33"/>
        <v>2.0737159984206713E-4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30"/>
        <v>5.3963404658417664</v>
      </c>
      <c r="H281" s="10">
        <f t="shared" si="34"/>
        <v>-1.1041110170862778</v>
      </c>
      <c r="I281">
        <f t="shared" si="31"/>
        <v>-8.8328881366902223</v>
      </c>
      <c r="K281">
        <f t="shared" si="32"/>
        <v>-1.0901880498629879</v>
      </c>
      <c r="M281">
        <f t="shared" si="29"/>
        <v>-1.0901880498629879</v>
      </c>
      <c r="N281" s="13">
        <f t="shared" si="33"/>
        <v>1.9384901630080473E-4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30"/>
        <v>5.4101931432908996</v>
      </c>
      <c r="H282" s="10">
        <f t="shared" si="34"/>
        <v>-1.0911166610632228</v>
      </c>
      <c r="I282">
        <f t="shared" si="31"/>
        <v>-8.7289332885057824</v>
      </c>
      <c r="K282">
        <f t="shared" si="32"/>
        <v>-1.0776718855647158</v>
      </c>
      <c r="M282">
        <f t="shared" si="29"/>
        <v>-1.0776718855647158</v>
      </c>
      <c r="N282" s="13">
        <f t="shared" si="33"/>
        <v>1.8076198820525356E-4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30"/>
        <v>5.4240458207400195</v>
      </c>
      <c r="H283" s="10">
        <f t="shared" si="34"/>
        <v>-1.0782638900495833</v>
      </c>
      <c r="I283">
        <f t="shared" si="31"/>
        <v>-8.6261111203966667</v>
      </c>
      <c r="K283">
        <f t="shared" si="32"/>
        <v>-1.0652979179993949</v>
      </c>
      <c r="M283">
        <f t="shared" si="29"/>
        <v>-1.0652979179993949</v>
      </c>
      <c r="N283" s="13">
        <f t="shared" si="33"/>
        <v>1.6811643120626826E-4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30"/>
        <v>5.4378984981891456</v>
      </c>
      <c r="H284" s="10">
        <f t="shared" si="34"/>
        <v>-1.0655512816325723</v>
      </c>
      <c r="I284">
        <f t="shared" si="31"/>
        <v>-8.5244102530605783</v>
      </c>
      <c r="K284">
        <f t="shared" si="32"/>
        <v>-1.0530645823742828</v>
      </c>
      <c r="M284">
        <f t="shared" si="29"/>
        <v>-1.0530645823742828</v>
      </c>
      <c r="N284" s="13">
        <f t="shared" si="33"/>
        <v>1.5591765836696733E-4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30"/>
        <v>5.4517511756382726</v>
      </c>
      <c r="H285" s="10">
        <f t="shared" si="34"/>
        <v>-1.0529774267835312</v>
      </c>
      <c r="I285">
        <f t="shared" si="31"/>
        <v>-8.4238194142682499</v>
      </c>
      <c r="K285">
        <f t="shared" si="32"/>
        <v>-1.0409703293816077</v>
      </c>
      <c r="M285">
        <f t="shared" si="29"/>
        <v>-1.0409703293816077</v>
      </c>
      <c r="N285" s="13">
        <f t="shared" si="33"/>
        <v>1.4417038801927846E-4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30"/>
        <v>5.4656038530874049</v>
      </c>
      <c r="H286" s="10">
        <f t="shared" si="34"/>
        <v>-1.0405409297447821</v>
      </c>
      <c r="I286">
        <f t="shared" si="31"/>
        <v>-8.3243274379582566</v>
      </c>
      <c r="K286">
        <f t="shared" si="32"/>
        <v>-1.0290136251065662</v>
      </c>
      <c r="M286">
        <f t="shared" si="29"/>
        <v>-1.0290136251065662</v>
      </c>
      <c r="N286" s="13">
        <f t="shared" si="33"/>
        <v>1.3287875222223219E-4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30"/>
        <v>5.4794565305365257</v>
      </c>
      <c r="H287" s="10">
        <f t="shared" si="34"/>
        <v>-1.0282404079164176</v>
      </c>
      <c r="I287">
        <f t="shared" si="31"/>
        <v>-8.2259232633313406</v>
      </c>
      <c r="K287">
        <f t="shared" si="32"/>
        <v>-1.0171929509335094</v>
      </c>
      <c r="M287">
        <f t="shared" si="29"/>
        <v>-1.0171929509335094</v>
      </c>
      <c r="N287" s="13">
        <f t="shared" si="33"/>
        <v>1.2204630578920738E-4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30"/>
        <v>5.4933092079856509</v>
      </c>
      <c r="H288" s="10">
        <f t="shared" si="34"/>
        <v>-1.0160744917429718</v>
      </c>
      <c r="I288">
        <f t="shared" si="31"/>
        <v>-8.1285959339437746</v>
      </c>
      <c r="K288">
        <f t="shared" si="32"/>
        <v>-1.0055068034503278</v>
      </c>
      <c r="M288">
        <f t="shared" si="29"/>
        <v>-1.0055068034503278</v>
      </c>
      <c r="N288" s="13">
        <f t="shared" si="33"/>
        <v>1.1167603585048472E-4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30"/>
        <v>5.5071618854347779</v>
      </c>
      <c r="H289" s="10">
        <f t="shared" si="34"/>
        <v>-1.0040418246002272</v>
      </c>
      <c r="I289">
        <f t="shared" si="31"/>
        <v>-8.0323345968018174</v>
      </c>
      <c r="K289">
        <f t="shared" si="32"/>
        <v>-0.99395369435129621</v>
      </c>
      <c r="M289">
        <f t="shared" si="29"/>
        <v>-0.99395369435129621</v>
      </c>
      <c r="N289" s="13">
        <f t="shared" si="33"/>
        <v>1.0177037191939583E-4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30"/>
        <v>5.5210145628839111</v>
      </c>
      <c r="H290" s="10">
        <f t="shared" si="34"/>
        <v>-0.99214106268204083</v>
      </c>
      <c r="I290">
        <f t="shared" si="31"/>
        <v>-7.9371285014563266</v>
      </c>
      <c r="K290">
        <f t="shared" si="32"/>
        <v>-0.98253215033833619</v>
      </c>
      <c r="M290">
        <f t="shared" si="29"/>
        <v>-0.98253215033833619</v>
      </c>
      <c r="N290" s="13">
        <f t="shared" si="33"/>
        <v>9.2331196428999498E-5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30"/>
        <v>5.5348672403330301</v>
      </c>
      <c r="H291" s="10">
        <f t="shared" si="34"/>
        <v>-0.98037087488740104</v>
      </c>
      <c r="I291">
        <f t="shared" si="31"/>
        <v>-7.8429669990992084</v>
      </c>
      <c r="K291">
        <f t="shared" si="32"/>
        <v>-0.97124071302092541</v>
      </c>
      <c r="M291">
        <f t="shared" si="29"/>
        <v>-0.97124071302092541</v>
      </c>
      <c r="N291" s="13">
        <f t="shared" si="33"/>
        <v>8.3359855708045925E-5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30"/>
        <v>5.5487199177821571</v>
      </c>
      <c r="H292" s="10">
        <f t="shared" si="34"/>
        <v>-0.96872994270762847</v>
      </c>
      <c r="I292">
        <f t="shared" si="31"/>
        <v>-7.7498395416610277</v>
      </c>
      <c r="K292">
        <f t="shared" si="32"/>
        <v>-0.96007793881461279</v>
      </c>
      <c r="M292">
        <f t="shared" si="29"/>
        <v>-0.96007793881461279</v>
      </c>
      <c r="N292" s="13">
        <f t="shared" si="33"/>
        <v>7.4857171364758489E-5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30"/>
        <v>5.5625725952312832</v>
      </c>
      <c r="H293" s="10">
        <f t="shared" si="34"/>
        <v>-0.95721696011397417</v>
      </c>
      <c r="I293">
        <f t="shared" si="31"/>
        <v>-7.6577356809117934</v>
      </c>
      <c r="K293">
        <f t="shared" si="32"/>
        <v>-0.94904239883844932</v>
      </c>
      <c r="M293">
        <f t="shared" si="29"/>
        <v>-0.94904239883844932</v>
      </c>
      <c r="N293" s="13">
        <f t="shared" si="33"/>
        <v>6.6823452047310453E-5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30"/>
        <v>5.5764252726804155</v>
      </c>
      <c r="H294" s="10">
        <f t="shared" si="34"/>
        <v>-0.94583063344547602</v>
      </c>
      <c r="I294">
        <f t="shared" si="31"/>
        <v>-7.5666450675638082</v>
      </c>
      <c r="K294">
        <f t="shared" si="32"/>
        <v>-0.93813267881119489</v>
      </c>
      <c r="M294">
        <f t="shared" si="29"/>
        <v>-0.93813267881119489</v>
      </c>
      <c r="N294" s="13">
        <f t="shared" si="33"/>
        <v>5.9258505551450394E-5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30"/>
        <v>5.5902779501295354</v>
      </c>
      <c r="H295" s="10">
        <f t="shared" si="34"/>
        <v>-0.93456968129726758</v>
      </c>
      <c r="I295">
        <f t="shared" si="31"/>
        <v>-7.4765574503781407</v>
      </c>
      <c r="K295">
        <f t="shared" si="32"/>
        <v>-0.92734737894658781</v>
      </c>
      <c r="M295">
        <f t="shared" si="29"/>
        <v>-0.92734737894658781</v>
      </c>
      <c r="N295" s="13">
        <f t="shared" si="33"/>
        <v>5.2161651244634626E-5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30"/>
        <v>5.6041306275786615</v>
      </c>
      <c r="H296" s="10">
        <f t="shared" si="34"/>
        <v>-0.92343283440924651</v>
      </c>
      <c r="I296">
        <f t="shared" si="31"/>
        <v>-7.387462675273972</v>
      </c>
      <c r="K296">
        <f t="shared" si="32"/>
        <v>-0.91668511384757934</v>
      </c>
      <c r="M296">
        <f t="shared" si="29"/>
        <v>-0.91668511384757934</v>
      </c>
      <c r="N296" s="13">
        <f t="shared" si="33"/>
        <v>4.5531732778345904E-5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30"/>
        <v>5.6179833050277876</v>
      </c>
      <c r="H297" s="10">
        <f t="shared" si="34"/>
        <v>-0.9124188355553392</v>
      </c>
      <c r="I297">
        <f t="shared" si="31"/>
        <v>-7.2993506844427136</v>
      </c>
      <c r="K297">
        <f t="shared" si="32"/>
        <v>-0.90614451239982363</v>
      </c>
      <c r="M297">
        <f t="shared" si="29"/>
        <v>-0.90614451239982363</v>
      </c>
      <c r="N297" s="13">
        <f t="shared" si="33"/>
        <v>3.9367131059838869E-5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30"/>
        <v>5.6318359824769209</v>
      </c>
      <c r="H298" s="10">
        <f t="shared" si="34"/>
        <v>-0.90152643943319766</v>
      </c>
      <c r="I298">
        <f t="shared" si="31"/>
        <v>-7.2122115154655813</v>
      </c>
      <c r="K298">
        <f t="shared" si="32"/>
        <v>-0.89572421766431243</v>
      </c>
      <c r="M298">
        <f t="shared" si="29"/>
        <v>-0.89572421766431243</v>
      </c>
      <c r="N298" s="13">
        <f t="shared" si="33"/>
        <v>3.366577745532564E-5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30"/>
        <v>5.6456886599260407</v>
      </c>
      <c r="H299" s="10">
        <f t="shared" si="34"/>
        <v>-0.8907544125545388</v>
      </c>
      <c r="I299">
        <f t="shared" si="31"/>
        <v>-7.1260353004363104</v>
      </c>
      <c r="K299">
        <f t="shared" si="32"/>
        <v>-0.88542288676936809</v>
      </c>
      <c r="M299">
        <f t="shared" si="29"/>
        <v>-0.88542288676936809</v>
      </c>
      <c r="N299" s="13">
        <f t="shared" si="33"/>
        <v>2.8425167197940155E-5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30"/>
        <v>5.6595413373751677</v>
      </c>
      <c r="H300" s="10">
        <f t="shared" si="34"/>
        <v>-0.88010153313598827</v>
      </c>
      <c r="I300">
        <f t="shared" si="31"/>
        <v>-7.0408122650879061</v>
      </c>
      <c r="K300">
        <f t="shared" si="32"/>
        <v>-0.8752391908019348</v>
      </c>
      <c r="M300">
        <f t="shared" si="29"/>
        <v>-0.8752391908019348</v>
      </c>
      <c r="N300" s="13">
        <f t="shared" si="33"/>
        <v>2.3642372973528555E-5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30"/>
        <v>5.6733940148243018</v>
      </c>
      <c r="H301" s="10">
        <f t="shared" si="34"/>
        <v>-0.86956659099067202</v>
      </c>
      <c r="I301">
        <f t="shared" si="31"/>
        <v>-6.9565327279253761</v>
      </c>
      <c r="K301">
        <f t="shared" si="32"/>
        <v>-0.86517181469841209</v>
      </c>
      <c r="M301">
        <f t="shared" si="29"/>
        <v>-0.86517181469841209</v>
      </c>
      <c r="N301" s="13">
        <f t="shared" si="33"/>
        <v>1.9314058659009916E-5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30"/>
        <v>5.6872466922734271</v>
      </c>
      <c r="H302" s="10">
        <f t="shared" si="34"/>
        <v>-0.85914838742041388</v>
      </c>
      <c r="I302">
        <f t="shared" si="31"/>
        <v>-6.8731870993633111</v>
      </c>
      <c r="K302">
        <f t="shared" si="32"/>
        <v>-0.85521945713494807</v>
      </c>
      <c r="M302">
        <f t="shared" si="29"/>
        <v>-0.85521945713494807</v>
      </c>
      <c r="N302" s="13">
        <f t="shared" si="33"/>
        <v>1.5436493188050491E-5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30"/>
        <v>5.7010993697225532</v>
      </c>
      <c r="H303" s="10">
        <f t="shared" si="34"/>
        <v>-0.84884573510860717</v>
      </c>
      <c r="I303">
        <f t="shared" si="31"/>
        <v>-6.7907658808688574</v>
      </c>
      <c r="K303">
        <f t="shared" si="32"/>
        <v>-0.84538083041728862</v>
      </c>
      <c r="M303">
        <f t="shared" si="29"/>
        <v>-0.84538083041728862</v>
      </c>
      <c r="N303" s="13">
        <f t="shared" si="33"/>
        <v>1.2005564519921289E-5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30"/>
        <v>5.714952047171673</v>
      </c>
      <c r="H304" s="10">
        <f t="shared" si="34"/>
        <v>-0.83865745801386671</v>
      </c>
      <c r="I304">
        <f t="shared" si="31"/>
        <v>-6.7092596641109337</v>
      </c>
      <c r="K304">
        <f t="shared" si="32"/>
        <v>-0.83565466037032354</v>
      </c>
      <c r="M304">
        <f t="shared" si="29"/>
        <v>-0.83565466037032354</v>
      </c>
      <c r="N304" s="13">
        <f t="shared" si="33"/>
        <v>9.0167936880683824E-6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30"/>
        <v>5.7288047246208063</v>
      </c>
      <c r="H305" s="10">
        <f t="shared" si="34"/>
        <v>-0.8285823912643594</v>
      </c>
      <c r="I305">
        <f t="shared" si="31"/>
        <v>-6.6286591301148752</v>
      </c>
      <c r="K305">
        <f t="shared" si="32"/>
        <v>-0.82603968622726909</v>
      </c>
      <c r="M305">
        <f t="shared" si="29"/>
        <v>-0.82603968622726909</v>
      </c>
      <c r="N305" s="13">
        <f t="shared" si="33"/>
        <v>6.4653489056444307E-6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30"/>
        <v>5.7426574020699332</v>
      </c>
      <c r="H306" s="10">
        <f t="shared" si="34"/>
        <v>-0.81861938105299259</v>
      </c>
      <c r="I306">
        <f t="shared" si="31"/>
        <v>-6.5489550484239407</v>
      </c>
      <c r="K306">
        <f t="shared" si="32"/>
        <v>-0.81653466051868406</v>
      </c>
      <c r="M306">
        <f t="shared" si="29"/>
        <v>-0.81653466051868406</v>
      </c>
      <c r="N306" s="13">
        <f t="shared" si="33"/>
        <v>4.3460597061676269E-6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30"/>
        <v>5.7565100795190585</v>
      </c>
      <c r="H307" s="10">
        <f t="shared" si="34"/>
        <v>-0.80876728453328128</v>
      </c>
      <c r="I307">
        <f t="shared" si="31"/>
        <v>-6.4701382762662503</v>
      </c>
      <c r="K307">
        <f t="shared" si="32"/>
        <v>-0.8071383489612034</v>
      </c>
      <c r="M307">
        <f t="shared" si="29"/>
        <v>-0.8071383489612034</v>
      </c>
      <c r="N307" s="13">
        <f t="shared" si="33"/>
        <v>2.6534310979807002E-6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30"/>
        <v>5.7703627569681784</v>
      </c>
      <c r="H308" s="10">
        <f t="shared" si="34"/>
        <v>-0.79902496971610659</v>
      </c>
      <c r="I308">
        <f t="shared" si="31"/>
        <v>-6.3921997577288527</v>
      </c>
      <c r="K308">
        <f t="shared" si="32"/>
        <v>-0.79784953034620143</v>
      </c>
      <c r="M308">
        <f t="shared" si="29"/>
        <v>-0.79784953034620143</v>
      </c>
      <c r="N308" s="13">
        <f t="shared" si="33"/>
        <v>1.3816577123230452E-6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30"/>
        <v>5.7842154344173116</v>
      </c>
      <c r="H309" s="10">
        <f t="shared" si="34"/>
        <v>-0.7893913153672365</v>
      </c>
      <c r="I309">
        <f t="shared" si="31"/>
        <v>-6.315130522937892</v>
      </c>
      <c r="K309">
        <f t="shared" si="32"/>
        <v>-0.78866699642831839</v>
      </c>
      <c r="M309">
        <f t="shared" si="29"/>
        <v>-0.78866699642831839</v>
      </c>
      <c r="N309" s="13">
        <f t="shared" si="33"/>
        <v>5.2463792527545899E-7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30"/>
        <v>5.7980681118664377</v>
      </c>
      <c r="H310" s="10">
        <f t="shared" si="34"/>
        <v>-0.77986521090575633</v>
      </c>
      <c r="I310">
        <f t="shared" si="31"/>
        <v>-6.2389216872460507</v>
      </c>
      <c r="K310">
        <f t="shared" si="32"/>
        <v>-0.7795895518140088</v>
      </c>
      <c r="M310">
        <f t="shared" si="29"/>
        <v>-0.7795895518140088</v>
      </c>
      <c r="N310" s="13">
        <f t="shared" si="33"/>
        <v>7.5987934863077383E-8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30"/>
        <v>5.8119207893155647</v>
      </c>
      <c r="H311" s="10">
        <f t="shared" si="34"/>
        <v>-0.77044555630326061</v>
      </c>
      <c r="I311">
        <f t="shared" si="31"/>
        <v>-6.1635644504260849</v>
      </c>
      <c r="K311">
        <f t="shared" si="32"/>
        <v>-0.77061601385000889</v>
      </c>
      <c r="M311">
        <f t="shared" si="29"/>
        <v>-0.77061601385000889</v>
      </c>
      <c r="N311" s="13">
        <f t="shared" si="33"/>
        <v>2.9055775243438827E-8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30"/>
        <v>5.8257734667646837</v>
      </c>
      <c r="H312" s="10">
        <f t="shared" si="34"/>
        <v>-0.76113126198397585</v>
      </c>
      <c r="I312">
        <f t="shared" si="31"/>
        <v>-6.0890500958718068</v>
      </c>
      <c r="K312">
        <f t="shared" si="32"/>
        <v>-0.76174521251191785</v>
      </c>
      <c r="M312">
        <f t="shared" si="29"/>
        <v>-0.76174521251191785</v>
      </c>
      <c r="N312" s="13">
        <f t="shared" si="33"/>
        <v>3.7693525076025766E-7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30"/>
        <v>5.839626144213816</v>
      </c>
      <c r="H313" s="10">
        <f t="shared" si="34"/>
        <v>-0.75192124872570787</v>
      </c>
      <c r="I313">
        <f t="shared" si="31"/>
        <v>-6.015369989805663</v>
      </c>
      <c r="K313">
        <f t="shared" si="32"/>
        <v>-0.75297599029281403</v>
      </c>
      <c r="M313">
        <f t="shared" si="29"/>
        <v>-0.75297599029281403</v>
      </c>
      <c r="N313" s="13">
        <f t="shared" si="33"/>
        <v>1.1124797733815699E-6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30"/>
        <v>5.853478821662943</v>
      </c>
      <c r="H314" s="10">
        <f t="shared" si="34"/>
        <v>-0.74281444756173332</v>
      </c>
      <c r="I314">
        <f t="shared" si="31"/>
        <v>-5.9425155804938665</v>
      </c>
      <c r="K314">
        <f t="shared" si="32"/>
        <v>-0.74430720209207002</v>
      </c>
      <c r="M314">
        <f t="shared" si="29"/>
        <v>-0.74430720209207002</v>
      </c>
      <c r="N314" s="13">
        <f t="shared" si="33"/>
        <v>2.2283160878407538E-6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30"/>
        <v>5.8673314991120682</v>
      </c>
      <c r="H315" s="10">
        <f t="shared" si="34"/>
        <v>-0.73380979968349946</v>
      </c>
      <c r="I315">
        <f t="shared" si="31"/>
        <v>-5.8704783974679957</v>
      </c>
      <c r="K315">
        <f t="shared" si="32"/>
        <v>-0.73573771510424368</v>
      </c>
      <c r="M315">
        <f t="shared" si="29"/>
        <v>-0.73573771510424368</v>
      </c>
      <c r="N315" s="13">
        <f t="shared" si="33"/>
        <v>3.7168578695433609E-6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30"/>
        <v>5.881184176561189</v>
      </c>
      <c r="H316" s="10">
        <f t="shared" si="34"/>
        <v>-0.72490625634428307</v>
      </c>
      <c r="I316">
        <f t="shared" si="31"/>
        <v>-5.7992500507542646</v>
      </c>
      <c r="K316">
        <f t="shared" si="32"/>
        <v>-0.72726640870823422</v>
      </c>
      <c r="M316">
        <f t="shared" si="29"/>
        <v>-0.72726640870823422</v>
      </c>
      <c r="N316" s="13">
        <f t="shared" si="33"/>
        <v>5.5703191810642075E-6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30"/>
        <v>5.8950368540103213</v>
      </c>
      <c r="H317" s="10">
        <f t="shared" si="34"/>
        <v>-0.71610277876370432</v>
      </c>
      <c r="I317">
        <f t="shared" si="31"/>
        <v>-5.7288222301096345</v>
      </c>
      <c r="K317">
        <f t="shared" si="32"/>
        <v>-0.71889217435663255</v>
      </c>
      <c r="M317">
        <f t="shared" si="29"/>
        <v>-0.71889217435663255</v>
      </c>
      <c r="N317" s="13">
        <f t="shared" si="33"/>
        <v>7.7807277738474562E-6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30"/>
        <v>5.9088895314594492</v>
      </c>
      <c r="H318" s="10">
        <f t="shared" si="34"/>
        <v>-0.70739833803320806</v>
      </c>
      <c r="I318">
        <f t="shared" si="31"/>
        <v>-5.6591867042656645</v>
      </c>
      <c r="K318">
        <f t="shared" si="32"/>
        <v>-0.71061391546538766</v>
      </c>
      <c r="M318">
        <f t="shared" si="29"/>
        <v>-0.71061391546538766</v>
      </c>
      <c r="N318" s="13">
        <f t="shared" si="33"/>
        <v>1.0339938222342718E-5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30"/>
        <v>5.9227422089085744</v>
      </c>
      <c r="H319" s="10">
        <f t="shared" si="34"/>
        <v>-0.69879191502237259</v>
      </c>
      <c r="I319">
        <f t="shared" si="31"/>
        <v>-5.5903353201789807</v>
      </c>
      <c r="K319">
        <f t="shared" si="32"/>
        <v>-0.70243054730370924</v>
      </c>
      <c r="M319">
        <f t="shared" si="29"/>
        <v>-0.70243054730370924</v>
      </c>
      <c r="N319" s="13">
        <f t="shared" si="33"/>
        <v>1.3239644878785163E-5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30"/>
        <v>5.9365948863576934</v>
      </c>
      <c r="H320" s="10">
        <f t="shared" si="34"/>
        <v>-0.69028250028619387</v>
      </c>
      <c r="I320">
        <f t="shared" si="31"/>
        <v>-5.5222600022895509</v>
      </c>
      <c r="K320">
        <f t="shared" si="32"/>
        <v>-0.69434099688434125</v>
      </c>
      <c r="M320">
        <f t="shared" si="29"/>
        <v>-0.69434099688434125</v>
      </c>
      <c r="N320" s="13">
        <f t="shared" si="33"/>
        <v>1.6471394637173917E-5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30"/>
        <v>5.9504475638068275</v>
      </c>
      <c r="H321" s="10">
        <f t="shared" si="34"/>
        <v>-0.68186909397323181</v>
      </c>
      <c r="I321">
        <f t="shared" si="31"/>
        <v>-5.4549527517858545</v>
      </c>
      <c r="K321">
        <f t="shared" si="32"/>
        <v>-0.68634420285415765</v>
      </c>
      <c r="M321">
        <f t="shared" si="29"/>
        <v>-0.68634420285415765</v>
      </c>
      <c r="N321" s="13">
        <f t="shared" si="33"/>
        <v>2.0026599496141302E-5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30"/>
        <v>5.9643002412559536</v>
      </c>
      <c r="H322" s="10">
        <f t="shared" si="34"/>
        <v>-0.67355070573473663</v>
      </c>
      <c r="I322">
        <f t="shared" si="31"/>
        <v>-5.3884056458778931</v>
      </c>
      <c r="K322">
        <f t="shared" si="32"/>
        <v>-0.67843911538520096</v>
      </c>
      <c r="M322">
        <f t="shared" si="29"/>
        <v>-0.67843911538520096</v>
      </c>
      <c r="N322" s="13">
        <f t="shared" si="33"/>
        <v>2.3896548910752809E-5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30"/>
        <v>5.9781529187050806</v>
      </c>
      <c r="H323" s="10">
        <f t="shared" si="34"/>
        <v>-0.66532635463460255</v>
      </c>
      <c r="I323">
        <f t="shared" si="31"/>
        <v>-5.3226108370768204</v>
      </c>
      <c r="K323">
        <f t="shared" si="32"/>
        <v>-0.67062469606603847</v>
      </c>
      <c r="M323">
        <f t="shared" si="29"/>
        <v>-0.67062469606603847</v>
      </c>
      <c r="N323" s="13">
        <f t="shared" si="33"/>
        <v>2.8072421924070506E-5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30"/>
        <v>5.9920055961541996</v>
      </c>
      <c r="H324" s="10">
        <f t="shared" si="34"/>
        <v>-0.6571950690602979</v>
      </c>
      <c r="I324">
        <f t="shared" si="31"/>
        <v>-5.2575605524823832</v>
      </c>
      <c r="K324">
        <f t="shared" si="32"/>
        <v>-0.662899917793626</v>
      </c>
      <c r="M324">
        <f t="shared" si="29"/>
        <v>-0.662899917793626</v>
      </c>
      <c r="N324" s="13">
        <f t="shared" si="33"/>
        <v>3.2545299070155286E-5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30"/>
        <v>6.0058582736033337</v>
      </c>
      <c r="H325" s="10">
        <f t="shared" si="34"/>
        <v>-0.64915588663465706</v>
      </c>
      <c r="I325">
        <f t="shared" si="31"/>
        <v>-5.1932470930772565</v>
      </c>
      <c r="K325">
        <f t="shared" si="32"/>
        <v>-0.65526376466556668</v>
      </c>
      <c r="M325">
        <f t="shared" si="29"/>
        <v>-0.65526376466556668</v>
      </c>
      <c r="N325" s="13">
        <f t="shared" si="33"/>
        <v>3.7306174040468369E-5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30"/>
        <v>6.0197109510524589</v>
      </c>
      <c r="H326" s="10">
        <f t="shared" si="34"/>
        <v>-0.64120785412864234</v>
      </c>
      <c r="I326">
        <f t="shared" si="31"/>
        <v>-5.1296628330291387</v>
      </c>
      <c r="K326">
        <f t="shared" si="32"/>
        <v>-0.64771523187291924</v>
      </c>
      <c r="M326">
        <f t="shared" si="29"/>
        <v>-0.64771523187291924</v>
      </c>
      <c r="N326" s="13">
        <f t="shared" si="33"/>
        <v>4.2345965106710297E-5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30"/>
        <v>6.033563628501585</v>
      </c>
      <c r="H327" s="10">
        <f t="shared" si="34"/>
        <v>-0.63335002737492962</v>
      </c>
      <c r="I327">
        <f t="shared" si="31"/>
        <v>-5.066800218999437</v>
      </c>
      <c r="K327">
        <f t="shared" si="32"/>
        <v>-0.64025332559340797</v>
      </c>
      <c r="M327">
        <f t="shared" si="29"/>
        <v>-0.64025332559340797</v>
      </c>
      <c r="N327" s="13">
        <f t="shared" si="33"/>
        <v>4.7655526293246346E-5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30"/>
        <v>6.047416305950712</v>
      </c>
      <c r="H328" s="10">
        <f t="shared" si="34"/>
        <v>-0.625581471182451</v>
      </c>
      <c r="I328">
        <f t="shared" si="31"/>
        <v>-5.004651769459608</v>
      </c>
      <c r="K328">
        <f t="shared" si="32"/>
        <v>-0.63287706288522316</v>
      </c>
      <c r="M328">
        <f t="shared" si="29"/>
        <v>-0.63287706288522316</v>
      </c>
      <c r="N328" s="13">
        <f t="shared" si="33"/>
        <v>5.3225658293558044E-5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30"/>
        <v>6.0612689833998372</v>
      </c>
      <c r="H329" s="10">
        <f t="shared" si="34"/>
        <v>-0.61790125925181505</v>
      </c>
      <c r="I329">
        <f t="shared" si="31"/>
        <v>-4.9432100740145204</v>
      </c>
      <c r="K329">
        <f t="shared" si="32"/>
        <v>-0.6255854715813185</v>
      </c>
      <c r="M329">
        <f t="shared" si="29"/>
        <v>-0.6255854715813185</v>
      </c>
      <c r="N329" s="13">
        <f t="shared" si="33"/>
        <v>5.904711912489281E-5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30"/>
        <v>6.0751216608489651</v>
      </c>
      <c r="H330" s="10">
        <f t="shared" si="34"/>
        <v>-0.61030847409161437</v>
      </c>
      <c r="I330">
        <f t="shared" si="31"/>
        <v>-4.882467792732915</v>
      </c>
      <c r="K330">
        <f t="shared" si="32"/>
        <v>-0.61837759018426652</v>
      </c>
      <c r="M330">
        <f t="shared" si="29"/>
        <v>-0.61837759018426652</v>
      </c>
      <c r="N330" s="13">
        <f t="shared" si="33"/>
        <v>6.5110634516697924E-5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30"/>
        <v>6.0889743382980903</v>
      </c>
      <c r="H331" s="10">
        <f t="shared" si="34"/>
        <v>-0.60280220693562558</v>
      </c>
      <c r="I331">
        <f t="shared" si="31"/>
        <v>-4.8224176554850047</v>
      </c>
      <c r="K331">
        <f t="shared" si="32"/>
        <v>-0.61125246776168463</v>
      </c>
      <c r="M331">
        <f t="shared" si="29"/>
        <v>-0.61125246776168463</v>
      </c>
      <c r="N331" s="13">
        <f t="shared" si="33"/>
        <v>7.1406908028428043E-5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30"/>
        <v>6.1028270157472173</v>
      </c>
      <c r="H332" s="10">
        <f t="shared" si="34"/>
        <v>-0.59538155766088396</v>
      </c>
      <c r="I332">
        <f t="shared" si="31"/>
        <v>-4.7630524612870717</v>
      </c>
      <c r="K332">
        <f t="shared" si="32"/>
        <v>-0.60420916384223289</v>
      </c>
      <c r="M332">
        <f t="shared" si="29"/>
        <v>-0.60420916384223289</v>
      </c>
      <c r="N332" s="13">
        <f t="shared" si="33"/>
        <v>7.7926630892989732E-5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30"/>
        <v>6.1166796931963434</v>
      </c>
      <c r="H333" s="10">
        <f t="shared" si="34"/>
        <v>-0.5880456347066354</v>
      </c>
      <c r="I333">
        <f t="shared" si="31"/>
        <v>-4.7043650776530832</v>
      </c>
      <c r="K333">
        <f t="shared" si="32"/>
        <v>-0.59724674831221958</v>
      </c>
      <c r="M333">
        <f t="shared" si="29"/>
        <v>-0.59724674831221958</v>
      </c>
      <c r="N333" s="13">
        <f t="shared" si="33"/>
        <v>8.4660491582866257E-5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30"/>
        <v>6.1305323706454686</v>
      </c>
      <c r="H334" s="10">
        <f t="shared" si="34"/>
        <v>-0.58079355499415564</v>
      </c>
      <c r="I334">
        <f t="shared" si="31"/>
        <v>-4.6463484399532451</v>
      </c>
      <c r="K334">
        <f t="shared" si="32"/>
        <v>-0.59036430131280737</v>
      </c>
      <c r="M334">
        <f t="shared" si="29"/>
        <v>-0.59036430131280737</v>
      </c>
      <c r="N334" s="13">
        <f t="shared" si="33"/>
        <v>9.1599185095985741E-5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30"/>
        <v>6.1443850480945965</v>
      </c>
      <c r="H335" s="10">
        <f t="shared" si="34"/>
        <v>-0.57362444384742739</v>
      </c>
      <c r="I335">
        <f t="shared" si="31"/>
        <v>-4.5889955507794191</v>
      </c>
      <c r="K335">
        <f t="shared" si="32"/>
        <v>-0.58356091313784197</v>
      </c>
      <c r="M335">
        <f t="shared" si="29"/>
        <v>-0.58356091313784197</v>
      </c>
      <c r="N335" s="13">
        <f t="shared" si="33"/>
        <v>9.8733421959352121E-5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30"/>
        <v>6.1582377255437217</v>
      </c>
      <c r="H336" s="10">
        <f t="shared" si="34"/>
        <v>-0.5665374349146759</v>
      </c>
      <c r="I336">
        <f t="shared" si="31"/>
        <v>-4.5322994793174072</v>
      </c>
      <c r="K336">
        <f t="shared" si="32"/>
        <v>-0.57683568413232467</v>
      </c>
      <c r="M336">
        <f t="shared" si="29"/>
        <v>-0.57683568413232467</v>
      </c>
      <c r="N336" s="13">
        <f t="shared" si="33"/>
        <v>1.0605393694880349E-4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30"/>
        <v>6.1720904029928496</v>
      </c>
      <c r="H337" s="10">
        <f t="shared" si="34"/>
        <v>-0.55953167009074556</v>
      </c>
      <c r="I337">
        <f t="shared" si="31"/>
        <v>-4.4762533607259645</v>
      </c>
      <c r="K337">
        <f t="shared" si="32"/>
        <v>-0.57018772459151312</v>
      </c>
      <c r="M337">
        <f t="shared" si="29"/>
        <v>-0.57018772459151312</v>
      </c>
      <c r="N337" s="13">
        <f t="shared" si="33"/>
        <v>1.1355149752332867E-4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30"/>
        <v>6.1859430804419748</v>
      </c>
      <c r="H338" s="10">
        <f t="shared" si="34"/>
        <v>-0.55260629944032114</v>
      </c>
      <c r="I338">
        <f t="shared" si="31"/>
        <v>-4.4208503955225691</v>
      </c>
      <c r="K338">
        <f t="shared" si="32"/>
        <v>-0.56361615466069526</v>
      </c>
      <c r="M338">
        <f t="shared" si="29"/>
        <v>-0.56361615466069526</v>
      </c>
      <c r="N338" s="13">
        <f t="shared" si="33"/>
        <v>1.2121691197359927E-4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30"/>
        <v>6.1997957578911018</v>
      </c>
      <c r="H339" s="10">
        <f t="shared" si="34"/>
        <v>-0.54576048112197295</v>
      </c>
      <c r="I339">
        <f t="shared" si="31"/>
        <v>-4.3660838489757836</v>
      </c>
      <c r="K339">
        <f t="shared" si="32"/>
        <v>-0.55712010423561076</v>
      </c>
      <c r="M339">
        <f t="shared" ref="M339:M402" si="36">$L$9*$O$6*EXP(-$O$7*(G339/$L$10-1))-SQRT($L$9)*$O$8*EXP(-$O$4*(G339/$L$10-1))</f>
        <v>-0.55712010423561076</v>
      </c>
      <c r="N339" s="13">
        <f t="shared" si="33"/>
        <v>1.290410372838943E-4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7">$E$11*(D340/$E$12+1)</f>
        <v>6.2136484353402279</v>
      </c>
      <c r="H340" s="10">
        <f t="shared" si="34"/>
        <v>-0.53899338131303243</v>
      </c>
      <c r="I340">
        <f t="shared" ref="I340:I403" si="38">H340*$E$6</f>
        <v>-4.3119470505042594</v>
      </c>
      <c r="K340">
        <f t="shared" ref="K340:K403" si="39">$L$9*$L$4*EXP(-$L$6*(G340/$L$10-1))-SQRT($L$9)*$L$5*EXP(-$L$7*(G340/$L$10-1))</f>
        <v>-0.55069871286356198</v>
      </c>
      <c r="M340">
        <f t="shared" si="36"/>
        <v>-0.55069871286356198</v>
      </c>
      <c r="N340" s="13">
        <f t="shared" ref="N340:N403" si="40">(M340-H340)^2*O340</f>
        <v>1.3701478670782256E-4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7"/>
        <v>6.227501112789354</v>
      </c>
      <c r="H341" s="10">
        <f t="shared" ref="H341:H404" si="41">-(-$B$4)*(1+D341+$E$5*D341^3)*EXP(-D341)</f>
        <v>-0.53230417413527498</v>
      </c>
      <c r="I341">
        <f t="shared" si="38"/>
        <v>-4.2584333930821998</v>
      </c>
      <c r="K341">
        <f t="shared" si="39"/>
        <v>-0.54435112964519583</v>
      </c>
      <c r="M341">
        <f t="shared" si="36"/>
        <v>-0.54435112964519583</v>
      </c>
      <c r="N341" s="13">
        <f t="shared" si="40"/>
        <v>1.4512913705801243E-4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7"/>
        <v>6.241353790238481</v>
      </c>
      <c r="H342" s="10">
        <f t="shared" si="41"/>
        <v>-0.52569204158141503</v>
      </c>
      <c r="I342">
        <f t="shared" si="38"/>
        <v>-4.2055363326513202</v>
      </c>
      <c r="K342">
        <f t="shared" si="39"/>
        <v>-0.53807651313697957</v>
      </c>
      <c r="M342">
        <f t="shared" si="36"/>
        <v>-0.53807651313697957</v>
      </c>
      <c r="N342" s="13">
        <f t="shared" si="40"/>
        <v>1.5337513571058735E-4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7"/>
        <v>6.2552064676876062</v>
      </c>
      <c r="H343" s="10">
        <f t="shared" si="41"/>
        <v>-0.51915617344239284</v>
      </c>
      <c r="I343">
        <f t="shared" si="38"/>
        <v>-4.1532493875391427</v>
      </c>
      <c r="K343">
        <f t="shared" si="39"/>
        <v>-0.53187403125437371</v>
      </c>
      <c r="M343">
        <f t="shared" si="36"/>
        <v>-0.53187403125437371</v>
      </c>
      <c r="N343" s="13">
        <f t="shared" si="40"/>
        <v>1.6174390732576286E-4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7"/>
        <v>6.2690591451367332</v>
      </c>
      <c r="H344" s="10">
        <f t="shared" si="41"/>
        <v>-0.51269576723545562</v>
      </c>
      <c r="I344">
        <f t="shared" si="38"/>
        <v>-4.101566137883645</v>
      </c>
      <c r="K344">
        <f t="shared" si="39"/>
        <v>-0.52574286117570357</v>
      </c>
      <c r="M344">
        <f t="shared" si="36"/>
        <v>-0.52574286117570357</v>
      </c>
      <c r="N344" s="13">
        <f t="shared" si="40"/>
        <v>1.7022666028565465E-4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7"/>
        <v>6.2829118225858593</v>
      </c>
      <c r="H345" s="10">
        <f t="shared" si="41"/>
        <v>-0.50631002813301274</v>
      </c>
      <c r="I345">
        <f t="shared" si="38"/>
        <v>-4.0504802250641019</v>
      </c>
      <c r="K345">
        <f t="shared" si="39"/>
        <v>-0.51968218924674714</v>
      </c>
      <c r="M345">
        <f t="shared" si="36"/>
        <v>-0.51968218924674714</v>
      </c>
      <c r="N345" s="13">
        <f t="shared" si="40"/>
        <v>1.7881469285167055E-4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7"/>
        <v>6.2967645000349863</v>
      </c>
      <c r="H346" s="10">
        <f t="shared" si="41"/>
        <v>-0.49999816889226689</v>
      </c>
      <c r="I346">
        <f t="shared" si="38"/>
        <v>-3.9999853511381351</v>
      </c>
      <c r="K346">
        <f t="shared" si="39"/>
        <v>-0.51369121088602943</v>
      </c>
      <c r="M346">
        <f t="shared" si="36"/>
        <v>-0.51369121088602943</v>
      </c>
      <c r="N346" s="13">
        <f t="shared" si="40"/>
        <v>1.8749939904294421E-4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7"/>
        <v>6.3106171774841124</v>
      </c>
      <c r="H347" s="10">
        <f t="shared" si="41"/>
        <v>-0.49375940978560257</v>
      </c>
      <c r="I347">
        <f t="shared" si="38"/>
        <v>-3.9500752782848205</v>
      </c>
      <c r="K347">
        <f t="shared" si="39"/>
        <v>-0.50776913049084083</v>
      </c>
      <c r="M347">
        <f t="shared" si="36"/>
        <v>-0.50776913049084083</v>
      </c>
      <c r="N347" s="13">
        <f t="shared" si="40"/>
        <v>1.9627227423878161E-4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7"/>
        <v>6.3244698549332377</v>
      </c>
      <c r="H348" s="10">
        <f t="shared" si="41"/>
        <v>-0.48759297853173117</v>
      </c>
      <c r="I348">
        <f t="shared" si="38"/>
        <v>-3.9007438282538494</v>
      </c>
      <c r="K348">
        <f t="shared" si="39"/>
        <v>-0.50191516134397518</v>
      </c>
      <c r="M348">
        <f t="shared" si="36"/>
        <v>-0.50191516134397518</v>
      </c>
      <c r="N348" s="13">
        <f t="shared" si="40"/>
        <v>2.0512492050733778E-4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7"/>
        <v>6.3383225323823655</v>
      </c>
      <c r="H349" s="10">
        <f t="shared" si="41"/>
        <v>-0.48149811022757483</v>
      </c>
      <c r="I349">
        <f t="shared" si="38"/>
        <v>-3.8519848818205986</v>
      </c>
      <c r="K349">
        <f t="shared" si="39"/>
        <v>-0.49612852552119652</v>
      </c>
      <c r="M349">
        <f t="shared" si="36"/>
        <v>-0.49612852552119652</v>
      </c>
      <c r="N349" s="13">
        <f t="shared" si="40"/>
        <v>2.1404905166383945E-4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7"/>
        <v>6.3521752098314908</v>
      </c>
      <c r="H350" s="10">
        <f t="shared" si="41"/>
        <v>-0.47547404728088982</v>
      </c>
      <c r="I350">
        <f t="shared" si="38"/>
        <v>-3.8037923782471186</v>
      </c>
      <c r="K350">
        <f t="shared" si="39"/>
        <v>-0.49040845379943998</v>
      </c>
      <c r="M350">
        <f t="shared" si="36"/>
        <v>-0.49040845379943998</v>
      </c>
      <c r="N350" s="13">
        <f t="shared" si="40"/>
        <v>2.2303649806131346E-4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7"/>
        <v>6.3660278872806186</v>
      </c>
      <c r="H351" s="10">
        <f t="shared" si="41"/>
        <v>-0.46952003934360886</v>
      </c>
      <c r="I351">
        <f t="shared" si="38"/>
        <v>-3.7561603147488709</v>
      </c>
      <c r="K351">
        <f t="shared" si="39"/>
        <v>-0.48475418556573568</v>
      </c>
      <c r="M351">
        <f t="shared" si="36"/>
        <v>-0.48475418556573568</v>
      </c>
      <c r="N351" s="13">
        <f t="shared" si="40"/>
        <v>2.3207921111714088E-4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7"/>
        <v>6.3798805647297439</v>
      </c>
      <c r="H352" s="10">
        <f t="shared" si="41"/>
        <v>-0.46363534324590516</v>
      </c>
      <c r="I352">
        <f t="shared" si="38"/>
        <v>-3.7090827459672413</v>
      </c>
      <c r="K352">
        <f t="shared" si="39"/>
        <v>-0.47916496872688208</v>
      </c>
      <c r="M352">
        <f t="shared" si="36"/>
        <v>-0.47916496872688208</v>
      </c>
      <c r="N352" s="13">
        <f t="shared" si="40"/>
        <v>2.4116926757940753E-4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7"/>
        <v>6.3937332421788708</v>
      </c>
      <c r="H353" s="10">
        <f t="shared" si="41"/>
        <v>-0.45781922293095589</v>
      </c>
      <c r="I353">
        <f t="shared" si="38"/>
        <v>-3.6625537834476471</v>
      </c>
      <c r="K353">
        <f t="shared" si="39"/>
        <v>-0.47364005961984407</v>
      </c>
      <c r="M353">
        <f t="shared" si="36"/>
        <v>-0.47364005961984407</v>
      </c>
      <c r="N353" s="13">
        <f t="shared" si="40"/>
        <v>2.5029887353647008E-4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7"/>
        <v>6.407585919627997</v>
      </c>
      <c r="H354" s="10">
        <f t="shared" si="41"/>
        <v>-0.45207094939040976</v>
      </c>
      <c r="I354">
        <f t="shared" si="38"/>
        <v>-3.6165675951232781</v>
      </c>
      <c r="K354">
        <f t="shared" si="39"/>
        <v>-0.46817872292290191</v>
      </c>
      <c r="M354">
        <f t="shared" si="36"/>
        <v>-0.46817872292290191</v>
      </c>
      <c r="N354" s="13">
        <f t="shared" si="40"/>
        <v>2.5946036817405476E-4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7"/>
        <v>6.4214385970771231</v>
      </c>
      <c r="H355" s="10">
        <f t="shared" si="41"/>
        <v>-0.44638980060053496</v>
      </c>
      <c r="I355">
        <f t="shared" si="38"/>
        <v>-3.5711184048042797</v>
      </c>
      <c r="K355">
        <f t="shared" si="39"/>
        <v>-0.46278023156753406</v>
      </c>
      <c r="M355">
        <f t="shared" si="36"/>
        <v>-0.46278023156753406</v>
      </c>
      <c r="N355" s="13">
        <f t="shared" si="40"/>
        <v>2.6864622728396318E-4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7"/>
        <v>6.43529127452625</v>
      </c>
      <c r="H356" s="10">
        <f t="shared" si="41"/>
        <v>-0.44077506145905249</v>
      </c>
      <c r="I356">
        <f t="shared" si="38"/>
        <v>-3.5262004916724199</v>
      </c>
      <c r="K356">
        <f t="shared" si="39"/>
        <v>-0.45744386665104436</v>
      </c>
      <c r="M356">
        <f t="shared" si="36"/>
        <v>-0.45744386665104436</v>
      </c>
      <c r="N356" s="13">
        <f t="shared" si="40"/>
        <v>2.7784906652857533E-4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7"/>
        <v>6.4491439519753753</v>
      </c>
      <c r="H357" s="10">
        <f t="shared" si="41"/>
        <v>-0.43522602372263175</v>
      </c>
      <c r="I357">
        <f t="shared" si="38"/>
        <v>-3.481808189781054</v>
      </c>
      <c r="K357">
        <f t="shared" si="39"/>
        <v>-0.45216891734993375</v>
      </c>
      <c r="M357">
        <f t="shared" si="36"/>
        <v>-0.45216891734993375</v>
      </c>
      <c r="N357" s="13">
        <f t="shared" si="40"/>
        <v>2.8706164446607081E-4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7"/>
        <v>6.4629966294245023</v>
      </c>
      <c r="H358" s="10">
        <f t="shared" si="41"/>
        <v>-0.42974198594505114</v>
      </c>
      <c r="I358">
        <f t="shared" si="38"/>
        <v>-3.4379358875604091</v>
      </c>
      <c r="K358">
        <f t="shared" si="39"/>
        <v>-0.44695468083401108</v>
      </c>
      <c r="M358">
        <f t="shared" si="36"/>
        <v>-0.44695468083401108</v>
      </c>
      <c r="N358" s="13">
        <f t="shared" si="40"/>
        <v>2.9627686534042745E-4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7"/>
        <v>6.4768493068736284</v>
      </c>
      <c r="H359" s="10">
        <f t="shared" si="41"/>
        <v>-0.42432225341600804</v>
      </c>
      <c r="I359">
        <f t="shared" si="38"/>
        <v>-3.3945780273280644</v>
      </c>
      <c r="K359">
        <f t="shared" si="39"/>
        <v>-0.44180046218125274</v>
      </c>
      <c r="M359">
        <f t="shared" si="36"/>
        <v>-0.44180046218125274</v>
      </c>
      <c r="N359" s="13">
        <f t="shared" si="40"/>
        <v>3.0548778164147654E-4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7"/>
        <v>6.4907019843227554</v>
      </c>
      <c r="H360" s="10">
        <f t="shared" si="41"/>
        <v>-0.41896613810056682</v>
      </c>
      <c r="I360">
        <f t="shared" si="38"/>
        <v>-3.3517291048045346</v>
      </c>
      <c r="K360">
        <f t="shared" si="39"/>
        <v>-0.43670557429339968</v>
      </c>
      <c r="M360">
        <f t="shared" si="36"/>
        <v>-0.43670557429339968</v>
      </c>
      <c r="N360" s="13">
        <f t="shared" si="40"/>
        <v>3.1468759643958833E-4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7"/>
        <v>6.5045546617718815</v>
      </c>
      <c r="H361" s="10">
        <f t="shared" si="41"/>
        <v>-0.41367295857924552</v>
      </c>
      <c r="I361">
        <f t="shared" si="38"/>
        <v>-3.3093836686339642</v>
      </c>
      <c r="K361">
        <f t="shared" si="39"/>
        <v>-0.43166933781230132</v>
      </c>
      <c r="M361">
        <f t="shared" si="36"/>
        <v>-0.43166933781230132</v>
      </c>
      <c r="N361" s="13">
        <f t="shared" si="40"/>
        <v>3.2386966549996217E-4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7"/>
        <v>6.5184073392210067</v>
      </c>
      <c r="H362" s="10">
        <f t="shared" si="41"/>
        <v>-0.40844203998872008</v>
      </c>
      <c r="I362">
        <f t="shared" si="38"/>
        <v>-3.2675363199097607</v>
      </c>
      <c r="K362">
        <f t="shared" si="39"/>
        <v>-0.42669108103699876</v>
      </c>
      <c r="M362">
        <f t="shared" si="36"/>
        <v>-0.42669108103699876</v>
      </c>
      <c r="N362" s="13">
        <f t="shared" si="40"/>
        <v>3.3302749918176023E-4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7"/>
        <v>6.5322600166701337</v>
      </c>
      <c r="H363" s="10">
        <f t="shared" si="41"/>
        <v>-0.40327271396314751</v>
      </c>
      <c r="I363">
        <f t="shared" si="38"/>
        <v>-3.2261817117051801</v>
      </c>
      <c r="K363">
        <f t="shared" si="39"/>
        <v>-0.42177013984154871</v>
      </c>
      <c r="M363">
        <f t="shared" si="36"/>
        <v>-0.42177013984154871</v>
      </c>
      <c r="N363" s="13">
        <f t="shared" si="40"/>
        <v>3.4215476412694629E-4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7"/>
        <v>6.5461126941192598</v>
      </c>
      <c r="H364" s="10">
        <f t="shared" si="41"/>
        <v>-0.3981643185760913</v>
      </c>
      <c r="I364">
        <f t="shared" si="38"/>
        <v>-3.1853145486087304</v>
      </c>
      <c r="K364">
        <f t="shared" si="39"/>
        <v>-0.41690585759358911</v>
      </c>
      <c r="M364">
        <f t="shared" si="36"/>
        <v>-0.41690585759358911</v>
      </c>
      <c r="N364" s="13">
        <f t="shared" si="40"/>
        <v>3.5124528474439281E-4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7"/>
        <v>6.559965371568385</v>
      </c>
      <c r="H365" s="10">
        <f t="shared" si="41"/>
        <v>-0.39311619828304689</v>
      </c>
      <c r="I365">
        <f t="shared" si="38"/>
        <v>-3.1449295862643751</v>
      </c>
      <c r="K365">
        <f t="shared" si="39"/>
        <v>-0.41209758507364064</v>
      </c>
      <c r="M365">
        <f t="shared" si="36"/>
        <v>-0.41209758507364064</v>
      </c>
      <c r="N365" s="13">
        <f t="shared" si="40"/>
        <v>3.6029304449412673E-4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7"/>
        <v>6.5738180490175129</v>
      </c>
      <c r="H366" s="10">
        <f t="shared" si="41"/>
        <v>-0.38812770386455209</v>
      </c>
      <c r="I366">
        <f t="shared" si="38"/>
        <v>-3.1050216309164167</v>
      </c>
      <c r="K366">
        <f t="shared" si="39"/>
        <v>-0.40734468039514338</v>
      </c>
      <c r="M366">
        <f t="shared" si="36"/>
        <v>-0.40734468039514338</v>
      </c>
      <c r="N366" s="13">
        <f t="shared" si="40"/>
        <v>3.6929218697729645E-4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7"/>
        <v>6.5876707264666381</v>
      </c>
      <c r="H367" s="10">
        <f t="shared" si="41"/>
        <v>-0.38319819236988084</v>
      </c>
      <c r="I367">
        <f t="shared" si="38"/>
        <v>-3.0655855389590467</v>
      </c>
      <c r="K367">
        <f t="shared" si="39"/>
        <v>-0.4026465089252339</v>
      </c>
      <c r="M367">
        <f t="shared" si="36"/>
        <v>-0.4026465089252339</v>
      </c>
      <c r="N367" s="13">
        <f t="shared" si="40"/>
        <v>3.7823701683722E-4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7"/>
        <v>6.601523403915766</v>
      </c>
      <c r="H368" s="10">
        <f t="shared" si="41"/>
        <v>-0.378327027061304</v>
      </c>
      <c r="I368">
        <f t="shared" si="38"/>
        <v>-3.026616216490432</v>
      </c>
      <c r="K368">
        <f t="shared" si="39"/>
        <v>-0.39800244320624362</v>
      </c>
      <c r="M368">
        <f t="shared" si="36"/>
        <v>-0.39800244320624362</v>
      </c>
      <c r="N368" s="13">
        <f t="shared" si="40"/>
        <v>3.8712200047655055E-4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7"/>
        <v>6.6153760813648912</v>
      </c>
      <c r="H369" s="10">
        <f t="shared" si="41"/>
        <v>-0.37351357735891649</v>
      </c>
      <c r="I369">
        <f t="shared" si="38"/>
        <v>-2.9881086188713319</v>
      </c>
      <c r="K369">
        <f t="shared" si="39"/>
        <v>-0.39341186287794078</v>
      </c>
      <c r="M369">
        <f t="shared" si="36"/>
        <v>-0.39341186287794078</v>
      </c>
      <c r="N369" s="13">
        <f t="shared" si="40"/>
        <v>3.9594176659661152E-4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7"/>
        <v>6.6292287588140191</v>
      </c>
      <c r="H370" s="10">
        <f t="shared" si="41"/>
        <v>-0.36875721878601608</v>
      </c>
      <c r="I370">
        <f t="shared" si="38"/>
        <v>-2.9500577502881287</v>
      </c>
      <c r="K370">
        <f t="shared" si="39"/>
        <v>-0.38887415460048591</v>
      </c>
      <c r="M370">
        <f t="shared" si="36"/>
        <v>-0.38887415460048591</v>
      </c>
      <c r="N370" s="13">
        <f t="shared" si="40"/>
        <v>4.0469110656349879E-4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7"/>
        <v>6.6430814362631443</v>
      </c>
      <c r="H371" s="10">
        <f t="shared" si="41"/>
        <v>-0.36405733291503017</v>
      </c>
      <c r="I371">
        <f t="shared" si="38"/>
        <v>-2.9124586633202414</v>
      </c>
      <c r="K371">
        <f t="shared" si="39"/>
        <v>-0.38438871197812502</v>
      </c>
      <c r="M371">
        <f t="shared" si="36"/>
        <v>-0.38438871197812502</v>
      </c>
      <c r="N371" s="13">
        <f t="shared" si="40"/>
        <v>4.1336497460725145E-4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7"/>
        <v>6.6569341137122713</v>
      </c>
      <c r="H372" s="10">
        <f t="shared" si="41"/>
        <v>-0.35941330731397908</v>
      </c>
      <c r="I372">
        <f t="shared" si="38"/>
        <v>-2.8753064585118326</v>
      </c>
      <c r="K372">
        <f t="shared" si="39"/>
        <v>-0.37995493548359205</v>
      </c>
      <c r="M372">
        <f t="shared" si="36"/>
        <v>-0.37995493548359205</v>
      </c>
      <c r="N372" s="13">
        <f t="shared" si="40"/>
        <v>4.2195848785863706E-4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7"/>
        <v>6.6707867911613974</v>
      </c>
      <c r="H373" s="10">
        <f t="shared" si="41"/>
        <v>-0.35482453549347154</v>
      </c>
      <c r="I373">
        <f t="shared" si="38"/>
        <v>-2.8385962839477723</v>
      </c>
      <c r="K373">
        <f t="shared" si="39"/>
        <v>-0.37557223238324189</v>
      </c>
      <c r="M373">
        <f t="shared" si="36"/>
        <v>-0.37557223238324189</v>
      </c>
      <c r="N373" s="13">
        <f t="shared" si="40"/>
        <v>4.3046692622978629E-4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7"/>
        <v>6.6846394686105226</v>
      </c>
      <c r="H374" s="10">
        <f t="shared" si="41"/>
        <v>-0.35029041685421902</v>
      </c>
      <c r="I374">
        <f t="shared" si="38"/>
        <v>-2.8023233348337522</v>
      </c>
      <c r="K374">
        <f t="shared" si="39"/>
        <v>-0.37124001666289175</v>
      </c>
      <c r="M374">
        <f t="shared" si="36"/>
        <v>-0.37124001666289175</v>
      </c>
      <c r="N374" s="13">
        <f t="shared" si="40"/>
        <v>4.3888573214354026E-4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7"/>
        <v>6.6984921460596496</v>
      </c>
      <c r="H375" s="10">
        <f t="shared" si="41"/>
        <v>-0.34581035663506865</v>
      </c>
      <c r="I375">
        <f t="shared" si="38"/>
        <v>-2.7664828530805492</v>
      </c>
      <c r="K375">
        <f t="shared" si="39"/>
        <v>-0.36695770895437596</v>
      </c>
      <c r="M375">
        <f t="shared" si="36"/>
        <v>-0.36695770895437596</v>
      </c>
      <c r="N375" s="13">
        <f t="shared" si="40"/>
        <v>4.4721051011691233E-4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7"/>
        <v>6.7123448235087757</v>
      </c>
      <c r="H376" s="10">
        <f t="shared" si="41"/>
        <v>-0.34138376586153851</v>
      </c>
      <c r="I376">
        <f t="shared" si="38"/>
        <v>-2.7310701268923081</v>
      </c>
      <c r="K376">
        <f t="shared" si="39"/>
        <v>-0.36272473646281395</v>
      </c>
      <c r="M376">
        <f t="shared" si="36"/>
        <v>-0.36272473646281395</v>
      </c>
      <c r="N376" s="13">
        <f t="shared" si="40"/>
        <v>4.5543702620450232E-4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7"/>
        <v>6.7261975009579027</v>
      </c>
      <c r="H377" s="10">
        <f t="shared" si="41"/>
        <v>-0.33701006129485589</v>
      </c>
      <c r="I377">
        <f t="shared" si="38"/>
        <v>-2.6960804903588471</v>
      </c>
      <c r="K377">
        <f t="shared" si="39"/>
        <v>-0.35854053289457866</v>
      </c>
      <c r="M377">
        <f t="shared" si="36"/>
        <v>-0.35854053289457866</v>
      </c>
      <c r="N377" s="13">
        <f t="shared" si="40"/>
        <v>4.6356120730646862E-4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7"/>
        <v>6.7400501784070288</v>
      </c>
      <c r="H378" s="10">
        <f t="shared" si="41"/>
        <v>-0.33268866538148395</v>
      </c>
      <c r="I378">
        <f t="shared" si="38"/>
        <v>-2.6615093230518716</v>
      </c>
      <c r="K378">
        <f t="shared" si="39"/>
        <v>-0.35440453838597097</v>
      </c>
      <c r="M378">
        <f t="shared" si="36"/>
        <v>-0.35440453838597097</v>
      </c>
      <c r="N378" s="13">
        <f t="shared" si="40"/>
        <v>4.7157914034700807E-4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7"/>
        <v>6.753902855856154</v>
      </c>
      <c r="H379" s="10">
        <f t="shared" si="41"/>
        <v>-0.32841900620313602</v>
      </c>
      <c r="I379">
        <f t="shared" si="38"/>
        <v>-2.6273520496250882</v>
      </c>
      <c r="K379">
        <f t="shared" si="39"/>
        <v>-0.35031619943259001</v>
      </c>
      <c r="M379">
        <f t="shared" si="36"/>
        <v>-0.35031619943259001</v>
      </c>
      <c r="N379" s="13">
        <f t="shared" si="40"/>
        <v>4.794870713280458E-4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7"/>
        <v>6.7677555333052819</v>
      </c>
      <c r="H380" s="10">
        <f t="shared" si="41"/>
        <v>-0.32420051742726347</v>
      </c>
      <c r="I380">
        <f t="shared" si="38"/>
        <v>-2.5936041394181077</v>
      </c>
      <c r="K380">
        <f t="shared" si="39"/>
        <v>-0.34627496881939768</v>
      </c>
      <c r="M380">
        <f t="shared" si="36"/>
        <v>-0.34627496881939768</v>
      </c>
      <c r="N380" s="13">
        <f t="shared" si="40"/>
        <v>4.8728140426369592E-4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7"/>
        <v>6.7816082107544071</v>
      </c>
      <c r="H381" s="10">
        <f t="shared" si="41"/>
        <v>-0.32003263825801775</v>
      </c>
      <c r="I381">
        <f t="shared" si="38"/>
        <v>-2.560261106064142</v>
      </c>
      <c r="K381">
        <f t="shared" si="39"/>
        <v>-0.34228030555147715</v>
      </c>
      <c r="M381">
        <f t="shared" si="36"/>
        <v>-0.34228030555147715</v>
      </c>
      <c r="N381" s="13">
        <f t="shared" si="40"/>
        <v>4.9495870000046285E-4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7"/>
        <v>6.7954608882035341</v>
      </c>
      <c r="H382" s="10">
        <f t="shared" si="41"/>
        <v>-0.31591481338767158</v>
      </c>
      <c r="I382">
        <f t="shared" si="38"/>
        <v>-2.5273185071013726</v>
      </c>
      <c r="K382">
        <f t="shared" si="39"/>
        <v>-0.33833167478547183</v>
      </c>
      <c r="M382">
        <f t="shared" si="36"/>
        <v>-0.33833167478547183</v>
      </c>
      <c r="N382" s="13">
        <f t="shared" si="40"/>
        <v>5.0251567492818683E-4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7"/>
        <v>6.8093135656526602</v>
      </c>
      <c r="H383" s="10">
        <f t="shared" si="41"/>
        <v>-0.31184649294849887</v>
      </c>
      <c r="I383">
        <f t="shared" si="38"/>
        <v>-2.4947719435879909</v>
      </c>
      <c r="K383">
        <f t="shared" si="39"/>
        <v>-0.33442854776171255</v>
      </c>
      <c r="M383">
        <f t="shared" si="36"/>
        <v>-0.33442854776171255</v>
      </c>
      <c r="N383" s="13">
        <f t="shared" si="40"/>
        <v>5.0994919958698723E-4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7"/>
        <v>6.8231662431017854</v>
      </c>
      <c r="H384" s="10">
        <f t="shared" si="41"/>
        <v>-0.30782713246510379</v>
      </c>
      <c r="I384">
        <f t="shared" si="38"/>
        <v>-2.4626170597208303</v>
      </c>
      <c r="K384">
        <f t="shared" si="39"/>
        <v>-0.33057040173701951</v>
      </c>
      <c r="M384">
        <f t="shared" si="36"/>
        <v>-0.33057040173701951</v>
      </c>
      <c r="N384" s="13">
        <f t="shared" si="40"/>
        <v>5.1725629717486589E-4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7"/>
        <v>6.8370189205509133</v>
      </c>
      <c r="H385" s="10">
        <f t="shared" si="41"/>
        <v>-0.30385619280719189</v>
      </c>
      <c r="I385">
        <f t="shared" si="38"/>
        <v>-2.4308495424575352</v>
      </c>
      <c r="K385">
        <f t="shared" si="39"/>
        <v>-0.32675671991817667</v>
      </c>
      <c r="M385">
        <f t="shared" si="36"/>
        <v>-0.32675671991817667</v>
      </c>
      <c r="N385" s="13">
        <f t="shared" si="40"/>
        <v>5.2443414196094891E-4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7"/>
        <v>6.8508715980000385</v>
      </c>
      <c r="H386" s="10">
        <f t="shared" si="41"/>
        <v>-0.29993314014277883</v>
      </c>
      <c r="I386">
        <f t="shared" si="38"/>
        <v>-2.3994651211422307</v>
      </c>
      <c r="K386">
        <f t="shared" si="39"/>
        <v>-0.32298699139608195</v>
      </c>
      <c r="M386">
        <f t="shared" si="36"/>
        <v>-0.32298699139608195</v>
      </c>
      <c r="N386" s="13">
        <f t="shared" si="40"/>
        <v>5.3148005760942556E-4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7"/>
        <v>6.8647242754491664</v>
      </c>
      <c r="H387" s="10">
        <f t="shared" si="41"/>
        <v>-0.29605744589182742</v>
      </c>
      <c r="I387">
        <f t="shared" si="38"/>
        <v>-2.3684595671346194</v>
      </c>
      <c r="K387">
        <f t="shared" si="39"/>
        <v>-0.31926071108055326</v>
      </c>
      <c r="M387">
        <f t="shared" si="36"/>
        <v>-0.31926071108055326</v>
      </c>
      <c r="N387" s="13">
        <f t="shared" si="40"/>
        <v>5.3839151541833642E-4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7"/>
        <v>6.8785769528982916</v>
      </c>
      <c r="H388" s="10">
        <f t="shared" si="41"/>
        <v>-0.2922285866803106</v>
      </c>
      <c r="I388">
        <f t="shared" si="38"/>
        <v>-2.3378286934424848</v>
      </c>
      <c r="K388">
        <f t="shared" si="39"/>
        <v>-0.31557737963580451</v>
      </c>
      <c r="M388">
        <f t="shared" si="36"/>
        <v>-0.31557737963580451</v>
      </c>
      <c r="N388" s="13">
        <f t="shared" si="40"/>
        <v>5.4516613247852222E-4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7"/>
        <v>6.8924296303474186</v>
      </c>
      <c r="H389" s="10">
        <f t="shared" si="41"/>
        <v>-0.28844604429468967</v>
      </c>
      <c r="I389">
        <f t="shared" si="38"/>
        <v>-2.3075683543575174</v>
      </c>
      <c r="K389">
        <f t="shared" si="39"/>
        <v>-0.31193650341656898</v>
      </c>
      <c r="M389">
        <f t="shared" si="36"/>
        <v>-0.31193650341656898</v>
      </c>
      <c r="N389" s="13">
        <f t="shared" si="40"/>
        <v>5.5180166975668261E-4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7"/>
        <v>6.9062823077965447</v>
      </c>
      <c r="H390" s="10">
        <f t="shared" si="41"/>
        <v>-0.28470930563680641</v>
      </c>
      <c r="I390">
        <f t="shared" si="38"/>
        <v>-2.2776744450944513</v>
      </c>
      <c r="K390">
        <f t="shared" si="39"/>
        <v>-0.30833759440488134</v>
      </c>
      <c r="M390">
        <f t="shared" si="36"/>
        <v>-0.30833759440488134</v>
      </c>
      <c r="N390" s="13">
        <f t="shared" si="40"/>
        <v>5.5829603010753605E-4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7"/>
        <v>6.9201349852456717</v>
      </c>
      <c r="H391" s="10">
        <f t="shared" si="41"/>
        <v>-0.28101786267917839</v>
      </c>
      <c r="I391">
        <f t="shared" si="38"/>
        <v>-2.2481429014334271</v>
      </c>
      <c r="K391">
        <f t="shared" si="39"/>
        <v>-0.30478017014750242</v>
      </c>
      <c r="M391">
        <f t="shared" si="36"/>
        <v>-0.30478017014750242</v>
      </c>
      <c r="N391" s="13">
        <f t="shared" si="40"/>
        <v>5.6464725621916789E-4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7"/>
        <v>6.9339876626947978</v>
      </c>
      <c r="H392" s="10">
        <f t="shared" si="41"/>
        <v>-0.27737121242069657</v>
      </c>
      <c r="I392">
        <f t="shared" si="38"/>
        <v>-2.2189696993655725</v>
      </c>
      <c r="K392">
        <f t="shared" si="39"/>
        <v>-0.30126375369398695</v>
      </c>
      <c r="M392">
        <f t="shared" si="36"/>
        <v>-0.30126375369398695</v>
      </c>
      <c r="N392" s="13">
        <f t="shared" si="40"/>
        <v>5.7085352849588428E-4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7"/>
        <v>6.947840340143923</v>
      </c>
      <c r="H393" s="10">
        <f t="shared" si="41"/>
        <v>-0.27376885684271468</v>
      </c>
      <c r="I393">
        <f t="shared" si="38"/>
        <v>-2.1901508547417174</v>
      </c>
      <c r="K393">
        <f t="shared" si="39"/>
        <v>-0.29778787353538921</v>
      </c>
      <c r="M393">
        <f t="shared" si="36"/>
        <v>-0.29778787353538921</v>
      </c>
      <c r="N393" s="13">
        <f t="shared" si="40"/>
        <v>5.7691316288297791E-4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7"/>
        <v>6.96169301759305</v>
      </c>
      <c r="H394" s="10">
        <f t="shared" si="41"/>
        <v>-0.27021030286552949</v>
      </c>
      <c r="I394">
        <f t="shared" si="38"/>
        <v>-2.161682422924236</v>
      </c>
      <c r="K394">
        <f t="shared" si="39"/>
        <v>-0.29435206354360044</v>
      </c>
      <c r="M394">
        <f t="shared" si="36"/>
        <v>-0.29435206354360044</v>
      </c>
      <c r="N394" s="13">
        <f t="shared" si="40"/>
        <v>5.8282460863725248E-4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7"/>
        <v>6.9755456950421761</v>
      </c>
      <c r="H395" s="10">
        <f t="shared" si="41"/>
        <v>-0.26669506230524126</v>
      </c>
      <c r="I395">
        <f t="shared" si="38"/>
        <v>-2.1335604984419301</v>
      </c>
      <c r="K395">
        <f t="shared" si="39"/>
        <v>-0.29095586291131603</v>
      </c>
      <c r="M395">
        <f t="shared" si="36"/>
        <v>-0.29095586291131603</v>
      </c>
      <c r="N395" s="13">
        <f t="shared" si="40"/>
        <v>5.8858644604771807E-4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7"/>
        <v>6.9893983724913031</v>
      </c>
      <c r="H396" s="10">
        <f t="shared" si="41"/>
        <v>-0.26322265183099575</v>
      </c>
      <c r="I396">
        <f t="shared" si="38"/>
        <v>-2.105781214647966</v>
      </c>
      <c r="K396">
        <f t="shared" si="39"/>
        <v>-0.28759881609262367</v>
      </c>
      <c r="M396">
        <f t="shared" si="36"/>
        <v>-0.28759881609262367</v>
      </c>
      <c r="N396" s="13">
        <f t="shared" si="40"/>
        <v>5.9419738410986618E-4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7"/>
        <v>7.0032510499404292</v>
      </c>
      <c r="H397" s="10">
        <f t="shared" si="41"/>
        <v>-0.25979259292259416</v>
      </c>
      <c r="I397">
        <f t="shared" si="38"/>
        <v>-2.0783407433807533</v>
      </c>
      <c r="K397">
        <f t="shared" si="39"/>
        <v>-0.28428047274421048</v>
      </c>
      <c r="M397">
        <f t="shared" si="36"/>
        <v>-0.28428047274421048</v>
      </c>
      <c r="N397" s="13">
        <f t="shared" si="40"/>
        <v>5.9965625815792381E-4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7"/>
        <v>7.0171037273895545</v>
      </c>
      <c r="H398" s="10">
        <f t="shared" si="41"/>
        <v>-0.25640441182847473</v>
      </c>
      <c r="I398">
        <f t="shared" si="38"/>
        <v>-2.0512352946277979</v>
      </c>
      <c r="K398">
        <f t="shared" si="39"/>
        <v>-0.28100038766718477</v>
      </c>
      <c r="M398">
        <f t="shared" si="36"/>
        <v>-0.28100038766718477</v>
      </c>
      <c r="N398" s="13">
        <f t="shared" si="40"/>
        <v>6.0496202745840796E-4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7"/>
        <v>7.0309564048386823</v>
      </c>
      <c r="H399" s="10">
        <f t="shared" si="41"/>
        <v>-0.25305763952405336</v>
      </c>
      <c r="I399">
        <f t="shared" si="38"/>
        <v>-2.0244611161924269</v>
      </c>
      <c r="K399">
        <f t="shared" si="39"/>
        <v>-0.27775812074950301</v>
      </c>
      <c r="M399">
        <f t="shared" si="36"/>
        <v>-0.27775812074950301</v>
      </c>
      <c r="N399" s="13">
        <f t="shared" si="40"/>
        <v>6.1011377276879092E-4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7"/>
        <v>7.0448090822878076</v>
      </c>
      <c r="H400" s="10">
        <f t="shared" si="41"/>
        <v>-0.24975181167042357</v>
      </c>
      <c r="I400">
        <f t="shared" si="38"/>
        <v>-1.9980144933633885</v>
      </c>
      <c r="K400">
        <f t="shared" si="39"/>
        <v>-0.27455323690900618</v>
      </c>
      <c r="M400">
        <f t="shared" si="36"/>
        <v>-0.27455323690900618</v>
      </c>
      <c r="N400" s="13">
        <f t="shared" si="40"/>
        <v>6.1511069386500266E-4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7"/>
        <v>7.0586617597369354</v>
      </c>
      <c r="H401" s="10">
        <f t="shared" si="41"/>
        <v>-0.24648646857340742</v>
      </c>
      <c r="I401">
        <f t="shared" si="38"/>
        <v>-1.9718917485872594</v>
      </c>
      <c r="K401">
        <f t="shared" si="39"/>
        <v>-0.27138530603704647</v>
      </c>
      <c r="M401">
        <f t="shared" si="36"/>
        <v>-0.27138530603704647</v>
      </c>
      <c r="N401" s="13">
        <f t="shared" si="40"/>
        <v>6.1995210704071549E-4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7"/>
        <v>7.0725144371860607</v>
      </c>
      <c r="H402" s="10">
        <f t="shared" si="41"/>
        <v>-0.24326115514295632</v>
      </c>
      <c r="I402">
        <f t="shared" si="38"/>
        <v>-1.9460892411436506</v>
      </c>
      <c r="K402">
        <f t="shared" si="39"/>
        <v>-0.26825390294271739</v>
      </c>
      <c r="M402">
        <f t="shared" si="36"/>
        <v>-0.26825390294271739</v>
      </c>
      <c r="N402" s="13">
        <f t="shared" si="40"/>
        <v>6.2463744258246193E-4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7"/>
        <v>7.0863671146351876</v>
      </c>
      <c r="H403" s="10">
        <f t="shared" si="41"/>
        <v>-0.24007542085289221</v>
      </c>
      <c r="I403">
        <f t="shared" si="38"/>
        <v>-1.9206033668231377</v>
      </c>
      <c r="K403">
        <f t="shared" si="39"/>
        <v>-0.26515860729766366</v>
      </c>
      <c r="M403">
        <f t="shared" ref="M403:M469" si="43">$L$9*$O$6*EXP(-$O$7*(G403/$L$10-1))-SQRT($L$9)*$O$8*EXP(-$O$4*(G403/$L$10-1))</f>
        <v>-0.26515860729766366</v>
      </c>
      <c r="N403" s="13">
        <f t="shared" si="40"/>
        <v>6.2916624222316613E-4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4">$E$11*(D404/$E$12+1)</f>
        <v>7.1002197920843138</v>
      </c>
      <c r="H404" s="10">
        <f t="shared" si="41"/>
        <v>-0.23692881970099036</v>
      </c>
      <c r="I404">
        <f t="shared" ref="I404:I467" si="45">H404*$E$6</f>
        <v>-1.8954305576079229</v>
      </c>
      <c r="K404">
        <f t="shared" ref="K404:K469" si="46">$L$9*$L$4*EXP(-$L$6*(G404/$L$10-1))-SQRT($L$9)*$L$5*EXP(-$L$7*(G404/$L$10-1))</f>
        <v>-0.26209900358148186</v>
      </c>
      <c r="M404">
        <f t="shared" si="43"/>
        <v>-0.26209900358148186</v>
      </c>
      <c r="N404" s="13">
        <f t="shared" ref="N404:N467" si="47">(M404-H404)^2*O404</f>
        <v>6.3353815657775402E-4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4"/>
        <v>7.1140724695334407</v>
      </c>
      <c r="H405" s="10">
        <f t="shared" ref="H405:H469" si="48">-(-$B$4)*(1+D405+$E$5*D405^3)*EXP(-D405)</f>
        <v>-0.23382091016939371</v>
      </c>
      <c r="I405">
        <f t="shared" si="45"/>
        <v>-1.8705672813551497</v>
      </c>
      <c r="K405">
        <f t="shared" si="46"/>
        <v>-0.25907468102769582</v>
      </c>
      <c r="M405">
        <f t="shared" si="43"/>
        <v>-0.25907468102769582</v>
      </c>
      <c r="N405" s="13">
        <f t="shared" si="47"/>
        <v>6.377529425636286E-4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4"/>
        <v>7.1279251469825669</v>
      </c>
      <c r="H406" s="10">
        <f t="shared" si="48"/>
        <v>-0.23075125518535938</v>
      </c>
      <c r="I406">
        <f t="shared" si="45"/>
        <v>-1.8460100414828751</v>
      </c>
      <c r="K406">
        <f t="shared" si="46"/>
        <v>-0.25608523357030766</v>
      </c>
      <c r="M406">
        <f t="shared" si="43"/>
        <v>-0.25608523357030766</v>
      </c>
      <c r="N406" s="13">
        <f t="shared" si="47"/>
        <v>6.4181046080902639E-4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4"/>
        <v>7.1417778244316921</v>
      </c>
      <c r="H407" s="10">
        <f t="shared" si="48"/>
        <v>-0.22771942208232882</v>
      </c>
      <c r="I407">
        <f t="shared" si="45"/>
        <v>-1.8217553766586305</v>
      </c>
      <c r="K407">
        <f t="shared" si="46"/>
        <v>-0.25313025979091797</v>
      </c>
      <c r="M407">
        <f t="shared" si="43"/>
        <v>-0.25313025979091797</v>
      </c>
      <c r="N407" s="13">
        <f t="shared" si="47"/>
        <v>6.4571067305225637E-4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4"/>
        <v>7.1556305018808191</v>
      </c>
      <c r="H408" s="10">
        <f t="shared" si="48"/>
        <v>-0.22472498256132073</v>
      </c>
      <c r="I408">
        <f t="shared" si="45"/>
        <v>-1.7977998604905658</v>
      </c>
      <c r="K408">
        <f t="shared" si="46"/>
        <v>-0.25020936286640871</v>
      </c>
      <c r="M408">
        <f t="shared" si="43"/>
        <v>-0.25020936286640871</v>
      </c>
      <c r="N408" s="13">
        <f t="shared" si="47"/>
        <v>6.4945363953435628E-4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4"/>
        <v>7.1694831793299452</v>
      </c>
      <c r="H409" s="10">
        <f t="shared" si="48"/>
        <v>-0.22176751265264175</v>
      </c>
      <c r="I409">
        <f t="shared" si="45"/>
        <v>-1.774140101221134</v>
      </c>
      <c r="K409">
        <f t="shared" si="46"/>
        <v>-0.24732215051718764</v>
      </c>
      <c r="M409">
        <f t="shared" si="43"/>
        <v>-0.24732215051718764</v>
      </c>
      <c r="N409" s="13">
        <f t="shared" si="47"/>
        <v>6.5303951638808291E-4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4"/>
        <v>7.1833358567790713</v>
      </c>
      <c r="H410" s="10">
        <f t="shared" si="48"/>
        <v>-0.21884659267790857</v>
      </c>
      <c r="I410">
        <f t="shared" si="45"/>
        <v>-1.7507727414232686</v>
      </c>
      <c r="K410">
        <f t="shared" si="46"/>
        <v>-0.24446823495598374</v>
      </c>
      <c r="M410">
        <f t="shared" si="43"/>
        <v>-0.24446823495598374</v>
      </c>
      <c r="N410" s="13">
        <f t="shared" si="47"/>
        <v>6.5646855302564915E-4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4"/>
        <v>7.1971885342281983</v>
      </c>
      <c r="H411" s="10">
        <f t="shared" si="48"/>
        <v>-0.21596180721238289</v>
      </c>
      <c r="I411">
        <f t="shared" si="45"/>
        <v>-1.7276944576990632</v>
      </c>
      <c r="K411">
        <f t="shared" si="46"/>
        <v>-0.24164723283719408</v>
      </c>
      <c r="M411">
        <f t="shared" si="43"/>
        <v>-0.24164723283719408</v>
      </c>
      <c r="N411" s="13">
        <f t="shared" si="47"/>
        <v>6.5974108952770712E-4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4"/>
        <v>7.2110412116773235</v>
      </c>
      <c r="H412" s="10">
        <f t="shared" si="48"/>
        <v>-0.21311274504760855</v>
      </c>
      <c r="I412">
        <f t="shared" si="45"/>
        <v>-1.7049019603808684</v>
      </c>
      <c r="K412">
        <f t="shared" si="46"/>
        <v>-0.23885876520677593</v>
      </c>
      <c r="M412">
        <f t="shared" si="43"/>
        <v>-0.23885876520677593</v>
      </c>
      <c r="N412" s="13">
        <f t="shared" si="47"/>
        <v>6.6285755403625328E-4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4"/>
        <v>7.2248938891264505</v>
      </c>
      <c r="H413" s="10">
        <f t="shared" si="48"/>
        <v>-0.21029899915435404</v>
      </c>
      <c r="I413">
        <f t="shared" si="45"/>
        <v>-1.6823919932348324</v>
      </c>
      <c r="K413">
        <f t="shared" si="46"/>
        <v>-0.23610245745267386</v>
      </c>
      <c r="M413">
        <f t="shared" si="43"/>
        <v>-0.23610245745267386</v>
      </c>
      <c r="N413" s="13">
        <f t="shared" si="47"/>
        <v>6.6581846015312967E-4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4"/>
        <v>7.2387465665755766</v>
      </c>
      <c r="H414" s="10">
        <f t="shared" si="48"/>
        <v>-0.20752016664585124</v>
      </c>
      <c r="I414">
        <f t="shared" si="45"/>
        <v>-1.6601613331668099</v>
      </c>
      <c r="K414">
        <f t="shared" si="46"/>
        <v>-0.23337793925578634</v>
      </c>
      <c r="M414">
        <f t="shared" si="43"/>
        <v>-0.23337793925578634</v>
      </c>
      <c r="N414" s="13">
        <f t="shared" si="47"/>
        <v>6.6862440434711009E-4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4"/>
        <v>7.2525992440247027</v>
      </c>
      <c r="H415" s="10">
        <f t="shared" si="48"/>
        <v>-0.2047758487413307</v>
      </c>
      <c r="I415">
        <f t="shared" si="45"/>
        <v>-1.6382067899306456</v>
      </c>
      <c r="K415">
        <f t="shared" si="46"/>
        <v>-0.23068484454145941</v>
      </c>
      <c r="M415">
        <f t="shared" si="43"/>
        <v>-0.23068484454145941</v>
      </c>
      <c r="N415" s="13">
        <f t="shared" si="47"/>
        <v>6.7127606337108675E-4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4"/>
        <v>7.2664519214738297</v>
      </c>
      <c r="H416" s="10">
        <f t="shared" si="48"/>
        <v>-0.202065650729847</v>
      </c>
      <c r="I416">
        <f t="shared" si="45"/>
        <v>-1.616525205838776</v>
      </c>
      <c r="K416">
        <f t="shared" si="46"/>
        <v>-0.22802281143150352</v>
      </c>
      <c r="M416">
        <f t="shared" si="43"/>
        <v>-0.22802281143150352</v>
      </c>
      <c r="N416" s="13">
        <f t="shared" si="47"/>
        <v>6.7377419169162148E-4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4"/>
        <v>7.2803045989229558</v>
      </c>
      <c r="H417" s="10">
        <f t="shared" si="48"/>
        <v>-0.19938918193439384</v>
      </c>
      <c r="I417">
        <f t="shared" si="45"/>
        <v>-1.5951134554751507</v>
      </c>
      <c r="K417">
        <f t="shared" si="46"/>
        <v>-0.22539148219673563</v>
      </c>
      <c r="M417">
        <f t="shared" si="43"/>
        <v>-0.22539148219673563</v>
      </c>
      <c r="N417" s="13">
        <f t="shared" si="47"/>
        <v>6.7611961893298005E-4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4"/>
        <v>7.2941572763720828</v>
      </c>
      <c r="H418" s="10">
        <f t="shared" si="48"/>
        <v>-0.19674605567630235</v>
      </c>
      <c r="I418">
        <f t="shared" si="45"/>
        <v>-1.5739684454104188</v>
      </c>
      <c r="K418">
        <f t="shared" si="46"/>
        <v>-0.22279050321002775</v>
      </c>
      <c r="M418">
        <f t="shared" si="43"/>
        <v>-0.22279050321002775</v>
      </c>
      <c r="N418" s="13">
        <f t="shared" si="47"/>
        <v>6.7831324733697484E-4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4"/>
        <v>7.308009953821208</v>
      </c>
      <c r="H419" s="10">
        <f t="shared" si="48"/>
        <v>-0.19413588923992267</v>
      </c>
      <c r="I419">
        <f t="shared" si="45"/>
        <v>-1.5530871139193814</v>
      </c>
      <c r="K419">
        <f t="shared" si="46"/>
        <v>-0.22021952489987537</v>
      </c>
      <c r="M419">
        <f t="shared" si="43"/>
        <v>-0.22021952489987537</v>
      </c>
      <c r="N419" s="13">
        <f t="shared" si="47"/>
        <v>6.8035604924115598E-4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4"/>
        <v>7.3218626312703359</v>
      </c>
      <c r="H420" s="10">
        <f t="shared" si="48"/>
        <v>-0.19155830383758224</v>
      </c>
      <c r="I420">
        <f t="shared" si="45"/>
        <v>-1.5324664307006579</v>
      </c>
      <c r="K420">
        <f t="shared" si="46"/>
        <v>-0.21767820170446187</v>
      </c>
      <c r="M420">
        <f t="shared" si="43"/>
        <v>-0.21767820170446187</v>
      </c>
      <c r="N420" s="13">
        <f t="shared" si="47"/>
        <v>6.8224906457622285E-4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4"/>
        <v>7.3357153087194611</v>
      </c>
      <c r="H421" s="10">
        <f t="shared" si="48"/>
        <v>-0.18901292457482141</v>
      </c>
      <c r="I421">
        <f t="shared" si="45"/>
        <v>-1.5121033965985713</v>
      </c>
      <c r="K421">
        <f t="shared" si="46"/>
        <v>-0.21516619202623097</v>
      </c>
      <c r="M421">
        <f t="shared" si="43"/>
        <v>-0.21516619202623097</v>
      </c>
      <c r="N421" s="13">
        <f t="shared" si="47"/>
        <v>6.8399339838495852E-4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4"/>
        <v>7.3495679861685881</v>
      </c>
      <c r="H422" s="10">
        <f t="shared" si="48"/>
        <v>-0.18649938041589953</v>
      </c>
      <c r="I422">
        <f t="shared" si="45"/>
        <v>-1.4919950433271962</v>
      </c>
      <c r="K422">
        <f t="shared" si="46"/>
        <v>-0.21268315818694999</v>
      </c>
      <c r="M422">
        <f t="shared" si="43"/>
        <v>-0.21268315818694999</v>
      </c>
      <c r="N422" s="13">
        <f t="shared" si="47"/>
        <v>6.8559021836375647E-4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4"/>
        <v>7.3634206636177142</v>
      </c>
      <c r="H423" s="10">
        <f t="shared" si="48"/>
        <v>-0.18401730414957221</v>
      </c>
      <c r="I423">
        <f t="shared" si="45"/>
        <v>-1.4721384331965777</v>
      </c>
      <c r="K423">
        <f t="shared" si="46"/>
        <v>-0.21022876638326621</v>
      </c>
      <c r="M423">
        <f t="shared" si="43"/>
        <v>-0.21022876638326621</v>
      </c>
      <c r="N423" s="13">
        <f t="shared" si="47"/>
        <v>6.8704075242836688E-4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4"/>
        <v>7.3772733410668403</v>
      </c>
      <c r="H424" s="10">
        <f t="shared" si="48"/>
        <v>-0.1815663323551337</v>
      </c>
      <c r="I424">
        <f t="shared" si="45"/>
        <v>-1.4525306588410696</v>
      </c>
      <c r="K424">
        <f t="shared" si="46"/>
        <v>-0.20780268664274926</v>
      </c>
      <c r="M424">
        <f t="shared" si="43"/>
        <v>-0.20780268664274926</v>
      </c>
      <c r="N424" s="13">
        <f t="shared" si="47"/>
        <v>6.8834628630528335E-4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4"/>
        <v>7.3911260185159664</v>
      </c>
      <c r="H425" s="10">
        <f t="shared" si="48"/>
        <v>-0.17914610536872444</v>
      </c>
      <c r="I425">
        <f t="shared" si="45"/>
        <v>-1.4331688429497955</v>
      </c>
      <c r="K425">
        <f t="shared" si="46"/>
        <v>-0.2054045927804144</v>
      </c>
      <c r="M425">
        <f t="shared" si="43"/>
        <v>-0.2054045927804144</v>
      </c>
      <c r="N425" s="13">
        <f t="shared" si="47"/>
        <v>6.8950816114987992E-4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4"/>
        <v>7.4049786959650925</v>
      </c>
      <c r="H426" s="10">
        <f t="shared" si="48"/>
        <v>-0.17675626724989826</v>
      </c>
      <c r="I426">
        <f t="shared" si="45"/>
        <v>-1.4140501379991861</v>
      </c>
      <c r="K426">
        <f t="shared" si="46"/>
        <v>-0.20303416235572311</v>
      </c>
      <c r="M426">
        <f t="shared" si="43"/>
        <v>-0.20303416235572311</v>
      </c>
      <c r="N426" s="13">
        <f t="shared" si="47"/>
        <v>6.9052777119273329E-4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4"/>
        <v>7.4188313734142195</v>
      </c>
      <c r="H427" s="10">
        <f t="shared" si="48"/>
        <v>-0.17439646574844925</v>
      </c>
      <c r="I427">
        <f t="shared" si="45"/>
        <v>-1.395171725987594</v>
      </c>
      <c r="K427">
        <f t="shared" si="46"/>
        <v>-0.20069107663005642</v>
      </c>
      <c r="M427">
        <f t="shared" si="43"/>
        <v>-0.20069107663005642</v>
      </c>
      <c r="N427" s="13">
        <f t="shared" si="47"/>
        <v>6.9140656141513431E-4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4"/>
        <v>7.4326840508633456</v>
      </c>
      <c r="H428" s="10">
        <f t="shared" si="48"/>
        <v>-0.17206635227149325</v>
      </c>
      <c r="I428">
        <f t="shared" si="45"/>
        <v>-1.376530818171946</v>
      </c>
      <c r="K428">
        <f t="shared" si="46"/>
        <v>-0.19837502052465381</v>
      </c>
      <c r="M428">
        <f t="shared" si="43"/>
        <v>-0.19837502052465381</v>
      </c>
      <c r="N428" s="13">
        <f t="shared" si="47"/>
        <v>6.9214602525485803E-4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4"/>
        <v>7.4465367283124726</v>
      </c>
      <c r="H429" s="10">
        <f t="shared" si="48"/>
        <v>-0.16976558185080373</v>
      </c>
      <c r="I429">
        <f t="shared" si="45"/>
        <v>-1.3581246548064299</v>
      </c>
      <c r="K429">
        <f t="shared" si="46"/>
        <v>-0.19608568257901715</v>
      </c>
      <c r="M429">
        <f t="shared" si="43"/>
        <v>-0.19608568257901715</v>
      </c>
      <c r="N429" s="13">
        <f t="shared" si="47"/>
        <v>6.9274770234330056E-4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4"/>
        <v>7.4603894057615987</v>
      </c>
      <c r="H430" s="10">
        <f t="shared" si="48"/>
        <v>-0.16749381311039685</v>
      </c>
      <c r="I430">
        <f t="shared" si="45"/>
        <v>-1.3399505048831748</v>
      </c>
      <c r="K430">
        <f t="shared" si="46"/>
        <v>-0.19382275490977238</v>
      </c>
      <c r="M430">
        <f t="shared" si="43"/>
        <v>-0.19382275490977238</v>
      </c>
      <c r="N430" s="13">
        <f t="shared" si="47"/>
        <v>6.932131762749041E-4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4"/>
        <v>7.4742420832107248</v>
      </c>
      <c r="H431" s="10">
        <f t="shared" si="48"/>
        <v>-0.16525070823436669</v>
      </c>
      <c r="I431">
        <f t="shared" si="45"/>
        <v>-1.3220056658749335</v>
      </c>
      <c r="K431">
        <f t="shared" si="46"/>
        <v>-0.19158593316998396</v>
      </c>
      <c r="M431">
        <f t="shared" si="43"/>
        <v>-0.19158593316998396</v>
      </c>
      <c r="N431" s="13">
        <f t="shared" si="47"/>
        <v>6.9354407240955756E-4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4"/>
        <v>7.4880947606598509</v>
      </c>
      <c r="H432" s="10">
        <f t="shared" si="48"/>
        <v>-0.16303593293496443</v>
      </c>
      <c r="I432">
        <f t="shared" si="45"/>
        <v>-1.3042874634797155</v>
      </c>
      <c r="K432">
        <f t="shared" si="46"/>
        <v>-0.18937491650891933</v>
      </c>
      <c r="M432">
        <f t="shared" si="43"/>
        <v>-0.18937491650891933</v>
      </c>
      <c r="N432" s="13">
        <f t="shared" si="47"/>
        <v>6.9374205570906574E-4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4"/>
        <v>7.501947438108977</v>
      </c>
      <c r="H433" s="10">
        <f t="shared" si="48"/>
        <v>-0.16084915642092243</v>
      </c>
      <c r="I433">
        <f t="shared" si="45"/>
        <v>-1.2867932513673794</v>
      </c>
      <c r="K433">
        <f t="shared" si="46"/>
        <v>-0.18718940753225929</v>
      </c>
      <c r="M433">
        <f t="shared" si="43"/>
        <v>-0.18718940753225929</v>
      </c>
      <c r="N433" s="13">
        <f t="shared" si="47"/>
        <v>6.9380882860828298E-4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4"/>
        <v>7.515800115558104</v>
      </c>
      <c r="H434" s="10">
        <f t="shared" si="48"/>
        <v>-0.1586900513660193</v>
      </c>
      <c r="I434">
        <f t="shared" si="45"/>
        <v>-1.2695204109281544</v>
      </c>
      <c r="K434">
        <f t="shared" si="46"/>
        <v>-0.1850291122627459</v>
      </c>
      <c r="M434">
        <f t="shared" si="43"/>
        <v>-0.1850291122627459</v>
      </c>
      <c r="N434" s="13">
        <f t="shared" si="47"/>
        <v>6.9374612892147264E-4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4"/>
        <v>7.5296527930072301</v>
      </c>
      <c r="H435" s="10">
        <f t="shared" si="48"/>
        <v>-0.15655829387788331</v>
      </c>
      <c r="I435">
        <f t="shared" si="45"/>
        <v>-1.2524663510230665</v>
      </c>
      <c r="K435">
        <f t="shared" si="46"/>
        <v>-0.18289374010126927</v>
      </c>
      <c r="M435">
        <f t="shared" si="43"/>
        <v>-0.18289374010126927</v>
      </c>
      <c r="N435" s="13">
        <f t="shared" si="47"/>
        <v>6.9355572778485386E-4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4"/>
        <v>7.5435054704563562</v>
      </c>
      <c r="H436" s="10">
        <f t="shared" si="48"/>
        <v>-0.15445356346703407</v>
      </c>
      <c r="I436">
        <f t="shared" si="45"/>
        <v>-1.2356285077362725</v>
      </c>
      <c r="K436">
        <f t="shared" si="46"/>
        <v>-0.18078300378838322</v>
      </c>
      <c r="M436">
        <f t="shared" si="43"/>
        <v>-0.18078300378838322</v>
      </c>
      <c r="N436" s="13">
        <f t="shared" si="47"/>
        <v>6.9323942763548649E-4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4"/>
        <v>7.5573581479054823</v>
      </c>
      <c r="H437" s="10">
        <f t="shared" si="48"/>
        <v>-0.15237554301615713</v>
      </c>
      <c r="I437">
        <f t="shared" si="45"/>
        <v>-1.2190043441292571</v>
      </c>
      <c r="K437">
        <f t="shared" si="46"/>
        <v>-0.17869661936624892</v>
      </c>
      <c r="M437">
        <f t="shared" si="43"/>
        <v>-0.17869661936624892</v>
      </c>
      <c r="N437" s="13">
        <f t="shared" si="47"/>
        <v>6.927990602273612E-4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4"/>
        <v>7.5712108253546093</v>
      </c>
      <c r="H438" s="10">
        <f t="shared" si="48"/>
        <v>-0.15032391874961326</v>
      </c>
      <c r="I438">
        <f t="shared" si="45"/>
        <v>-1.2025913499969061</v>
      </c>
      <c r="K438">
        <f t="shared" si="46"/>
        <v>-0.17663430614100301</v>
      </c>
      <c r="M438">
        <f t="shared" si="43"/>
        <v>-0.17663430614100301</v>
      </c>
      <c r="N438" s="13">
        <f t="shared" si="47"/>
        <v>6.922364846850004E-4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4"/>
        <v>7.5850635028037354</v>
      </c>
      <c r="H439" s="10">
        <f t="shared" si="48"/>
        <v>-0.14829838020317651</v>
      </c>
      <c r="I439">
        <f t="shared" si="45"/>
        <v>-1.1863870416254121</v>
      </c>
      <c r="K439">
        <f t="shared" si="46"/>
        <v>-0.17459578664554035</v>
      </c>
      <c r="M439">
        <f t="shared" si="43"/>
        <v>-0.17459578664554035</v>
      </c>
      <c r="N439" s="13">
        <f t="shared" si="47"/>
        <v>6.9155358559487893E-4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4"/>
        <v>7.5989161802528615</v>
      </c>
      <c r="H440" s="10">
        <f t="shared" si="48"/>
        <v>-0.1462986201940025</v>
      </c>
      <c r="I440">
        <f t="shared" si="45"/>
        <v>-1.17038896155202</v>
      </c>
      <c r="K440">
        <f t="shared" si="46"/>
        <v>-0.17258078660271467</v>
      </c>
      <c r="M440">
        <f t="shared" si="43"/>
        <v>-0.17258078660271467</v>
      </c>
      <c r="N440" s="13">
        <f t="shared" si="47"/>
        <v>6.9075227113523838E-4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4"/>
        <v>7.6127688577019885</v>
      </c>
      <c r="H441" s="10">
        <f t="shared" si="48"/>
        <v>-0.14432433479082193</v>
      </c>
      <c r="I441">
        <f t="shared" si="45"/>
        <v>-1.1545946783265755</v>
      </c>
      <c r="K441">
        <f t="shared" si="46"/>
        <v>-0.17058903488894614</v>
      </c>
      <c r="M441">
        <f t="shared" si="43"/>
        <v>-0.17058903488894614</v>
      </c>
      <c r="N441" s="13">
        <f t="shared" si="47"/>
        <v>6.8983447124440565E-4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4"/>
        <v>7.6266215351511137</v>
      </c>
      <c r="H442" s="10">
        <f t="shared" si="48"/>
        <v>-0.14237522328436045</v>
      </c>
      <c r="I442">
        <f t="shared" si="45"/>
        <v>-1.1390017862748836</v>
      </c>
      <c r="K442">
        <f t="shared" si="46"/>
        <v>-0.16862026349823625</v>
      </c>
      <c r="M442">
        <f t="shared" si="43"/>
        <v>-0.16862026349823625</v>
      </c>
      <c r="N442" s="13">
        <f t="shared" si="47"/>
        <v>6.8880213582795812E-4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4"/>
        <v>7.6404742126002416</v>
      </c>
      <c r="H443" s="10">
        <f t="shared" si="48"/>
        <v>-0.14045098815797996</v>
      </c>
      <c r="I443">
        <f t="shared" si="45"/>
        <v>-1.1236079052638397</v>
      </c>
      <c r="K443">
        <f t="shared" si="46"/>
        <v>-0.16667420750658335</v>
      </c>
      <c r="M443">
        <f t="shared" si="43"/>
        <v>-0.16667420750658335</v>
      </c>
      <c r="N443" s="13">
        <f t="shared" si="47"/>
        <v>6.8765723300496715E-4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4"/>
        <v>7.6543268900493668</v>
      </c>
      <c r="H444" s="10">
        <f t="shared" si="48"/>
        <v>-0.13855133505854231</v>
      </c>
      <c r="I444">
        <f t="shared" si="45"/>
        <v>-1.1084106804683385</v>
      </c>
      <c r="K444">
        <f t="shared" si="46"/>
        <v>-0.16475060503679637</v>
      </c>
      <c r="M444">
        <f t="shared" si="43"/>
        <v>-0.16475060503679637</v>
      </c>
      <c r="N444" s="13">
        <f t="shared" si="47"/>
        <v>6.8640174739344445E-4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4"/>
        <v>7.6681795674984938</v>
      </c>
      <c r="H445" s="10">
        <f t="shared" si="48"/>
        <v>-0.13667597276749108</v>
      </c>
      <c r="I445">
        <f t="shared" si="45"/>
        <v>-1.0934077821399286</v>
      </c>
      <c r="K445">
        <f t="shared" si="46"/>
        <v>-0.16284919722369914</v>
      </c>
      <c r="M445">
        <f t="shared" si="43"/>
        <v>-0.16284919722369914</v>
      </c>
      <c r="N445" s="13">
        <f t="shared" si="47"/>
        <v>6.8503767843504804E-4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4"/>
        <v>7.6820322449476199</v>
      </c>
      <c r="H446" s="10">
        <f t="shared" si="48"/>
        <v>-0.13482461317215261</v>
      </c>
      <c r="I446">
        <f t="shared" si="45"/>
        <v>-1.0785969053772209</v>
      </c>
      <c r="K446">
        <f t="shared" si="46"/>
        <v>-0.16096972817972782</v>
      </c>
      <c r="M446">
        <f t="shared" si="43"/>
        <v>-0.16096972817972782</v>
      </c>
      <c r="N446" s="13">
        <f t="shared" si="47"/>
        <v>6.8356703875933477E-4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4"/>
        <v>7.695884922396746</v>
      </c>
      <c r="H447" s="10">
        <f t="shared" si="48"/>
        <v>-0.13299697123725074</v>
      </c>
      <c r="I447">
        <f t="shared" si="45"/>
        <v>-1.0639757698980059</v>
      </c>
      <c r="K447">
        <f t="shared" si="46"/>
        <v>-0.15911194496090894</v>
      </c>
      <c r="M447">
        <f t="shared" si="43"/>
        <v>-0.15911194496090894</v>
      </c>
      <c r="N447" s="13">
        <f t="shared" si="47"/>
        <v>6.8199185258735831E-4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4"/>
        <v>7.709737599845873</v>
      </c>
      <c r="H448" s="10">
        <f t="shared" si="48"/>
        <v>-0.13119276497663809</v>
      </c>
      <c r="I448">
        <f t="shared" si="45"/>
        <v>-1.0495421198131047</v>
      </c>
      <c r="K448">
        <f t="shared" si="46"/>
        <v>-0.15727559753322179</v>
      </c>
      <c r="M448">
        <f t="shared" si="43"/>
        <v>-0.15727559753322179</v>
      </c>
      <c r="N448" s="13">
        <f t="shared" si="47"/>
        <v>6.8031415417478243E-4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4"/>
        <v>7.7235902772949991</v>
      </c>
      <c r="H449" s="10">
        <f t="shared" si="48"/>
        <v>-0.12941171542523763</v>
      </c>
      <c r="I449">
        <f t="shared" si="45"/>
        <v>-1.0352937234019011</v>
      </c>
      <c r="K449">
        <f t="shared" si="46"/>
        <v>-0.15546043873933518</v>
      </c>
      <c r="M449">
        <f t="shared" si="43"/>
        <v>-0.15546043873933518</v>
      </c>
      <c r="N449" s="13">
        <f t="shared" si="47"/>
        <v>6.7853598629440918E-4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4"/>
        <v>7.7374429547441252</v>
      </c>
      <c r="H450" s="10">
        <f t="shared" si="48"/>
        <v>-0.12765354661119746</v>
      </c>
      <c r="I450">
        <f t="shared" si="45"/>
        <v>-1.0212283728895797</v>
      </c>
      <c r="K450">
        <f t="shared" si="46"/>
        <v>-0.15366622426571896</v>
      </c>
      <c r="M450">
        <f t="shared" si="43"/>
        <v>-0.15366622426571896</v>
      </c>
      <c r="N450" s="13">
        <f t="shared" si="47"/>
        <v>6.7665939875804235E-4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4"/>
        <v>7.7512956321932514</v>
      </c>
      <c r="H451" s="10">
        <f t="shared" si="48"/>
        <v>-0.12591798552825267</v>
      </c>
      <c r="I451">
        <f t="shared" si="45"/>
        <v>-1.0073438842260214</v>
      </c>
      <c r="K451">
        <f t="shared" si="46"/>
        <v>-0.15189271261012349</v>
      </c>
      <c r="M451">
        <f t="shared" si="43"/>
        <v>-0.15189271261012349</v>
      </c>
      <c r="N451" s="13">
        <f t="shared" si="47"/>
        <v>6.7468644697767338E-4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4"/>
        <v>7.7651483096423783</v>
      </c>
      <c r="H452" s="10">
        <f t="shared" si="48"/>
        <v>-0.12420476210829734</v>
      </c>
      <c r="I452">
        <f t="shared" si="45"/>
        <v>-0.99363809686637872</v>
      </c>
      <c r="K452">
        <f t="shared" si="46"/>
        <v>-0.15013966504942475</v>
      </c>
      <c r="M452">
        <f t="shared" si="43"/>
        <v>-0.15013966504942475</v>
      </c>
      <c r="N452" s="13">
        <f t="shared" si="47"/>
        <v>6.7261919056569902E-4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4"/>
        <v>7.7790009870915044</v>
      </c>
      <c r="H453" s="10">
        <f t="shared" si="48"/>
        <v>-0.12251360919416064</v>
      </c>
      <c r="I453">
        <f t="shared" si="45"/>
        <v>-0.98010887355328513</v>
      </c>
      <c r="K453">
        <f t="shared" si="46"/>
        <v>-0.14840684560783018</v>
      </c>
      <c r="M453">
        <f t="shared" si="43"/>
        <v>-0.14840684560783018</v>
      </c>
      <c r="N453" s="13">
        <f t="shared" si="47"/>
        <v>6.7045969197418237E-4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4"/>
        <v>7.7928536645406306</v>
      </c>
      <c r="H454" s="10">
        <f t="shared" si="48"/>
        <v>-0.12084426251258978</v>
      </c>
      <c r="I454">
        <f t="shared" si="45"/>
        <v>-0.96675410010071827</v>
      </c>
      <c r="K454">
        <f t="shared" si="46"/>
        <v>-0.14669402102544293</v>
      </c>
      <c r="M454">
        <f t="shared" si="43"/>
        <v>-0.14669402102544293</v>
      </c>
      <c r="N454" s="13">
        <f t="shared" si="47"/>
        <v>6.6821001517282385E-4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4"/>
        <v>7.8067063419897575</v>
      </c>
      <c r="H455" s="10">
        <f t="shared" si="48"/>
        <v>-0.11919646064743464</v>
      </c>
      <c r="I455">
        <f t="shared" si="45"/>
        <v>-0.9535716851794771</v>
      </c>
      <c r="K455">
        <f t="shared" si="46"/>
        <v>-0.14500096072717797</v>
      </c>
      <c r="M455">
        <f t="shared" si="43"/>
        <v>-0.14500096072717797</v>
      </c>
      <c r="N455" s="13">
        <f t="shared" si="47"/>
        <v>6.6587222436547354E-4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4"/>
        <v>7.8205590194388828</v>
      </c>
      <c r="H456" s="10">
        <f t="shared" si="48"/>
        <v>-0.11756994501303586</v>
      </c>
      <c r="I456">
        <f t="shared" si="45"/>
        <v>-0.94055956010428687</v>
      </c>
      <c r="K456">
        <f t="shared" si="46"/>
        <v>-0.14332743679203025</v>
      </c>
      <c r="M456">
        <f t="shared" si="43"/>
        <v>-0.14332743679203025</v>
      </c>
      <c r="N456" s="13">
        <f t="shared" si="47"/>
        <v>6.6344838274496362E-4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4"/>
        <v>7.8344116968880098</v>
      </c>
      <c r="H457" s="10">
        <f t="shared" si="48"/>
        <v>-0.11596445982781194</v>
      </c>
      <c r="I457">
        <f t="shared" si="45"/>
        <v>-0.92771567862249549</v>
      </c>
      <c r="K457">
        <f t="shared" si="46"/>
        <v>-0.1416732239226865</v>
      </c>
      <c r="M457">
        <f t="shared" si="43"/>
        <v>-0.1416732239226865</v>
      </c>
      <c r="N457" s="13">
        <f t="shared" si="47"/>
        <v>6.609405512859114E-4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4"/>
        <v>7.8482643743371359</v>
      </c>
      <c r="H458" s="10">
        <f t="shared" si="48"/>
        <v>-0.11437975208804682</v>
      </c>
      <c r="I458">
        <f t="shared" si="45"/>
        <v>-0.91503801670437457</v>
      </c>
      <c r="K458">
        <f t="shared" si="46"/>
        <v>-0.14003809941548157</v>
      </c>
      <c r="M458">
        <f t="shared" si="43"/>
        <v>-0.14003809941548157</v>
      </c>
      <c r="N458" s="13">
        <f t="shared" si="47"/>
        <v>6.5835078757527771E-4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4"/>
        <v>7.8621170517862629</v>
      </c>
      <c r="H459" s="10">
        <f t="shared" si="48"/>
        <v>-0.11281557154187485</v>
      </c>
      <c r="I459">
        <f t="shared" si="45"/>
        <v>-0.90252457233499883</v>
      </c>
      <c r="K459">
        <f t="shared" si="46"/>
        <v>-0.13842184313069275</v>
      </c>
      <c r="M459">
        <f t="shared" si="43"/>
        <v>-0.13842184313069275</v>
      </c>
      <c r="N459" s="13">
        <f t="shared" si="47"/>
        <v>6.5568114468030265E-4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4"/>
        <v>7.875969729235389</v>
      </c>
      <c r="H460" s="10">
        <f t="shared" si="48"/>
        <v>-0.11127167066346154</v>
      </c>
      <c r="I460">
        <f t="shared" si="45"/>
        <v>-0.89017336530769231</v>
      </c>
      <c r="K460">
        <f t="shared" si="46"/>
        <v>-0.13682423746316813</v>
      </c>
      <c r="M460">
        <f t="shared" si="43"/>
        <v>-0.13682423746316813</v>
      </c>
      <c r="N460" s="13">
        <f t="shared" si="47"/>
        <v>6.5293367005346754E-4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4"/>
        <v>7.8898224066845142</v>
      </c>
      <c r="H461" s="10">
        <f t="shared" si="48"/>
        <v>-0.10974780462738094</v>
      </c>
      <c r="I461">
        <f t="shared" si="45"/>
        <v>-0.87798243701904755</v>
      </c>
      <c r="K461">
        <f t="shared" si="46"/>
        <v>-0.13524506731328842</v>
      </c>
      <c r="M461">
        <f t="shared" si="43"/>
        <v>-0.13524506731328842</v>
      </c>
      <c r="N461" s="13">
        <f t="shared" si="47"/>
        <v>6.5011040447416973E-4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4"/>
        <v>7.9036750841336412</v>
      </c>
      <c r="H462" s="10">
        <f t="shared" si="48"/>
        <v>-0.10824373128318525</v>
      </c>
      <c r="I462">
        <f t="shared" si="45"/>
        <v>-0.86594985026548199</v>
      </c>
      <c r="K462">
        <f t="shared" si="46"/>
        <v>-0.13368412005825439</v>
      </c>
      <c r="M462">
        <f t="shared" si="43"/>
        <v>-0.13368412005825439</v>
      </c>
      <c r="N462" s="13">
        <f t="shared" si="47"/>
        <v>6.4721338102666399E-4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4"/>
        <v>7.9175277615827673</v>
      </c>
      <c r="H463" s="10">
        <f t="shared" si="48"/>
        <v>-0.10675921113016858</v>
      </c>
      <c r="I463">
        <f t="shared" si="45"/>
        <v>-0.85407368904134862</v>
      </c>
      <c r="K463">
        <f t="shared" si="46"/>
        <v>-0.13214118552370083</v>
      </c>
      <c r="M463">
        <f t="shared" si="43"/>
        <v>-0.13214118552370083</v>
      </c>
      <c r="N463" s="13">
        <f t="shared" si="47"/>
        <v>6.4424462411392686E-4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4"/>
        <v>7.9313804390318943</v>
      </c>
      <c r="H464" s="10">
        <f t="shared" si="48"/>
        <v>-0.10529400729232086</v>
      </c>
      <c r="I464">
        <f t="shared" si="45"/>
        <v>-0.84235205833856686</v>
      </c>
      <c r="K464">
        <f t="shared" si="46"/>
        <v>-0.13061605595563031</v>
      </c>
      <c r="M464">
        <f t="shared" si="43"/>
        <v>-0.13061605595563031</v>
      </c>
      <c r="N464" s="13">
        <f t="shared" si="47"/>
        <v>6.4120614850701188E-4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4"/>
        <v>7.9452331164810204</v>
      </c>
      <c r="H465" s="10">
        <f t="shared" si="48"/>
        <v>-0.103847885493473</v>
      </c>
      <c r="I465">
        <f t="shared" si="45"/>
        <v>-0.830783083947784</v>
      </c>
      <c r="K465">
        <f t="shared" si="46"/>
        <v>-0.12910852599266387</v>
      </c>
      <c r="M465">
        <f t="shared" si="43"/>
        <v>-0.12910852599266387</v>
      </c>
      <c r="N465" s="13">
        <f t="shared" si="47"/>
        <v>6.3809995842936196E-4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4"/>
        <v>7.9590857939301474</v>
      </c>
      <c r="H466" s="10">
        <f t="shared" si="48"/>
        <v>-0.10242061403262989</v>
      </c>
      <c r="I466">
        <f t="shared" si="45"/>
        <v>-0.81936491226103914</v>
      </c>
      <c r="K466">
        <f t="shared" si="46"/>
        <v>-0.12761839263860644</v>
      </c>
      <c r="M466">
        <f t="shared" si="43"/>
        <v>-0.12761839263860644</v>
      </c>
      <c r="N466" s="13">
        <f t="shared" si="47"/>
        <v>6.3492804667580958E-4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4"/>
        <v>7.9729384713792726</v>
      </c>
      <c r="H467" s="10">
        <f t="shared" si="48"/>
        <v>-0.10101196375949237</v>
      </c>
      <c r="I467">
        <f t="shared" si="45"/>
        <v>-0.80809571007593894</v>
      </c>
      <c r="K467">
        <f t="shared" si="46"/>
        <v>-0.12614545523532317</v>
      </c>
      <c r="M467">
        <f t="shared" si="43"/>
        <v>-0.12614545523532317</v>
      </c>
      <c r="N467" s="13">
        <f t="shared" si="47"/>
        <v>6.316923937656594E-4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4"/>
        <v>7.9867911488283996</v>
      </c>
      <c r="H468" s="10">
        <f t="shared" si="48"/>
        <v>-9.9621708050164626E-2</v>
      </c>
      <c r="I468">
        <f t="shared" ref="I468:I469" si="50">H468*$E$6</f>
        <v>-0.79697366440131701</v>
      </c>
      <c r="K468">
        <f t="shared" si="46"/>
        <v>-0.12468951543592087</v>
      </c>
      <c r="M468">
        <f t="shared" si="43"/>
        <v>-0.12468951543592087</v>
      </c>
      <c r="N468" s="13">
        <f t="shared" ref="N468:N469" si="51">(M468-H468)^2*O468</f>
        <v>6.2839496712937528E-4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4"/>
        <v>8.0006438262775266</v>
      </c>
      <c r="H469" s="10">
        <f t="shared" si="48"/>
        <v>-9.8249622783048191E-2</v>
      </c>
      <c r="I469">
        <f t="shared" si="50"/>
        <v>-0.78599698226438552</v>
      </c>
      <c r="K469">
        <f t="shared" si="46"/>
        <v>-0.12325037717823656</v>
      </c>
      <c r="M469">
        <f t="shared" si="43"/>
        <v>-0.12325037717823656</v>
      </c>
      <c r="N469" s="13">
        <f t="shared" si="51"/>
        <v>6.2503772032853049E-4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workbookViewId="0">
      <selection activeCell="A8" sqref="A8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284</v>
      </c>
      <c r="H2" s="1" t="s">
        <v>283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180</v>
      </c>
      <c r="B3" s="69" t="s">
        <v>139</v>
      </c>
      <c r="D3" s="15" t="str">
        <f>A3</f>
        <v>HCP</v>
      </c>
      <c r="E3" s="1" t="str">
        <f>B3</f>
        <v>Co</v>
      </c>
      <c r="G3" s="15" t="str">
        <f>D3</f>
        <v>HCP</v>
      </c>
      <c r="H3" s="1" t="str">
        <f>E3</f>
        <v>Co</v>
      </c>
      <c r="K3" s="15" t="str">
        <f>A3</f>
        <v>HCP</v>
      </c>
      <c r="L3" s="1" t="str">
        <f>B3</f>
        <v>Co</v>
      </c>
      <c r="N3" s="15" t="str">
        <f>A3</f>
        <v>HCP</v>
      </c>
      <c r="O3" s="1" t="str">
        <f>L3</f>
        <v>Co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-7.1082999999999998</v>
      </c>
      <c r="D4" s="18" t="s">
        <v>8</v>
      </c>
      <c r="E4" s="4">
        <f>MIN(H13,H4)</f>
        <v>2.4801759178198095</v>
      </c>
      <c r="G4" s="2" t="s">
        <v>280</v>
      </c>
      <c r="H4" s="71">
        <v>2.5009999999999999</v>
      </c>
      <c r="K4" s="2" t="s">
        <v>27</v>
      </c>
      <c r="L4" s="4">
        <f>O6</f>
        <v>0.30377350427350436</v>
      </c>
      <c r="N4" s="12" t="s">
        <v>24</v>
      </c>
      <c r="O4" s="4">
        <v>2.3782310525117132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1">
        <v>10.922499999999999</v>
      </c>
      <c r="D5" s="2" t="s">
        <v>3</v>
      </c>
      <c r="E5" s="5">
        <f>O11</f>
        <v>4.9963152245224705E-2</v>
      </c>
      <c r="G5" s="2" t="s">
        <v>281</v>
      </c>
      <c r="H5" s="71">
        <v>4.0330000000000004</v>
      </c>
      <c r="K5" s="2" t="s">
        <v>28</v>
      </c>
      <c r="L5" s="4">
        <f>O8</f>
        <v>3.1042917460302104</v>
      </c>
      <c r="N5" t="s">
        <v>69</v>
      </c>
      <c r="Q5" s="28" t="s">
        <v>30</v>
      </c>
      <c r="R5" s="29">
        <f>L10</f>
        <v>2.4801759178198095</v>
      </c>
      <c r="S5" s="29">
        <f>L6</f>
        <v>7.015781604909554</v>
      </c>
      <c r="T5" s="29">
        <f>L7</f>
        <v>2.3782310525117132</v>
      </c>
      <c r="U5" s="29">
        <f>L4</f>
        <v>0.30377350427350436</v>
      </c>
      <c r="V5" s="29">
        <f>$H$4</f>
        <v>2.5009999999999999</v>
      </c>
      <c r="W5" s="75">
        <f>($H$4+SQRT(4/3+$H$11^2/4)*$H$4)/2</f>
        <v>3.0116270243322409</v>
      </c>
      <c r="X5" s="75">
        <f>$H$4*0.25+SQRT(4/3+$H$11^2/4)*$H$4*0.75</f>
        <v>3.2669405364983608</v>
      </c>
      <c r="Y5" s="31" t="s">
        <v>122</v>
      </c>
      <c r="Z5" s="31" t="str">
        <f>B3</f>
        <v>Co</v>
      </c>
      <c r="AA5" s="32" t="str">
        <f>B3</f>
        <v>Co</v>
      </c>
    </row>
    <row r="6" spans="1:27" x14ac:dyDescent="0.4">
      <c r="A6" s="2" t="s">
        <v>0</v>
      </c>
      <c r="B6" s="71">
        <v>1.2589999999999999</v>
      </c>
      <c r="D6" s="2" t="s">
        <v>13</v>
      </c>
      <c r="E6" s="1">
        <v>12</v>
      </c>
      <c r="F6" t="s">
        <v>294</v>
      </c>
      <c r="K6" s="2" t="s">
        <v>23</v>
      </c>
      <c r="L6" s="4">
        <f>O7</f>
        <v>7.015781604909554</v>
      </c>
      <c r="N6" s="18" t="s">
        <v>27</v>
      </c>
      <c r="O6" s="4">
        <f>B4/L9+O8/SQRT(L9)</f>
        <v>0.30377350427350436</v>
      </c>
    </row>
    <row r="7" spans="1:27" x14ac:dyDescent="0.4">
      <c r="A7" s="18" t="s">
        <v>1</v>
      </c>
      <c r="B7" s="71">
        <v>3.4449999999999998</v>
      </c>
      <c r="C7" t="s">
        <v>293</v>
      </c>
      <c r="D7" s="2" t="s">
        <v>32</v>
      </c>
      <c r="E7" s="1">
        <v>2</v>
      </c>
      <c r="F7" t="s">
        <v>295</v>
      </c>
      <c r="K7" s="2" t="s">
        <v>24</v>
      </c>
      <c r="L7" s="4">
        <f>O4</f>
        <v>2.3782310525117132</v>
      </c>
      <c r="N7" s="18" t="s">
        <v>23</v>
      </c>
      <c r="O7" s="4">
        <f>R18*O4</f>
        <v>7.015781604909554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278</v>
      </c>
      <c r="N8" s="18" t="s">
        <v>28</v>
      </c>
      <c r="O8" s="4">
        <f>O7/(O7-O4)*-B4/SQRT(L9)</f>
        <v>3.1042917460302104</v>
      </c>
      <c r="Q8" s="26" t="s">
        <v>275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294</v>
      </c>
      <c r="Q9" s="28" t="s">
        <v>30</v>
      </c>
      <c r="R9" s="29">
        <f>L10</f>
        <v>2.4801759178198095</v>
      </c>
      <c r="S9" s="29">
        <f>O7</f>
        <v>7.015781604909554</v>
      </c>
      <c r="T9" s="29">
        <f>O4</f>
        <v>2.3782310525117132</v>
      </c>
      <c r="U9" s="29">
        <f>O6</f>
        <v>0.30377350427350436</v>
      </c>
      <c r="V9" s="29">
        <f>$E$4</f>
        <v>2.4801759178198095</v>
      </c>
      <c r="W9" s="75">
        <f>$E$4</f>
        <v>2.4801759178198095</v>
      </c>
      <c r="X9" s="75">
        <f>($E$4+SQRT(4/3+$H$11^2/4)*$H$4)/2</f>
        <v>3.0012149832421455</v>
      </c>
      <c r="Y9" s="31" t="s">
        <v>122</v>
      </c>
      <c r="Z9" s="31" t="str">
        <f>B3</f>
        <v>Co</v>
      </c>
      <c r="AA9" s="32" t="str">
        <f>B3</f>
        <v>Co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287</v>
      </c>
      <c r="H10" s="1" t="s">
        <v>286</v>
      </c>
      <c r="K10" s="3" t="s">
        <v>25</v>
      </c>
      <c r="L10" s="4">
        <f>$E$11</f>
        <v>2.4801759178198095</v>
      </c>
      <c r="M10" t="s">
        <v>34</v>
      </c>
      <c r="N10" s="3" t="s">
        <v>288</v>
      </c>
      <c r="O10" s="1">
        <f>O7/O4</f>
        <v>2.95</v>
      </c>
    </row>
    <row r="11" spans="1:27" x14ac:dyDescent="0.4">
      <c r="A11" s="3" t="s">
        <v>37</v>
      </c>
      <c r="B11" s="4">
        <f>($B$5*$E$7)^(1/3)</f>
        <v>2.7954432686517934</v>
      </c>
      <c r="D11" s="3" t="s">
        <v>8</v>
      </c>
      <c r="E11" s="4">
        <f>E4</f>
        <v>2.4801759178198095</v>
      </c>
      <c r="G11" s="22" t="s">
        <v>277</v>
      </c>
      <c r="H11" s="1">
        <f>H5/H4</f>
        <v>1.6125549780087967</v>
      </c>
      <c r="N11" s="3" t="s">
        <v>3</v>
      </c>
      <c r="O11" s="1">
        <f>((SQRT(O10))^3/(O10-1)+(SQRT(1/O10)^3/(1/O10-1))-2)/6</f>
        <v>4.9963152245224705E-2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(B5*E7/H11/(SQRT(3)/2))^(1/3)</f>
        <v>2.5009343737432594</v>
      </c>
      <c r="C12" t="s">
        <v>279</v>
      </c>
      <c r="D12" s="3" t="s">
        <v>2</v>
      </c>
      <c r="E12" s="4">
        <f>(9*$B$6*$B$5/(-$B$4))^(1/2)</f>
        <v>4.1726530204128816</v>
      </c>
      <c r="G12" s="22" t="s">
        <v>282</v>
      </c>
      <c r="H12" s="1">
        <f>H4^3*H11*SQRT(3)/2</f>
        <v>21.846719729089273</v>
      </c>
      <c r="N12" s="66" t="s">
        <v>289</v>
      </c>
      <c r="O12" s="20">
        <f>G119</f>
        <v>3.0745641657011054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285</v>
      </c>
      <c r="H13" s="1">
        <f>H4/2*SQRT(4/3+(H11)^2)</f>
        <v>2.4801759178198095</v>
      </c>
      <c r="I13" s="1">
        <f>MAX(H13,H4)</f>
        <v>2.5009999999999999</v>
      </c>
      <c r="N13" t="s">
        <v>290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-4.0354263657649048E-2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-7.1082999999999998</v>
      </c>
    </row>
    <row r="16" spans="1:27" x14ac:dyDescent="0.4">
      <c r="D16" s="3" t="s">
        <v>9</v>
      </c>
      <c r="E16" s="4">
        <f>$E$15*$E$6</f>
        <v>-85.299599999999998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0.30377350427350436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 t="shared" ref="G19:G82" si="1">$E$11*(D19/$E$12+1)</f>
        <v>1.8857876699385137</v>
      </c>
      <c r="H19" s="10">
        <f>-(-$B$4)*(1+D19+$E$5*D19^3)*EXP(-D19)</f>
        <v>0.96540615037854016</v>
      </c>
      <c r="I19">
        <f>H19*$E$6</f>
        <v>11.584873804542482</v>
      </c>
      <c r="K19">
        <f>($L$9/2)*$L$4*EXP(-$L$6*(G19/$L$10-1))+($L$9/2)*$L$4*EXP(-$L$6*(($H$4/$E$4)*G19/$L$10-1))-SQRT(($L$9/2)*$L$5^2*EXP(-2*$L$7*(G19/$L$10-1))+($L$9/2)*$L$5^2*EXP(-2*$L$7*(($H$4/$E$4)*G19/$L$10-1)))</f>
        <v>0.28521225826576924</v>
      </c>
      <c r="M19">
        <f>($L$9/2)*$O$6*EXP(-$O$7*(G19/$L$10-1))+($L$9/2)*$O$6*EXP(-$O$7*(($H$4/$E$4)*G19/$L$10-1))-SQRT(($L$9/2)*$O$8^2*EXP(-2*$O$4*(G19/$L$10-1))+($L$9/2)*$O$8^2*EXP(-2*$O$4*(($H$4/$E$4)*G19/$L$10-1)))</f>
        <v>0.28521225826576924</v>
      </c>
      <c r="N19" s="13">
        <f>(M19-H19)^2*O19</f>
        <v>0.46266373086751983</v>
      </c>
      <c r="O19" s="13">
        <v>1</v>
      </c>
      <c r="P19" s="14">
        <f>SUMSQ(N26:N295)</f>
        <v>0.30100766679325974</v>
      </c>
      <c r="Q19" s="1" t="s">
        <v>68</v>
      </c>
      <c r="R19" s="19">
        <f>O7/(O7-O4)*-B4/SQRT(L9)</f>
        <v>3.1042917460302104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7.2006714618071385E-2</v>
      </c>
      <c r="G20">
        <f t="shared" si="1"/>
        <v>1.8976754348961398</v>
      </c>
      <c r="H20" s="10">
        <f>-(-$B$4)*(1+D20+$E$5*D20^3)*EXP(-D20)</f>
        <v>0.5118453295196369</v>
      </c>
      <c r="I20">
        <f t="shared" ref="I20:I83" si="2">H20*$E$6</f>
        <v>6.1421439542356424</v>
      </c>
      <c r="K20">
        <f t="shared" ref="K20:K83" si="3">($L$9/2)*$L$4*EXP(-$L$6*(G20/$L$10-1))+($L$9/2)*$L$4*EXP(-$L$6*(($H$4/$E$4)*G20/$L$10-1))-SQRT(($L$9/2)*$L$5^2*EXP(-2*$L$7*(G20/$L$10-1))+($L$9/2)*$L$5^2*EXP(-2*$L$7*(($H$4/$E$4)*G20/$L$10-1)))</f>
        <v>-0.13605126163403725</v>
      </c>
      <c r="M20">
        <f t="shared" ref="M20:M82" si="4">($L$9/2)*$O$6*EXP(-$O$7*(G20/$L$10-1))+($L$9/2)*$O$6*EXP(-$O$7*(($H$4/$E$4)*G20/$L$10-1))-SQRT(($L$9/2)*$O$8^2*EXP(-2*$O$4*(G20/$L$10-1))+($L$9/2)*$O$8^2*EXP(-2*$O$4*(($H$4/$E$4)*G20/$L$10-1)))</f>
        <v>-0.13605126163403725</v>
      </c>
      <c r="N20" s="13">
        <f t="shared" ref="N20:N83" si="5">(M20-H20)^2*O20</f>
        <v>0.41976999282855121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1.9095631998537654</v>
      </c>
      <c r="H21" s="10">
        <f t="shared" ref="H21:H84" si="6">-(-$B$4)*(1+D21+$E$5*D21^3)*EXP(-D21)</f>
        <v>7.8049794473855363E-2</v>
      </c>
      <c r="I21">
        <f t="shared" si="2"/>
        <v>0.93659753368626442</v>
      </c>
      <c r="K21">
        <f t="shared" si="3"/>
        <v>-0.53864119719219872</v>
      </c>
      <c r="M21">
        <f t="shared" si="4"/>
        <v>-0.53864119719219872</v>
      </c>
      <c r="N21" s="13">
        <f t="shared" si="5"/>
        <v>0.38030777920206121</v>
      </c>
      <c r="O21" s="13">
        <v>1</v>
      </c>
      <c r="Q21" s="16" t="s">
        <v>60</v>
      </c>
      <c r="R21" s="19">
        <f>(O8/O6)/(O7/O4)</f>
        <v>3.4641016151377535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1.9214509648113915</v>
      </c>
      <c r="H22" s="10">
        <f t="shared" si="6"/>
        <v>-0.33667221422280008</v>
      </c>
      <c r="I22">
        <f t="shared" si="2"/>
        <v>-4.0400665706736012</v>
      </c>
      <c r="K22">
        <f t="shared" si="3"/>
        <v>-0.92323090616124759</v>
      </c>
      <c r="M22">
        <f t="shared" si="4"/>
        <v>-0.92323090616124759</v>
      </c>
      <c r="N22" s="13">
        <f t="shared" si="5"/>
        <v>0.34405109908854264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1.9333387297690174</v>
      </c>
      <c r="H23" s="10">
        <f t="shared" si="6"/>
        <v>-0.73299022665995794</v>
      </c>
      <c r="I23">
        <f t="shared" si="2"/>
        <v>-8.7958827199194953</v>
      </c>
      <c r="K23">
        <f t="shared" si="3"/>
        <v>-1.2904707813835863</v>
      </c>
      <c r="M23">
        <f t="shared" si="4"/>
        <v>-1.2904707813835863</v>
      </c>
      <c r="N23" s="13">
        <f t="shared" si="5"/>
        <v>0.31078456889496436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1.9452264947266433</v>
      </c>
      <c r="H24" s="10">
        <f t="shared" si="6"/>
        <v>-1.1115522209330346</v>
      </c>
      <c r="I24">
        <f t="shared" si="2"/>
        <v>-13.338626651196416</v>
      </c>
      <c r="K24">
        <f t="shared" si="3"/>
        <v>-1.6409890202286839</v>
      </c>
      <c r="M24">
        <f t="shared" si="4"/>
        <v>-1.6409890202286839</v>
      </c>
      <c r="N24" s="13">
        <f t="shared" si="5"/>
        <v>0.2803033244484216</v>
      </c>
      <c r="O24" s="13">
        <v>1</v>
      </c>
      <c r="Q24" s="17" t="s">
        <v>64</v>
      </c>
      <c r="R24" s="19">
        <f>O4/(O7-O4)*-B4/L9</f>
        <v>0.3037735042735043</v>
      </c>
      <c r="V24" s="15" t="str">
        <f>D3</f>
        <v>HCP</v>
      </c>
      <c r="W24" s="1" t="str">
        <f>E3</f>
        <v>Co</v>
      </c>
      <c r="X24" t="s">
        <v>110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1.9571142596842692</v>
      </c>
      <c r="H25" s="10">
        <f t="shared" si="6"/>
        <v>-1.4729852807225936</v>
      </c>
      <c r="I25">
        <f t="shared" si="2"/>
        <v>-17.675823368671125</v>
      </c>
      <c r="K25">
        <f t="shared" si="3"/>
        <v>-1.9753923684027264</v>
      </c>
      <c r="M25">
        <f t="shared" si="4"/>
        <v>-1.9753923684027264</v>
      </c>
      <c r="N25" s="13">
        <f t="shared" si="5"/>
        <v>0.25241288175123261</v>
      </c>
      <c r="O25" s="13">
        <v>1</v>
      </c>
      <c r="Q25" s="17" t="s">
        <v>65</v>
      </c>
      <c r="R25" s="19">
        <f>O7/(O7-O4)*-B4/SQRT(L9)</f>
        <v>3.1042917460302104</v>
      </c>
      <c r="V25" s="2" t="s">
        <v>113</v>
      </c>
      <c r="W25" s="1">
        <f>(-B4/(12*PI()*B6*W26))^(1/2)</f>
        <v>0.32590790423889465</v>
      </c>
      <c r="X25" t="s">
        <v>111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1.9690020246418951</v>
      </c>
      <c r="H26" s="10">
        <f t="shared" si="6"/>
        <v>-1.8178962336317057</v>
      </c>
      <c r="I26">
        <f t="shared" si="2"/>
        <v>-21.81475480358047</v>
      </c>
      <c r="K26">
        <f t="shared" si="3"/>
        <v>-2.2942668389826242</v>
      </c>
      <c r="M26">
        <f t="shared" si="4"/>
        <v>-2.2942668389826242</v>
      </c>
      <c r="N26" s="13">
        <f t="shared" si="5"/>
        <v>0.22692895364240051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1.9808897895995212</v>
      </c>
      <c r="H27" s="10">
        <f t="shared" si="6"/>
        <v>-2.146872270824741</v>
      </c>
      <c r="I27">
        <f t="shared" si="2"/>
        <v>-25.762467249896893</v>
      </c>
      <c r="K27">
        <f t="shared" si="3"/>
        <v>-2.5981784074979863</v>
      </c>
      <c r="M27">
        <f t="shared" si="4"/>
        <v>-2.5981784074979863</v>
      </c>
      <c r="N27" s="13">
        <f t="shared" si="5"/>
        <v>0.20367722899893004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3.4449999999999998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1.9927775545571471</v>
      </c>
      <c r="H28" s="10">
        <f t="shared" si="6"/>
        <v>-2.4604815484961788</v>
      </c>
      <c r="I28">
        <f t="shared" si="2"/>
        <v>-29.525778581954146</v>
      </c>
      <c r="K28">
        <f t="shared" si="3"/>
        <v>-2.8876736838572512</v>
      </c>
      <c r="M28">
        <f t="shared" si="4"/>
        <v>-2.8876736838572512</v>
      </c>
      <c r="N28" s="13">
        <f t="shared" si="5"/>
        <v>0.18249312051435276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1.6954145231151008</v>
      </c>
      <c r="X28" t="s">
        <v>119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2.004665319514773</v>
      </c>
      <c r="H29" s="10">
        <f t="shared" si="6"/>
        <v>-2.7592737716835258</v>
      </c>
      <c r="I29">
        <f t="shared" si="2"/>
        <v>-33.111285260202308</v>
      </c>
      <c r="K29">
        <f t="shared" si="3"/>
        <v>-3.1632805618877597</v>
      </c>
      <c r="M29">
        <f t="shared" si="4"/>
        <v>-3.1632805618877597</v>
      </c>
      <c r="N29" s="13">
        <f t="shared" si="5"/>
        <v>0.16322148653112786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 t="e">
        <f>((W28+SQRT(W28^2-4))/2)^2</f>
        <v>#NUM!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-0.42820094269014086</v>
      </c>
      <c r="G30">
        <f t="shared" si="1"/>
        <v>2.0165530844723989</v>
      </c>
      <c r="H30" s="10">
        <f t="shared" si="6"/>
        <v>-3.0437807609243284</v>
      </c>
      <c r="I30">
        <f t="shared" si="2"/>
        <v>-36.525369131091942</v>
      </c>
      <c r="K30">
        <f t="shared" si="3"/>
        <v>-3.425508847233818</v>
      </c>
      <c r="M30">
        <f t="shared" si="4"/>
        <v>-3.425508847233818</v>
      </c>
      <c r="N30" s="13">
        <f t="shared" si="5"/>
        <v>0.14571633187750516</v>
      </c>
      <c r="O30" s="13">
        <v>1</v>
      </c>
      <c r="V30" s="22" t="s">
        <v>23</v>
      </c>
      <c r="W30" s="1">
        <f>1/(O4*W25^2)</f>
        <v>3.958732600409701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2.0284408494300248</v>
      </c>
      <c r="H31" s="10">
        <f t="shared" si="6"/>
        <v>-3.3145170022435266</v>
      </c>
      <c r="I31">
        <f t="shared" si="2"/>
        <v>-39.77420402692232</v>
      </c>
      <c r="K31">
        <f t="shared" si="3"/>
        <v>-3.674850864332436</v>
      </c>
      <c r="M31">
        <f t="shared" si="4"/>
        <v>-3.674850864332436</v>
      </c>
      <c r="N31" s="13">
        <f t="shared" si="5"/>
        <v>0.12984049216790916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2.0403286143876507</v>
      </c>
      <c r="H32" s="10">
        <f t="shared" si="6"/>
        <v>-3.5719801809440748</v>
      </c>
      <c r="I32">
        <f t="shared" si="2"/>
        <v>-42.863762171328901</v>
      </c>
      <c r="K32">
        <f t="shared" si="3"/>
        <v>-3.9117820431621091</v>
      </c>
      <c r="M32">
        <f t="shared" si="4"/>
        <v>-3.9117820431621091</v>
      </c>
      <c r="N32" s="13">
        <f t="shared" si="5"/>
        <v>0.11546530556684398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2.0522163793452766</v>
      </c>
      <c r="H33" s="10">
        <f t="shared" si="6"/>
        <v>-3.8166516996607078</v>
      </c>
      <c r="I33">
        <f t="shared" si="2"/>
        <v>-45.799820395928492</v>
      </c>
      <c r="K33">
        <f t="shared" si="3"/>
        <v>-4.1367614864372317</v>
      </c>
      <c r="M33">
        <f t="shared" si="4"/>
        <v>-4.1367614864372317</v>
      </c>
      <c r="N33" s="13">
        <f t="shared" si="5"/>
        <v>0.1024702755901116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2.0641041443029025</v>
      </c>
      <c r="H34" s="10">
        <f t="shared" si="6"/>
        <v>-4.0489971811241121</v>
      </c>
      <c r="I34">
        <f t="shared" si="2"/>
        <v>-48.587966173489349</v>
      </c>
      <c r="K34">
        <f t="shared" si="3"/>
        <v>-4.3502325178981707</v>
      </c>
      <c r="M34">
        <f t="shared" si="4"/>
        <v>-4.3502325178981707</v>
      </c>
      <c r="N34" s="13">
        <f t="shared" si="5"/>
        <v>9.0742728121380484E-2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2.0759919092605283</v>
      </c>
      <c r="H35" s="10">
        <f t="shared" si="6"/>
        <v>-4.2694669560704277</v>
      </c>
      <c r="I35">
        <f t="shared" si="2"/>
        <v>-51.233603472845132</v>
      </c>
      <c r="K35">
        <f t="shared" si="3"/>
        <v>-4.5526232123256172</v>
      </c>
      <c r="M35">
        <f t="shared" si="4"/>
        <v>-4.5526232123256172</v>
      </c>
      <c r="N35" s="13">
        <f t="shared" si="5"/>
        <v>8.017746545645453E-2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2.0878796742181542</v>
      </c>
      <c r="H36" s="10">
        <f t="shared" si="6"/>
        <v>-4.4784965367190424</v>
      </c>
      <c r="I36">
        <f t="shared" si="2"/>
        <v>-53.741958440628508</v>
      </c>
      <c r="K36">
        <f t="shared" si="3"/>
        <v>-4.7443469078867793</v>
      </c>
      <c r="M36">
        <f t="shared" si="4"/>
        <v>-4.7443469078867793</v>
      </c>
      <c r="N36" s="13">
        <f t="shared" si="5"/>
        <v>7.0676419850023486E-2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2.0997674391757801</v>
      </c>
      <c r="H37" s="10">
        <f t="shared" si="6"/>
        <v>-4.6765070762299228</v>
      </c>
      <c r="I37">
        <f t="shared" si="2"/>
        <v>-56.118084914759073</v>
      </c>
      <c r="K37">
        <f t="shared" si="3"/>
        <v>-4.9258027014008938</v>
      </c>
      <c r="M37">
        <f t="shared" si="4"/>
        <v>-4.9258027014008938</v>
      </c>
      <c r="N37" s="13">
        <f t="shared" si="5"/>
        <v>6.2148308729385288E-2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2.111655204133406</v>
      </c>
      <c r="H38" s="10">
        <f t="shared" si="6"/>
        <v>-4.8639058145404688</v>
      </c>
      <c r="I38">
        <f t="shared" si="2"/>
        <v>-58.366869774485622</v>
      </c>
      <c r="K38">
        <f t="shared" si="3"/>
        <v>-5.0973759270920507</v>
      </c>
      <c r="M38">
        <f t="shared" si="4"/>
        <v>-5.0973759270920507</v>
      </c>
      <c r="N38" s="13">
        <f t="shared" si="5"/>
        <v>5.4508293454848318E-2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2.1235429690910319</v>
      </c>
      <c r="H39" s="10">
        <f t="shared" si="6"/>
        <v>-5.0410865109707377</v>
      </c>
      <c r="I39">
        <f t="shared" si="2"/>
        <v>-60.493038131648852</v>
      </c>
      <c r="K39">
        <f t="shared" si="3"/>
        <v>-5.2594386193783187</v>
      </c>
      <c r="M39">
        <f t="shared" si="4"/>
        <v>-5.2594386193783187</v>
      </c>
      <c r="N39" s="13">
        <f t="shared" si="5"/>
        <v>4.767764324603601E-2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2.1354307340486578</v>
      </c>
      <c r="H40" s="10">
        <f t="shared" si="6"/>
        <v>-5.2084298639751863</v>
      </c>
      <c r="I40">
        <f t="shared" si="2"/>
        <v>-62.501158367702232</v>
      </c>
      <c r="K40">
        <f t="shared" si="3"/>
        <v>-5.4123499602280951</v>
      </c>
      <c r="M40">
        <f t="shared" si="4"/>
        <v>-5.4123499602280951</v>
      </c>
      <c r="N40" s="13">
        <f t="shared" si="5"/>
        <v>4.1583405655795609E-2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2.1473184990062841</v>
      </c>
      <c r="H41" s="10">
        <f t="shared" si="6"/>
        <v>-5.3663039184086072</v>
      </c>
      <c r="I41">
        <f t="shared" si="2"/>
        <v>-64.395647020903283</v>
      </c>
      <c r="K41">
        <f t="shared" si="3"/>
        <v>-5.5564567115968</v>
      </c>
      <c r="M41">
        <f t="shared" si="4"/>
        <v>-5.5564567115968</v>
      </c>
      <c r="N41" s="13">
        <f t="shared" si="5"/>
        <v>3.6158084757271614E-2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2.15920626396391</v>
      </c>
      <c r="H42" s="10">
        <f t="shared" si="6"/>
        <v>-5.5150644606637638</v>
      </c>
      <c r="I42">
        <f t="shared" si="2"/>
        <v>-66.180773527965158</v>
      </c>
      <c r="K42">
        <f t="shared" si="3"/>
        <v>-5.6920936334400896</v>
      </c>
      <c r="M42">
        <f t="shared" si="4"/>
        <v>-5.6920936334400896</v>
      </c>
      <c r="N42" s="13">
        <f t="shared" si="5"/>
        <v>3.133932801387021E-2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2.1710940289215359</v>
      </c>
      <c r="H43" s="10">
        <f t="shared" si="6"/>
        <v>-5.6550554020283021</v>
      </c>
      <c r="I43">
        <f t="shared" si="2"/>
        <v>-67.860664824339622</v>
      </c>
      <c r="K43">
        <f t="shared" si="3"/>
        <v>-5.8195838877833097</v>
      </c>
      <c r="M43">
        <f t="shared" si="4"/>
        <v>-5.8195838877833097</v>
      </c>
      <c r="N43" s="13">
        <f t="shared" si="5"/>
        <v>2.7069622624835726E-2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2.1829817938791614</v>
      </c>
      <c r="H44" s="10">
        <f t="shared" si="6"/>
        <v>-5.7866091505988946</v>
      </c>
      <c r="I44">
        <f t="shared" si="2"/>
        <v>-69.439309807186731</v>
      </c>
      <c r="K44">
        <f t="shared" si="3"/>
        <v>-5.9392394293108364</v>
      </c>
      <c r="M44">
        <f t="shared" si="4"/>
        <v>-5.9392394293108364</v>
      </c>
      <c r="N44" s="13">
        <f t="shared" si="5"/>
        <v>2.3296001979685031E-2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2.1948695588367872</v>
      </c>
      <c r="H45" s="10">
        <f t="shared" si="6"/>
        <v>-5.9100469720812008</v>
      </c>
      <c r="I45">
        <f t="shared" si="2"/>
        <v>-70.920563664974409</v>
      </c>
      <c r="K45">
        <f t="shared" si="3"/>
        <v>-6.0513613829236572</v>
      </c>
      <c r="M45">
        <f t="shared" si="4"/>
        <v>-6.0513613829236572</v>
      </c>
      <c r="N45" s="13">
        <f t="shared" si="5"/>
        <v>1.996976271175057E-2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2.2067573237944131</v>
      </c>
      <c r="H46" s="10">
        <f t="shared" si="6"/>
        <v>-6.0256793397950821</v>
      </c>
      <c r="I46">
        <f t="shared" si="2"/>
        <v>-72.308152077540981</v>
      </c>
      <c r="K46">
        <f t="shared" si="3"/>
        <v>-6.1562404086986326</v>
      </c>
      <c r="M46">
        <f t="shared" si="4"/>
        <v>-6.1562404086986326</v>
      </c>
      <c r="N46" s="13">
        <f t="shared" si="5"/>
        <v>1.7046192713237679E-2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2.218645088752039</v>
      </c>
      <c r="H47" s="10">
        <f t="shared" si="6"/>
        <v>-6.1338062741956421</v>
      </c>
      <c r="I47">
        <f t="shared" si="2"/>
        <v>-73.605675290347705</v>
      </c>
      <c r="K47">
        <f t="shared" si="3"/>
        <v>-6.2541570546684628</v>
      </c>
      <c r="M47">
        <f t="shared" si="4"/>
        <v>-6.2541570546684628</v>
      </c>
      <c r="N47" s="13">
        <f t="shared" si="5"/>
        <v>1.4484310360417097E-2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2.2305328537096658</v>
      </c>
      <c r="H48" s="10">
        <f t="shared" si="6"/>
        <v>-6.2347176722120237</v>
      </c>
      <c r="I48">
        <f t="shared" si="2"/>
        <v>-74.81661206654428</v>
      </c>
      <c r="K48">
        <f t="shared" si="3"/>
        <v>-6.3453820978274766</v>
      </c>
      <c r="M48">
        <f t="shared" si="4"/>
        <v>-6.3453820978274766</v>
      </c>
      <c r="N48" s="13">
        <f t="shared" si="5"/>
        <v>1.2246615096798126E-2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2.2424206186672917</v>
      </c>
      <c r="H49" s="10">
        <f t="shared" si="6"/>
        <v>-6.3286936266974623</v>
      </c>
      <c r="I49">
        <f t="shared" si="2"/>
        <v>-75.944323520369551</v>
      </c>
      <c r="K49">
        <f t="shared" si="3"/>
        <v>-6.4301768737547995</v>
      </c>
      <c r="M49">
        <f t="shared" si="4"/>
        <v>-6.4301768737547995</v>
      </c>
      <c r="N49" s="13">
        <f t="shared" si="5"/>
        <v>1.0298849433300549E-2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2.2543083836249176</v>
      </c>
      <c r="H50" s="10">
        <f t="shared" si="6"/>
        <v>-6.4160047362760011</v>
      </c>
      <c r="I50">
        <f t="shared" si="2"/>
        <v>-76.992056835312013</v>
      </c>
      <c r="K50">
        <f t="shared" si="3"/>
        <v>-6.5087935952337439</v>
      </c>
      <c r="M50">
        <f t="shared" si="4"/>
        <v>-6.5087935952337439</v>
      </c>
      <c r="N50" s="13">
        <f t="shared" si="5"/>
        <v>8.6097723466798861E-3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2.2661961485825435</v>
      </c>
      <c r="H51" s="10">
        <f t="shared" si="6"/>
        <v>-6.4969124058631644</v>
      </c>
      <c r="I51">
        <f t="shared" si="2"/>
        <v>-77.962948870357977</v>
      </c>
      <c r="K51">
        <f t="shared" si="3"/>
        <v>-6.5814756602331812</v>
      </c>
      <c r="M51">
        <f t="shared" si="4"/>
        <v>-6.5814756602331812</v>
      </c>
      <c r="N51" s="13">
        <f t="shared" si="5"/>
        <v>7.150943989648161E-3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2.2780839135401694</v>
      </c>
      <c r="H52" s="10">
        <f t="shared" si="6"/>
        <v>-6.5716691381303027</v>
      </c>
      <c r="I52">
        <f t="shared" si="2"/>
        <v>-78.860029657563629</v>
      </c>
      <c r="K52">
        <f t="shared" si="3"/>
        <v>-6.6484579496050706</v>
      </c>
      <c r="M52">
        <f t="shared" si="4"/>
        <v>-6.6484579496050706</v>
      </c>
      <c r="N52" s="13">
        <f t="shared" si="5"/>
        <v>5.8965215677074471E-3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2.2899716784977957</v>
      </c>
      <c r="H53" s="10">
        <f t="shared" si="6"/>
        <v>-6.6405188161746809</v>
      </c>
      <c r="I53">
        <f t="shared" si="2"/>
        <v>-79.686225794096174</v>
      </c>
      <c r="K53">
        <f t="shared" si="3"/>
        <v>-6.7099671148400866</v>
      </c>
      <c r="M53">
        <f t="shared" si="4"/>
        <v>-6.7099671148400866</v>
      </c>
      <c r="N53" s="13">
        <f t="shared" si="5"/>
        <v>4.8230661875193906E-3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2.3018594434554216</v>
      </c>
      <c r="H54" s="10">
        <f t="shared" si="6"/>
        <v>-6.7036969776501243</v>
      </c>
      <c r="I54">
        <f t="shared" si="2"/>
        <v>-80.444363731801488</v>
      </c>
      <c r="K54">
        <f t="shared" si="3"/>
        <v>-6.7662218562121748</v>
      </c>
      <c r="M54">
        <f t="shared" si="4"/>
        <v>-6.7662218562121748</v>
      </c>
      <c r="N54" s="13">
        <f t="shared" si="5"/>
        <v>3.9093604391991586E-3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2.3137472084130475</v>
      </c>
      <c r="H55" s="10">
        <f t="shared" si="6"/>
        <v>-6.7614310806058286</v>
      </c>
      <c r="I55">
        <f t="shared" si="2"/>
        <v>-81.137172967269947</v>
      </c>
      <c r="K55">
        <f t="shared" si="3"/>
        <v>-6.8174331916318449</v>
      </c>
      <c r="M55">
        <f t="shared" si="4"/>
        <v>-6.8174331916318449</v>
      </c>
      <c r="N55" s="13">
        <f t="shared" si="5"/>
        <v>3.1362364393702526E-3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2.3256349733706734</v>
      </c>
      <c r="H56" s="10">
        <f t="shared" si="6"/>
        <v>-6.8139407612741083</v>
      </c>
      <c r="I56">
        <f t="shared" si="2"/>
        <v>-81.767289135289303</v>
      </c>
      <c r="K56">
        <f t="shared" si="3"/>
        <v>-6.8638047165172766</v>
      </c>
      <c r="M56">
        <f t="shared" si="4"/>
        <v>-6.8638047165172766</v>
      </c>
      <c r="N56" s="13">
        <f t="shared" si="5"/>
        <v>2.4864140324926949E-3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2.3375227383282988</v>
      </c>
      <c r="H57" s="10">
        <f t="shared" si="6"/>
        <v>-6.861438084040989</v>
      </c>
      <c r="I57">
        <f t="shared" si="2"/>
        <v>-82.337257008491861</v>
      </c>
      <c r="K57">
        <f t="shared" si="3"/>
        <v>-6.9055328549821811</v>
      </c>
      <c r="M57">
        <f t="shared" si="4"/>
        <v>-6.9055328549821811</v>
      </c>
      <c r="N57" s="13">
        <f t="shared" si="5"/>
        <v>1.9443488243561968E-3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2.3494105032859247</v>
      </c>
      <c r="H58" s="10">
        <f t="shared" si="6"/>
        <v>-6.9041277838271142</v>
      </c>
      <c r="I58">
        <f t="shared" si="2"/>
        <v>-82.849533405925371</v>
      </c>
      <c r="K58">
        <f t="shared" si="3"/>
        <v>-6.9428071026292955</v>
      </c>
      <c r="M58">
        <f t="shared" si="4"/>
        <v>-6.9428071026292955</v>
      </c>
      <c r="N58" s="13">
        <f t="shared" si="5"/>
        <v>1.4960897030007704E-3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2.361298268243551</v>
      </c>
      <c r="H59" s="10">
        <f t="shared" si="6"/>
        <v>-6.942207501099932</v>
      </c>
      <c r="I59">
        <f t="shared" si="2"/>
        <v>-83.306490013199181</v>
      </c>
      <c r="K59">
        <f t="shared" si="3"/>
        <v>-6.975810261228931</v>
      </c>
      <c r="M59">
        <f t="shared" si="4"/>
        <v>-6.975810261228931</v>
      </c>
      <c r="N59" s="13">
        <f t="shared" si="5"/>
        <v>1.1291454882870441E-3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2.3731860332011769</v>
      </c>
      <c r="H60" s="10">
        <f t="shared" si="6"/>
        <v>-6.9758680097320163</v>
      </c>
      <c r="I60">
        <f t="shared" si="2"/>
        <v>-83.710416116784188</v>
      </c>
      <c r="K60">
        <f t="shared" si="3"/>
        <v>-7.0047186655525575</v>
      </c>
      <c r="M60">
        <f t="shared" si="4"/>
        <v>-7.0047186655525575</v>
      </c>
      <c r="N60" s="13">
        <f t="shared" si="5"/>
        <v>8.3236034127533067E-4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2.3850737981588028</v>
      </c>
      <c r="H61" s="10">
        <f t="shared" si="6"/>
        <v>-7.0052934379142346</v>
      </c>
      <c r="I61">
        <f t="shared" si="2"/>
        <v>-84.063521254970823</v>
      </c>
      <c r="K61">
        <f t="shared" si="3"/>
        <v>-7.0297024026225809</v>
      </c>
      <c r="M61">
        <f t="shared" si="4"/>
        <v>-7.0297024026225809</v>
      </c>
      <c r="N61" s="13">
        <f t="shared" si="5"/>
        <v>5.9579755813329535E-4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2.3969615631164287</v>
      </c>
      <c r="H62" s="10">
        <f t="shared" si="6"/>
        <v>-7.0306614823267237</v>
      </c>
      <c r="I62">
        <f t="shared" si="2"/>
        <v>-84.367937787920681</v>
      </c>
      <c r="K62">
        <f t="shared" si="3"/>
        <v>-7.0509255236306618</v>
      </c>
      <c r="M62">
        <f t="shared" si="4"/>
        <v>-7.0509255236306618</v>
      </c>
      <c r="N62" s="13">
        <f t="shared" si="5"/>
        <v>4.1063136996770963E-4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2.4088493280740546</v>
      </c>
      <c r="H63" s="10">
        <f t="shared" si="6"/>
        <v>-7.0521436157647877</v>
      </c>
      <c r="I63">
        <f t="shared" si="2"/>
        <v>-84.625723389177452</v>
      </c>
      <c r="K63">
        <f t="shared" si="3"/>
        <v>-7.0685462487686399</v>
      </c>
      <c r="M63">
        <f t="shared" si="4"/>
        <v>-7.0685462487686399</v>
      </c>
      <c r="N63" s="13">
        <f t="shared" si="5"/>
        <v>2.6904636945906311E-4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2.4207370930316805</v>
      </c>
      <c r="H64" s="10">
        <f t="shared" si="6"/>
        <v>-7.0699052884113431</v>
      </c>
      <c r="I64">
        <f t="shared" si="2"/>
        <v>-84.838863460936125</v>
      </c>
      <c r="K64">
        <f t="shared" si="3"/>
        <v>-7.0827171652079643</v>
      </c>
      <c r="M64">
        <f t="shared" si="4"/>
        <v>-7.0827171652079643</v>
      </c>
      <c r="N64" s="13">
        <f t="shared" si="5"/>
        <v>1.6414418705180104E-4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2.4326248579893064</v>
      </c>
      <c r="H65" s="10">
        <f t="shared" si="6"/>
        <v>-7.0841061229421438</v>
      </c>
      <c r="I65">
        <f t="shared" si="2"/>
        <v>-85.009273475305719</v>
      </c>
      <c r="K65">
        <f t="shared" si="3"/>
        <v>-7.093585418455695</v>
      </c>
      <c r="M65">
        <f t="shared" si="4"/>
        <v>-7.093585418455695</v>
      </c>
      <c r="N65" s="13">
        <f t="shared" si="5"/>
        <v>8.9857043433231909E-5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2.4445126229469323</v>
      </c>
      <c r="H66" s="10">
        <f t="shared" si="6"/>
        <v>-7.0949001036446893</v>
      </c>
      <c r="I66">
        <f t="shared" si="2"/>
        <v>-85.138801243736268</v>
      </c>
      <c r="K66">
        <f t="shared" si="3"/>
        <v>-7.1012928973075615</v>
      </c>
      <c r="M66">
        <f t="shared" si="4"/>
        <v>-7.1012928973075615</v>
      </c>
      <c r="N66" s="13">
        <f t="shared" si="5"/>
        <v>4.0867810816059788E-5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2.4564003879045582</v>
      </c>
      <c r="H67" s="10">
        <f t="shared" si="6"/>
        <v>-7.1024357597266699</v>
      </c>
      <c r="I67">
        <f t="shared" si="2"/>
        <v>-85.229229116720035</v>
      </c>
      <c r="K67">
        <f t="shared" si="3"/>
        <v>-7.1059764126112883</v>
      </c>
      <c r="M67">
        <f t="shared" si="4"/>
        <v>-7.1059764126112883</v>
      </c>
      <c r="N67" s="13">
        <f t="shared" si="5"/>
        <v>1.2536222849357072E-5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2.4682881528621841</v>
      </c>
      <c r="H68" s="10">
        <f t="shared" si="6"/>
        <v>-7.1068563429848002</v>
      </c>
      <c r="I68">
        <f t="shared" si="2"/>
        <v>-85.282276115817609</v>
      </c>
      <c r="K68">
        <f t="shared" si="3"/>
        <v>-7.1077678700461941</v>
      </c>
      <c r="M68">
        <f t="shared" si="4"/>
        <v>-7.1077678700461941</v>
      </c>
      <c r="N68" s="13">
        <f t="shared" si="5"/>
        <v>8.3088158365352376E-3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61"/>
      <c r="G69" s="61">
        <f t="shared" si="1"/>
        <v>2.4801759178198095</v>
      </c>
      <c r="H69" s="62">
        <f t="shared" si="6"/>
        <v>-7.1082999999999998</v>
      </c>
      <c r="I69" s="61">
        <f t="shared" si="2"/>
        <v>-85.299599999999998</v>
      </c>
      <c r="J69" s="61"/>
      <c r="K69">
        <f t="shared" si="3"/>
        <v>-7.1067944371183724</v>
      </c>
      <c r="M69">
        <f t="shared" si="4"/>
        <v>-7.1067944371183724</v>
      </c>
      <c r="N69" s="63">
        <f t="shared" si="5"/>
        <v>2.2667195905341945E-2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2.4920636827774358</v>
      </c>
      <c r="H70" s="10">
        <f t="shared" si="6"/>
        <v>-7.1068999390203214</v>
      </c>
      <c r="I70">
        <f t="shared" si="2"/>
        <v>-85.282799268243849</v>
      </c>
      <c r="K70">
        <f t="shared" si="3"/>
        <v>-7.1031787045640051</v>
      </c>
      <c r="M70">
        <f t="shared" si="4"/>
        <v>-7.1031787045640051</v>
      </c>
      <c r="N70" s="13">
        <f t="shared" si="5"/>
        <v>0.1384758587887511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2.5039514477350613</v>
      </c>
      <c r="H71" s="10">
        <f t="shared" si="6"/>
        <v>-7.1027845916882431</v>
      </c>
      <c r="I71">
        <f t="shared" si="2"/>
        <v>-85.233415100258924</v>
      </c>
      <c r="K71">
        <f t="shared" si="3"/>
        <v>-7.0970388423470494</v>
      </c>
      <c r="M71">
        <f t="shared" si="4"/>
        <v>-7.0970388423470494</v>
      </c>
      <c r="N71" s="13">
        <f t="shared" si="5"/>
        <v>3.3013635491827276E-5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2.5158392126926876</v>
      </c>
      <c r="H72" s="10">
        <f t="shared" si="6"/>
        <v>-7.0960777697646771</v>
      </c>
      <c r="I72">
        <f t="shared" si="2"/>
        <v>-85.152933237176129</v>
      </c>
      <c r="K72">
        <f t="shared" si="3"/>
        <v>-7.0884887504312966</v>
      </c>
      <c r="M72">
        <f t="shared" si="4"/>
        <v>-7.0884887504312966</v>
      </c>
      <c r="N72" s="13">
        <f t="shared" si="5"/>
        <v>5.7593214442423314E-5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2.5277269776503131</v>
      </c>
      <c r="H73" s="10">
        <f t="shared" si="6"/>
        <v>-7.0868988169975902</v>
      </c>
      <c r="I73">
        <f t="shared" si="2"/>
        <v>-85.042785803971086</v>
      </c>
      <c r="K73">
        <f t="shared" si="3"/>
        <v>-7.0776382045008663</v>
      </c>
      <c r="M73">
        <f t="shared" si="4"/>
        <v>-7.0776382045008663</v>
      </c>
      <c r="N73" s="13">
        <f t="shared" si="5"/>
        <v>8.5758943814477569E-5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2.539614742607939</v>
      </c>
      <c r="H74" s="10">
        <f t="shared" si="6"/>
        <v>-7.0753627562789987</v>
      </c>
      <c r="I74">
        <f t="shared" si="2"/>
        <v>-84.904353075347984</v>
      </c>
      <c r="K74">
        <f t="shared" si="3"/>
        <v>-7.0645929967973524</v>
      </c>
      <c r="M74">
        <f t="shared" si="4"/>
        <v>-7.0645929967973524</v>
      </c>
      <c r="N74" s="13">
        <f t="shared" si="5"/>
        <v>1.159877192925097E-4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2.5515025075655648</v>
      </c>
      <c r="H75" s="10">
        <f t="shared" si="6"/>
        <v>-7.0615804322299374</v>
      </c>
      <c r="I75">
        <f t="shared" si="2"/>
        <v>-84.738965186759245</v>
      </c>
      <c r="K75">
        <f t="shared" si="3"/>
        <v>-7.049455072236297</v>
      </c>
      <c r="M75">
        <f t="shared" si="4"/>
        <v>-7.049455072236297</v>
      </c>
      <c r="N75" s="13">
        <f t="shared" si="5"/>
        <v>1.4702435497537499E-4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2.5633902725231907</v>
      </c>
      <c r="H76" s="10">
        <f t="shared" si="6"/>
        <v>-7.0456586493491162</v>
      </c>
      <c r="I76">
        <f t="shared" si="2"/>
        <v>-84.547903792189402</v>
      </c>
      <c r="K76">
        <f t="shared" si="3"/>
        <v>-7.0323226599602435</v>
      </c>
      <c r="M76">
        <f t="shared" si="4"/>
        <v>-7.0323226599602435</v>
      </c>
      <c r="N76" s="13">
        <f t="shared" si="5"/>
        <v>1.7784861298012535E-4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2.5752780374808171</v>
      </c>
      <c r="H77" s="10">
        <f t="shared" si="6"/>
        <v>-7.0277003058569729</v>
      </c>
      <c r="I77">
        <f t="shared" si="2"/>
        <v>-84.332403670283668</v>
      </c>
      <c r="K77">
        <f t="shared" si="3"/>
        <v>-7.0132904004804004</v>
      </c>
      <c r="M77">
        <f t="shared" si="4"/>
        <v>-7.0132904004804004</v>
      </c>
      <c r="N77" s="13">
        <f t="shared" si="5"/>
        <v>2.0764537296177294E-4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2.5871658024384425</v>
      </c>
      <c r="H78" s="10">
        <f t="shared" si="6"/>
        <v>-7.0078045233632213</v>
      </c>
      <c r="I78">
        <f t="shared" si="2"/>
        <v>-84.093654280358663</v>
      </c>
      <c r="K78">
        <f t="shared" si="3"/>
        <v>-6.9924494685538612</v>
      </c>
      <c r="M78">
        <f t="shared" si="4"/>
        <v>-6.9924494685538612</v>
      </c>
      <c r="N78" s="13">
        <f t="shared" si="5"/>
        <v>2.3577770819845485E-4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2.5990535673960689</v>
      </c>
      <c r="H79" s="10">
        <f t="shared" si="6"/>
        <v>-6.9860667724821699</v>
      </c>
      <c r="I79">
        <f t="shared" si="2"/>
        <v>-83.832801269786046</v>
      </c>
      <c r="K79">
        <f t="shared" si="3"/>
        <v>-6.9698876919384771</v>
      </c>
      <c r="M79">
        <f t="shared" si="4"/>
        <v>-6.9698876919384771</v>
      </c>
      <c r="N79" s="13">
        <f t="shared" si="5"/>
        <v>2.6176264723929793E-4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2.6109413323536943</v>
      </c>
      <c r="H80" s="10">
        <f t="shared" si="6"/>
        <v>-6.9625789945166776</v>
      </c>
      <c r="I80">
        <f t="shared" si="2"/>
        <v>-83.550947934200138</v>
      </c>
      <c r="K80">
        <f t="shared" si="3"/>
        <v>-6.9456896661627683</v>
      </c>
      <c r="M80">
        <f t="shared" si="4"/>
        <v>-6.9456896661627683</v>
      </c>
      <c r="N80" s="13">
        <f t="shared" si="5"/>
        <v>2.8524941224616554E-4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2.6228290973113206</v>
      </c>
      <c r="H81" s="10">
        <f t="shared" si="6"/>
        <v>-6.9374297193280521</v>
      </c>
      <c r="I81">
        <f t="shared" si="2"/>
        <v>-83.249156631936629</v>
      </c>
      <c r="K81">
        <f t="shared" si="3"/>
        <v>-6.9199368654436206</v>
      </c>
      <c r="M81">
        <f t="shared" si="4"/>
        <v>-6.9199368654436206</v>
      </c>
      <c r="N81" s="13">
        <f t="shared" si="5"/>
        <v>3.0599993702206838E-4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2.6347168622689465</v>
      </c>
      <c r="H82" s="10">
        <f t="shared" si="6"/>
        <v>-6.9107041795058555</v>
      </c>
      <c r="I82">
        <f t="shared" si="2"/>
        <v>-82.928450154070262</v>
      </c>
      <c r="K82">
        <f t="shared" si="3"/>
        <v>-6.8927077498801976</v>
      </c>
      <c r="M82">
        <f t="shared" si="4"/>
        <v>-6.8927077498801976</v>
      </c>
      <c r="N82" s="13">
        <f t="shared" si="5"/>
        <v>3.2387147927125516E-4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ref="G83:G146" si="8">$E$11*(D83/$E$12+1)</f>
        <v>2.6466046272265724</v>
      </c>
      <c r="H83" s="10">
        <f t="shared" si="6"/>
        <v>-6.882484420948332</v>
      </c>
      <c r="I83">
        <f t="shared" si="2"/>
        <v>-82.589813051379991</v>
      </c>
      <c r="K83">
        <f t="shared" si="3"/>
        <v>-6.864077869048133</v>
      </c>
      <c r="M83">
        <f t="shared" ref="M83:M146" si="9">($L$9/2)*$O$6*EXP(-$O$7*(G83/$L$10-1))+($L$9/2)*$O$6*EXP(-$O$7*(($H$4/$E$4)*G83/$L$10-1))-SQRT(($L$9/2)*$O$8^2*EXP(-2*$O$4*(G83/$L$10-1))+($L$9/2)*$O$8^2*EXP(-2*$O$4*(($H$4/$E$4)*G83/$L$10-1)))</f>
        <v>-6.864077869048133</v>
      </c>
      <c r="N83" s="13">
        <f t="shared" si="5"/>
        <v>3.3880115285472016E-4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si="8"/>
        <v>2.6584923921841983</v>
      </c>
      <c r="H84" s="10">
        <f t="shared" si="6"/>
        <v>-6.8528494099609674</v>
      </c>
      <c r="I84">
        <f t="shared" ref="I84:I147" si="10">H84*$E$6</f>
        <v>-82.234192919531608</v>
      </c>
      <c r="K84">
        <f t="shared" ref="K84:K147" si="11">($L$9/2)*$L$4*EXP(-$L$6*(G84/$L$10-1))+($L$9/2)*$L$4*EXP(-$L$6*(($H$4/$E$4)*G84/$L$10-1))-SQRT(($L$9/2)*$L$5^2*EXP(-2*$L$7*(G84/$L$10-1))+($L$9/2)*$L$5^2*EXP(-2*$L$7*(($H$4/$E$4)*G84/$L$10-1)))</f>
        <v>-6.8341199621140287</v>
      </c>
      <c r="M84">
        <f t="shared" si="9"/>
        <v>-6.8341199621140287</v>
      </c>
      <c r="N84" s="13">
        <f t="shared" ref="N84:N147" si="12">(M84-H84)^2*O84</f>
        <v>3.5079221665119449E-4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2.6703801571418242</v>
      </c>
      <c r="H85" s="10">
        <f t="shared" ref="H85:H148" si="13">-(-$B$4)*(1+D85+$E$5*D85^3)*EXP(-D85)</f>
        <v>-6.8218751369776136</v>
      </c>
      <c r="I85">
        <f t="shared" si="10"/>
        <v>-81.862501643731363</v>
      </c>
      <c r="K85">
        <f t="shared" si="11"/>
        <v>-6.8029040545862154</v>
      </c>
      <c r="M85">
        <f t="shared" si="9"/>
        <v>-6.8029040545862154</v>
      </c>
      <c r="N85" s="13">
        <f t="shared" si="12"/>
        <v>3.5990196710121962E-4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2.6822679220994501</v>
      </c>
      <c r="H86" s="10">
        <f t="shared" si="13"/>
        <v>-6.7896347170055789</v>
      </c>
      <c r="I86">
        <f t="shared" si="10"/>
        <v>-81.475616604066943</v>
      </c>
      <c r="K86">
        <f t="shared" si="11"/>
        <v>-6.7704975518139747</v>
      </c>
      <c r="M86">
        <f t="shared" si="9"/>
        <v>-6.7704975518139747</v>
      </c>
      <c r="N86" s="13">
        <f t="shared" si="12"/>
        <v>3.6623109157074487E-4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2.694155687057076</v>
      </c>
      <c r="H87" s="10">
        <f t="shared" si="13"/>
        <v>-6.7561984868931981</v>
      </c>
      <c r="I87">
        <f t="shared" si="10"/>
        <v>-81.074381842718381</v>
      </c>
      <c r="K87">
        <f t="shared" si="11"/>
        <v>-6.7369653293435485</v>
      </c>
      <c r="M87">
        <f t="shared" si="9"/>
        <v>-6.7369653293435485</v>
      </c>
      <c r="N87" s="13">
        <f t="shared" si="12"/>
        <v>3.6991434932964355E-4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2.7060434520147019</v>
      </c>
      <c r="H88" s="10">
        <f t="shared" si="13"/>
        <v>-6.7216340995155264</v>
      </c>
      <c r="I88">
        <f t="shared" si="10"/>
        <v>-80.659609194186316</v>
      </c>
      <c r="K88">
        <f t="shared" si="11"/>
        <v>-6.7023698202358153</v>
      </c>
      <c r="M88">
        <f t="shared" si="9"/>
        <v>-6.7023698202358153</v>
      </c>
      <c r="N88" s="13">
        <f t="shared" si="12"/>
        <v>3.7111245616670575E-4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2.7179312169723282</v>
      </c>
      <c r="H89" s="10">
        <f t="shared" si="13"/>
        <v>-6.6860066149710375</v>
      </c>
      <c r="I89">
        <f t="shared" si="10"/>
        <v>-80.232079379652447</v>
      </c>
      <c r="K89">
        <f t="shared" si="11"/>
        <v>-6.6667710994469243</v>
      </c>
      <c r="M89">
        <f t="shared" si="9"/>
        <v>-6.6667710994469243</v>
      </c>
      <c r="N89" s="13">
        <f t="shared" si="12"/>
        <v>3.7000505747840335E-4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2.7298189819299536</v>
      </c>
      <c r="H90" s="10">
        <f t="shared" si="13"/>
        <v>-6.6493785888795509</v>
      </c>
      <c r="I90">
        <f t="shared" si="10"/>
        <v>-79.792543066554614</v>
      </c>
      <c r="K90">
        <f t="shared" si="11"/>
        <v>-6.6302269653698405</v>
      </c>
      <c r="M90">
        <f t="shared" si="9"/>
        <v>-6.6302269653698405</v>
      </c>
      <c r="N90" s="13">
        <f t="shared" si="12"/>
        <v>3.6678468305769389E-4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2.74170674688758</v>
      </c>
      <c r="H91" s="10">
        <f t="shared" si="13"/>
        <v>-6.611810157868967</v>
      </c>
      <c r="I91">
        <f t="shared" si="10"/>
        <v>-79.341721894427607</v>
      </c>
      <c r="K91">
        <f t="shared" si="11"/>
        <v>-6.5927930186314736</v>
      </c>
      <c r="M91">
        <f t="shared" si="9"/>
        <v>-6.5927930186314736</v>
      </c>
      <c r="N91" s="13">
        <f t="shared" si="12"/>
        <v>3.6165158477821006E-4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2.7535945118452054</v>
      </c>
      <c r="H92" s="10">
        <f t="shared" si="13"/>
        <v>-6.5733591223358596</v>
      </c>
      <c r="I92">
        <f t="shared" si="10"/>
        <v>-78.880309468030319</v>
      </c>
      <c r="K92">
        <f t="shared" si="11"/>
        <v>-6.5545227382370026</v>
      </c>
      <c r="M92">
        <f t="shared" si="9"/>
        <v>-6.5545227382370026</v>
      </c>
      <c r="N92" s="13">
        <f t="shared" si="12"/>
        <v>3.5480936591967351E-4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2.7654822768028318</v>
      </c>
      <c r="H93" s="10">
        <f t="shared" si="13"/>
        <v>-6.5340810265625384</v>
      </c>
      <c r="I93">
        <f t="shared" si="10"/>
        <v>-78.408972318750457</v>
      </c>
      <c r="K93">
        <f t="shared" si="11"/>
        <v>-6.5154675551497991</v>
      </c>
      <c r="M93">
        <f t="shared" si="9"/>
        <v>-6.5154675551497991</v>
      </c>
      <c r="N93" s="13">
        <f t="shared" si="12"/>
        <v>3.4646131803286242E-4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2.7773700417604572</v>
      </c>
      <c r="H94" s="10">
        <f t="shared" si="13"/>
        <v>-6.4940292362707481</v>
      </c>
      <c r="I94">
        <f t="shared" si="10"/>
        <v>-77.928350835248978</v>
      </c>
      <c r="K94">
        <f t="shared" si="11"/>
        <v>-6.4756769233926068</v>
      </c>
      <c r="M94">
        <f t="shared" si="9"/>
        <v>-6.4756769233926068</v>
      </c>
      <c r="N94" s="13">
        <f t="shared" si="12"/>
        <v>3.3680738797719172E-4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2.7892578067180831</v>
      </c>
      <c r="H95" s="10">
        <f t="shared" si="13"/>
        <v>-6.4532550136898701</v>
      </c>
      <c r="I95">
        <f t="shared" si="10"/>
        <v>-77.439060164278445</v>
      </c>
      <c r="K95">
        <f t="shared" si="11"/>
        <v>-6.4351983887525979</v>
      </c>
      <c r="M95">
        <f t="shared" si="9"/>
        <v>-6.4351983887525979</v>
      </c>
      <c r="N95" s="13">
        <f t="shared" si="12"/>
        <v>3.260417041253212E-4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2.8011455716757094</v>
      </c>
      <c r="H96" s="10">
        <f t="shared" si="13"/>
        <v>-6.4118075902152265</v>
      </c>
      <c r="I96">
        <f t="shared" si="10"/>
        <v>-76.941691082582722</v>
      </c>
      <c r="K96">
        <f t="shared" si="11"/>
        <v>-6.3940776551703458</v>
      </c>
      <c r="M96">
        <f t="shared" si="9"/>
        <v>-6.3940776551703458</v>
      </c>
      <c r="N96" s="13">
        <f t="shared" si="12"/>
        <v>3.1435059669569022E-4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2.8130333366333349</v>
      </c>
      <c r="H97" s="10">
        <f t="shared" si="13"/>
        <v>-6.3697342367298884</v>
      </c>
      <c r="I97">
        <f t="shared" si="10"/>
        <v>-76.436810840758653</v>
      </c>
      <c r="K97">
        <f t="shared" si="11"/>
        <v>-6.3523586488899655</v>
      </c>
      <c r="M97">
        <f t="shared" si="9"/>
        <v>-6.3523586488899655</v>
      </c>
      <c r="N97" s="13">
        <f t="shared" si="12"/>
        <v>3.0191105278287581E-4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2.8249211015909612</v>
      </c>
      <c r="H98" s="10">
        <f t="shared" si="13"/>
        <v>-6.3270803316612065</v>
      </c>
      <c r="I98">
        <f t="shared" si="10"/>
        <v>-75.924963979934475</v>
      </c>
      <c r="K98">
        <f t="shared" si="11"/>
        <v>-6.3100835804451414</v>
      </c>
      <c r="M98">
        <f t="shared" si="9"/>
        <v>-6.3100835804451414</v>
      </c>
      <c r="N98" s="13">
        <f t="shared" si="12"/>
        <v>2.8888955190081191E-4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2.8368088665485867</v>
      </c>
      <c r="H99" s="10">
        <f t="shared" si="13"/>
        <v>-6.2838894268412711</v>
      </c>
      <c r="I99">
        <f t="shared" si="10"/>
        <v>-75.406673122095256</v>
      </c>
      <c r="K99">
        <f t="shared" si="11"/>
        <v>-6.2672930045533608</v>
      </c>
      <c r="M99">
        <f t="shared" si="9"/>
        <v>-6.2672930045533608</v>
      </c>
      <c r="N99" s="13">
        <f t="shared" si="12"/>
        <v>2.7544123275864414E-4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2.848696631506213</v>
      </c>
      <c r="H100" s="10">
        <f t="shared" si="13"/>
        <v>-6.2402033112384547</v>
      </c>
      <c r="I100">
        <f t="shared" si="10"/>
        <v>-74.882439734861464</v>
      </c>
      <c r="K100">
        <f t="shared" si="11"/>
        <v>-6.2240258779880993</v>
      </c>
      <c r="M100">
        <f t="shared" si="9"/>
        <v>-6.2240258779880993</v>
      </c>
      <c r="N100" s="13">
        <f t="shared" si="12"/>
        <v>2.6170934656970701E-4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2.8605843964638384</v>
      </c>
      <c r="H101" s="10">
        <f t="shared" si="13"/>
        <v>-6.1960620726251774</v>
      </c>
      <c r="I101">
        <f t="shared" si="10"/>
        <v>-74.352744871502125</v>
      </c>
      <c r="K101">
        <f t="shared" si="11"/>
        <v>-6.1803196154965416</v>
      </c>
      <c r="M101">
        <f t="shared" si="9"/>
        <v>-6.1803196154965416</v>
      </c>
      <c r="N101" s="13">
        <f t="shared" si="12"/>
        <v>2.4782495644693473E-4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2.8724721614214648</v>
      </c>
      <c r="H102" s="10">
        <f t="shared" si="13"/>
        <v>-6.1515041572452338</v>
      </c>
      <c r="I102">
        <f t="shared" si="10"/>
        <v>-73.818049886942802</v>
      </c>
      <c r="K102">
        <f t="shared" si="11"/>
        <v>-6.1362101438280741</v>
      </c>
      <c r="M102">
        <f t="shared" si="9"/>
        <v>-6.1362101438280741</v>
      </c>
      <c r="N102" s="13">
        <f t="shared" si="12"/>
        <v>2.3390684640426233E-4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2.8843599263790907</v>
      </c>
      <c r="H103" s="10">
        <f t="shared" si="13"/>
        <v>-6.1065664275420719</v>
      </c>
      <c r="I103">
        <f t="shared" si="10"/>
        <v>-73.27879713050487</v>
      </c>
      <c r="K103">
        <f t="shared" si="11"/>
        <v>-6.0917319539366765</v>
      </c>
      <c r="M103">
        <f t="shared" si="9"/>
        <v>-6.0917319539366765</v>
      </c>
      <c r="N103" s="13">
        <f t="shared" si="12"/>
        <v>2.2006160714917159E-4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2.8962476913367166</v>
      </c>
      <c r="H104" s="10">
        <f t="shared" si="13"/>
        <v>-6.0612842180076241</v>
      </c>
      <c r="I104">
        <f t="shared" si="10"/>
        <v>-72.735410616091485</v>
      </c>
      <c r="K104">
        <f t="shared" si="11"/>
        <v>-6.0469181514181862</v>
      </c>
      <c r="M104">
        <f t="shared" si="9"/>
        <v>-6.0469181514181862</v>
      </c>
      <c r="N104" s="13">
        <f t="shared" si="12"/>
        <v>2.0638386925216225E-4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2.9081354562943424</v>
      </c>
      <c r="H105" s="10">
        <f t="shared" si="13"/>
        <v>-6.0156913892096116</v>
      </c>
      <c r="I105">
        <f t="shared" si="10"/>
        <v>-72.188296670515342</v>
      </c>
      <c r="K105">
        <f t="shared" si="11"/>
        <v>-6.0018005052414161</v>
      </c>
      <c r="M105">
        <f t="shared" si="9"/>
        <v>-6.0018005052414161</v>
      </c>
      <c r="N105" s="13">
        <f t="shared" si="12"/>
        <v>1.9295665741787045E-4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2.9200232212519683</v>
      </c>
      <c r="H106" s="10">
        <f t="shared" si="13"/>
        <v>-5.9698203800534344</v>
      </c>
      <c r="I106">
        <f t="shared" si="10"/>
        <v>-71.637844560641213</v>
      </c>
      <c r="K106">
        <f t="shared" si="11"/>
        <v>-5.9564094948301491</v>
      </c>
      <c r="M106">
        <f t="shared" si="9"/>
        <v>-5.9564094948301491</v>
      </c>
      <c r="N106" s="13">
        <f t="shared" si="12"/>
        <v>1.7985184247213101E-4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2.9319109862095942</v>
      </c>
      <c r="H107" s="10">
        <f t="shared" si="13"/>
        <v>-5.9237022583331953</v>
      </c>
      <c r="I107">
        <f t="shared" si="10"/>
        <v>-71.084427099998351</v>
      </c>
      <c r="K107">
        <f t="shared" si="11"/>
        <v>-5.9107743555510872</v>
      </c>
      <c r="M107">
        <f t="shared" si="9"/>
        <v>-5.9107743555510872</v>
      </c>
      <c r="N107" s="13">
        <f t="shared" si="12"/>
        <v>1.6713067034363814E-4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2.9437987511672206</v>
      </c>
      <c r="H108" s="10">
        <f t="shared" si="13"/>
        <v>-5.8773667696247278</v>
      </c>
      <c r="I108">
        <f t="shared" si="10"/>
        <v>-70.52840123549673</v>
      </c>
      <c r="K108">
        <f t="shared" si="11"/>
        <v>-5.8649231226610725</v>
      </c>
      <c r="M108">
        <f t="shared" si="9"/>
        <v>-5.8649231226610725</v>
      </c>
      <c r="N108" s="13">
        <f t="shared" si="12"/>
        <v>1.5484434975608768E-4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2.955686516124846</v>
      </c>
      <c r="H109" s="10">
        <f t="shared" si="13"/>
        <v>-5.8308423845720085</v>
      </c>
      <c r="I109">
        <f t="shared" si="10"/>
        <v>-69.970108614864102</v>
      </c>
      <c r="K109">
        <f t="shared" si="11"/>
        <v>-5.8188826737650601</v>
      </c>
      <c r="M109">
        <f t="shared" si="9"/>
        <v>-5.8188826737650601</v>
      </c>
      <c r="N109" s="13">
        <f t="shared" si="12"/>
        <v>1.430346825858399E-4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2.9675742810824723</v>
      </c>
      <c r="H110" s="10">
        <f t="shared" si="13"/>
        <v>-5.7841563446167408</v>
      </c>
      <c r="I110">
        <f t="shared" si="10"/>
        <v>-69.409876135400893</v>
      </c>
      <c r="K110">
        <f t="shared" si="11"/>
        <v>-5.7726787698346174</v>
      </c>
      <c r="M110">
        <f t="shared" si="9"/>
        <v>-5.7726787698346174</v>
      </c>
      <c r="N110" s="13">
        <f t="shared" si="12"/>
        <v>1.3173472287923528E-4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2.9794620460400978</v>
      </c>
      <c r="H111" s="10">
        <f t="shared" si="13"/>
        <v>-5.7373347062194906</v>
      </c>
      <c r="I111">
        <f t="shared" si="10"/>
        <v>-68.84801647463388</v>
      </c>
      <c r="K111">
        <f t="shared" si="11"/>
        <v>-5.7263360948351414</v>
      </c>
      <c r="M111">
        <f t="shared" si="9"/>
        <v>-5.7263360948351414</v>
      </c>
      <c r="N111" s="13">
        <f t="shared" si="12"/>
        <v>1.2096945238393606E-4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2.9913498109977241</v>
      </c>
      <c r="H112" s="10">
        <f t="shared" si="13"/>
        <v>-5.6904023836192659</v>
      </c>
      <c r="I112">
        <f t="shared" si="10"/>
        <v>-68.284828603431194</v>
      </c>
      <c r="K112">
        <f t="shared" si="11"/>
        <v>-5.679878294008244</v>
      </c>
      <c r="M112">
        <f t="shared" si="9"/>
        <v>-5.679878294008244</v>
      </c>
      <c r="N112" s="13">
        <f t="shared" si="12"/>
        <v>0.11075646214081938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3.00323757595535</v>
      </c>
      <c r="H113" s="10">
        <f t="shared" si="13"/>
        <v>-5.6433831901770928</v>
      </c>
      <c r="I113">
        <f t="shared" si="10"/>
        <v>-67.72059828212511</v>
      </c>
      <c r="K113">
        <f t="shared" si="11"/>
        <v>-5.6333280108543713</v>
      </c>
      <c r="M113">
        <f t="shared" si="9"/>
        <v>-5.6333280108543713</v>
      </c>
      <c r="N113" s="13">
        <f t="shared" si="12"/>
        <v>0.10110663121208573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3.0151253409129759</v>
      </c>
      <c r="H114" s="10">
        <f t="shared" si="13"/>
        <v>-5.5962998783477351</v>
      </c>
      <c r="I114">
        <f t="shared" si="10"/>
        <v>-67.155598540172818</v>
      </c>
      <c r="K114">
        <f t="shared" si="11"/>
        <v>-5.5867069228590749</v>
      </c>
      <c r="M114">
        <f t="shared" si="9"/>
        <v>-5.5867069228590749</v>
      </c>
      <c r="N114" s="13">
        <f t="shared" si="12"/>
        <v>9.2024795007416574E-2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3.0270131058706018</v>
      </c>
      <c r="H115" s="10">
        <f t="shared" si="13"/>
        <v>-5.5491741783224402</v>
      </c>
      <c r="I115">
        <f t="shared" si="10"/>
        <v>-66.590090139869289</v>
      </c>
      <c r="K115">
        <f t="shared" si="11"/>
        <v>-5.5400357760050012</v>
      </c>
      <c r="M115">
        <f t="shared" si="9"/>
        <v>-5.5400357760050012</v>
      </c>
      <c r="N115" s="13">
        <f t="shared" si="12"/>
        <v>8.3510396915374664E-5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3.0389008708282277</v>
      </c>
      <c r="H116" s="10">
        <f t="shared" si="13"/>
        <v>-5.5020268353842905</v>
      </c>
      <c r="I116">
        <f t="shared" si="10"/>
        <v>-66.024322024611479</v>
      </c>
      <c r="K116">
        <f t="shared" si="11"/>
        <v>-5.493334418110253</v>
      </c>
      <c r="M116">
        <f t="shared" si="9"/>
        <v>-5.493334418110253</v>
      </c>
      <c r="N116" s="13">
        <f t="shared" si="12"/>
        <v>7.5558118065984951E-5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3.0507886357858536</v>
      </c>
      <c r="H117" s="10">
        <f t="shared" si="13"/>
        <v>-5.4548776460164881</v>
      </c>
      <c r="I117">
        <f t="shared" si="10"/>
        <v>-65.458531752197857</v>
      </c>
      <c r="K117">
        <f t="shared" si="11"/>
        <v>-5.4466218310323624</v>
      </c>
      <c r="M117">
        <f t="shared" si="9"/>
        <v>-5.4466218310323624</v>
      </c>
      <c r="N117" s="13">
        <f t="shared" si="12"/>
        <v>6.8158481052113474E-5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3.062676400743479</v>
      </c>
      <c r="H118" s="10">
        <f t="shared" si="13"/>
        <v>-5.4077454928027544</v>
      </c>
      <c r="I118">
        <f t="shared" si="10"/>
        <v>-64.892945913633056</v>
      </c>
      <c r="K118">
        <f t="shared" si="11"/>
        <v>-5.3999161617759057</v>
      </c>
      <c r="M118">
        <f t="shared" si="9"/>
        <v>-5.3999161617759057</v>
      </c>
      <c r="N118" s="13">
        <f t="shared" si="12"/>
        <v>6.1298424327975489E-5</v>
      </c>
      <c r="O118" s="13">
        <v>1</v>
      </c>
    </row>
    <row r="119" spans="3:16" x14ac:dyDescent="0.4">
      <c r="C119" t="s">
        <v>291</v>
      </c>
      <c r="D119" s="6">
        <v>1</v>
      </c>
      <c r="E119" s="7">
        <f t="shared" si="7"/>
        <v>-0.75413929887002173</v>
      </c>
      <c r="G119">
        <f t="shared" si="8"/>
        <v>3.0745641657011054</v>
      </c>
      <c r="H119" s="10">
        <f t="shared" si="13"/>
        <v>-5.3606483781577747</v>
      </c>
      <c r="I119">
        <f t="shared" si="10"/>
        <v>-64.32778053789329</v>
      </c>
      <c r="K119">
        <f t="shared" si="11"/>
        <v>-5.3532347525404189</v>
      </c>
      <c r="M119">
        <f t="shared" si="9"/>
        <v>-5.3532347525404189</v>
      </c>
      <c r="N119" s="13">
        <f t="shared" si="12"/>
        <v>5.4961844794314348E-5</v>
      </c>
      <c r="O119" s="13">
        <v>1</v>
      </c>
      <c r="P119" t="s">
        <v>292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3.0864519306587308</v>
      </c>
      <c r="H120" s="10">
        <f t="shared" si="13"/>
        <v>-5.3136034569245449</v>
      </c>
      <c r="I120">
        <f t="shared" si="10"/>
        <v>-63.763241483094539</v>
      </c>
      <c r="K120">
        <f t="shared" si="11"/>
        <v>-5.3065941697441721</v>
      </c>
      <c r="M120">
        <f t="shared" si="9"/>
        <v>-5.3065941697441721</v>
      </c>
      <c r="N120" s="13">
        <f t="shared" si="12"/>
        <v>4.9130106776939299E-5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3.0983396956163571</v>
      </c>
      <c r="H121" s="10">
        <f t="shared" si="13"/>
        <v>-5.2666270678743619</v>
      </c>
      <c r="I121">
        <f t="shared" si="10"/>
        <v>-63.199524814492342</v>
      </c>
      <c r="K121">
        <f t="shared" si="11"/>
        <v>-5.2600102320580087</v>
      </c>
      <c r="M121">
        <f t="shared" si="9"/>
        <v>-5.2600102320580087</v>
      </c>
      <c r="N121" s="13">
        <f t="shared" si="12"/>
        <v>4.3782516220574447E-5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3.1102274605739835</v>
      </c>
      <c r="H122" s="10">
        <f t="shared" si="13"/>
        <v>-5.2197347641440919</v>
      </c>
      <c r="I122">
        <f t="shared" si="10"/>
        <v>-62.636817169729099</v>
      </c>
      <c r="K122">
        <f t="shared" si="11"/>
        <v>-5.2134980374825322</v>
      </c>
      <c r="M122">
        <f t="shared" si="9"/>
        <v>-5.2134980374825322</v>
      </c>
      <c r="N122" s="13">
        <f t="shared" si="12"/>
        <v>3.8896759451009873E-5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3.1221152255316089</v>
      </c>
      <c r="H123" s="10">
        <f t="shared" si="13"/>
        <v>-5.1729413426443758</v>
      </c>
      <c r="I123">
        <f t="shared" si="10"/>
        <v>-62.075296111732513</v>
      </c>
      <c r="K123">
        <f t="shared" si="11"/>
        <v>-5.1670719895006245</v>
      </c>
      <c r="M123">
        <f t="shared" si="9"/>
        <v>-5.1670719895006245</v>
      </c>
      <c r="N123" s="13">
        <f t="shared" si="12"/>
        <v>3.4449306326062736E-5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3.1340029904892348</v>
      </c>
      <c r="H124" s="10">
        <f t="shared" si="13"/>
        <v>-5.1262608724713399</v>
      </c>
      <c r="I124">
        <f t="shared" si="10"/>
        <v>-61.515130469656079</v>
      </c>
      <c r="K124">
        <f t="shared" si="11"/>
        <v>-5.1207458223362856</v>
      </c>
      <c r="M124">
        <f t="shared" si="9"/>
        <v>-5.1207458223362856</v>
      </c>
      <c r="N124" s="13">
        <f t="shared" si="12"/>
        <v>3.0415777992162087E-5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3.1458907554468607</v>
      </c>
      <c r="H125" s="10">
        <f t="shared" si="13"/>
        <v>-5.0797067223534658</v>
      </c>
      <c r="I125">
        <f t="shared" si="10"/>
        <v>-60.956480668241589</v>
      </c>
      <c r="K125">
        <f t="shared" si="11"/>
        <v>-5.0745326253498231</v>
      </c>
      <c r="M125">
        <f t="shared" si="9"/>
        <v>-5.0745326253498231</v>
      </c>
      <c r="N125" s="13">
        <f t="shared" si="12"/>
        <v>2.6771279803104221E-5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3.1577785204044866</v>
      </c>
      <c r="H126" s="10">
        <f t="shared" si="13"/>
        <v>-5.033291587164304</v>
      </c>
      <c r="I126">
        <f t="shared" si="10"/>
        <v>-60.399499045971652</v>
      </c>
      <c r="K126">
        <f t="shared" si="11"/>
        <v>-5.0284448665982691</v>
      </c>
      <c r="M126">
        <f t="shared" si="9"/>
        <v>-5.0284448665982691</v>
      </c>
      <c r="N126" s="13">
        <f t="shared" si="12"/>
        <v>2.3490700245226316E-5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3.1696662853621129</v>
      </c>
      <c r="H127" s="10">
        <f t="shared" si="13"/>
        <v>-4.9870275135307436</v>
      </c>
      <c r="I127">
        <f t="shared" si="10"/>
        <v>-59.844330162368919</v>
      </c>
      <c r="K127">
        <f t="shared" si="11"/>
        <v>-4.9824944155890849</v>
      </c>
      <c r="M127">
        <f t="shared" si="9"/>
        <v>-4.9824944155890849</v>
      </c>
      <c r="N127" s="13">
        <f t="shared" si="12"/>
        <v>2.0548976948670176E-5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3.1815540503197384</v>
      </c>
      <c r="H128" s="10">
        <f t="shared" si="13"/>
        <v>-4.9409259245657209</v>
      </c>
      <c r="I128">
        <f t="shared" si="10"/>
        <v>-59.291111094788647</v>
      </c>
      <c r="K128">
        <f t="shared" si="11"/>
        <v>-4.9366925652541918</v>
      </c>
      <c r="M128">
        <f t="shared" si="9"/>
        <v>-4.9366925652541918</v>
      </c>
      <c r="N128" s="13">
        <f t="shared" si="12"/>
        <v>1.7921331060510372E-5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3.1934418152773647</v>
      </c>
      <c r="H129" s="10">
        <f t="shared" si="13"/>
        <v>-4.8949976437533369</v>
      </c>
      <c r="I129">
        <f t="shared" si="10"/>
        <v>-58.739971725040043</v>
      </c>
      <c r="K129">
        <f t="shared" si="11"/>
        <v>-4.8910500531704812</v>
      </c>
      <c r="M129">
        <f t="shared" si="9"/>
        <v>-4.8910500531704812</v>
      </c>
      <c r="N129" s="13">
        <f t="shared" si="12"/>
        <v>1.5583471409850639E-5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3.2053295802349901</v>
      </c>
      <c r="H130" s="10">
        <f t="shared" si="13"/>
        <v>-4.8492529180134953</v>
      </c>
      <c r="I130">
        <f t="shared" si="10"/>
        <v>-58.191035016161948</v>
      </c>
      <c r="K130">
        <f t="shared" si="11"/>
        <v>-4.8455770820521273</v>
      </c>
      <c r="M130">
        <f t="shared" si="9"/>
        <v>-4.8455770820521273</v>
      </c>
      <c r="N130" s="13">
        <f t="shared" si="12"/>
        <v>1.3511770014886219E-5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3.2172173451926165</v>
      </c>
      <c r="H131" s="10">
        <f t="shared" si="13"/>
        <v>-4.803701439972401</v>
      </c>
      <c r="I131">
        <f t="shared" si="10"/>
        <v>-57.644417279668815</v>
      </c>
      <c r="K131">
        <f t="shared" si="11"/>
        <v>-4.8002833395391145</v>
      </c>
      <c r="M131">
        <f t="shared" si="9"/>
        <v>-4.8002833395391145</v>
      </c>
      <c r="N131" s="13">
        <f t="shared" si="12"/>
        <v>1.168341057203334E-5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3.2291051101502424</v>
      </c>
      <c r="H132" s="10">
        <f t="shared" si="13"/>
        <v>-4.7583523694643786</v>
      </c>
      <c r="I132">
        <f t="shared" si="10"/>
        <v>-57.100228433572539</v>
      </c>
      <c r="K132">
        <f t="shared" si="11"/>
        <v>-4.7551780173056422</v>
      </c>
      <c r="M132">
        <f t="shared" si="9"/>
        <v>-4.7551780173056422</v>
      </c>
      <c r="N132" s="13">
        <f t="shared" si="12"/>
        <v>1.0076511627674469E-5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3.2409928751078683</v>
      </c>
      <c r="H133" s="10">
        <f t="shared" si="13"/>
        <v>-4.713214354289792</v>
      </c>
      <c r="I133">
        <f t="shared" si="10"/>
        <v>-56.5585722514775</v>
      </c>
      <c r="K133">
        <f t="shared" si="11"/>
        <v>-4.7102698295112368</v>
      </c>
      <c r="M133">
        <f t="shared" si="9"/>
        <v>-4.7102698295112368</v>
      </c>
      <c r="N133" s="13">
        <f t="shared" si="12"/>
        <v>8.6702261715250391E-6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3.2528806400654942</v>
      </c>
      <c r="H134" s="10">
        <f t="shared" si="13"/>
        <v>-4.6682955502530037</v>
      </c>
      <c r="I134">
        <f t="shared" si="10"/>
        <v>-56.019546603036048</v>
      </c>
      <c r="K134">
        <f t="shared" si="11"/>
        <v>-4.6655670306166463</v>
      </c>
      <c r="M134">
        <f t="shared" si="9"/>
        <v>-4.6655670306166463</v>
      </c>
      <c r="N134" s="13">
        <f t="shared" si="12"/>
        <v>7.4448194059875941E-6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3.26476840502312</v>
      </c>
      <c r="H135" s="10">
        <f t="shared" si="13"/>
        <v>-4.6236036405036405</v>
      </c>
      <c r="I135">
        <f t="shared" si="10"/>
        <v>-55.483243686043686</v>
      </c>
      <c r="K135">
        <f t="shared" si="11"/>
        <v>-4.6210774325859019</v>
      </c>
      <c r="M135">
        <f t="shared" si="9"/>
        <v>-4.6210774325859019</v>
      </c>
      <c r="N135" s="13">
        <f t="shared" si="12"/>
        <v>6.3817264436452431E-6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3.2766561699807459</v>
      </c>
      <c r="H136" s="10">
        <f t="shared" si="13"/>
        <v>-4.5791458542036922</v>
      </c>
      <c r="I136">
        <f t="shared" si="10"/>
        <v>-54.94975025044431</v>
      </c>
      <c r="K136">
        <f t="shared" si="11"/>
        <v>-4.5768084214951221</v>
      </c>
      <c r="M136">
        <f t="shared" si="9"/>
        <v>-4.5768084214951221</v>
      </c>
      <c r="N136" s="13">
        <f t="shared" si="12"/>
        <v>5.4635916670934456E-6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3.2885439349383723</v>
      </c>
      <c r="H137" s="10">
        <f t="shared" si="13"/>
        <v>-4.5349289845422911</v>
      </c>
      <c r="I137">
        <f t="shared" si="10"/>
        <v>-54.419147814507497</v>
      </c>
      <c r="K137">
        <f t="shared" si="11"/>
        <v>-4.5327669735680898</v>
      </c>
      <c r="M137">
        <f t="shared" si="9"/>
        <v>-4.5327669735680898</v>
      </c>
      <c r="N137" s="13">
        <f t="shared" si="12"/>
        <v>4.6742914525669524E-6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3.3004316998959977</v>
      </c>
      <c r="H138" s="10">
        <f t="shared" si="13"/>
        <v>-4.4909594061193463</v>
      </c>
      <c r="I138">
        <f t="shared" si="10"/>
        <v>-53.891512873432156</v>
      </c>
      <c r="K138">
        <f t="shared" si="11"/>
        <v>-4.4889596706577972</v>
      </c>
      <c r="M138">
        <f t="shared" si="9"/>
        <v>-4.4889596706577972</v>
      </c>
      <c r="N138" s="13">
        <f t="shared" si="12"/>
        <v>3.9989419161769087E-6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3.3123194648536232</v>
      </c>
      <c r="H139" s="10">
        <f t="shared" si="13"/>
        <v>-4.4472430917185761</v>
      </c>
      <c r="I139">
        <f t="shared" si="10"/>
        <v>-53.366917100622913</v>
      </c>
      <c r="K139">
        <f t="shared" si="11"/>
        <v>-4.4453927151926473</v>
      </c>
      <c r="M139">
        <f t="shared" si="9"/>
        <v>-4.4453927151926473</v>
      </c>
      <c r="N139" s="13">
        <f t="shared" si="12"/>
        <v>3.4238932877082884E-6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3.3242072298112495</v>
      </c>
      <c r="H140" s="10">
        <f t="shared" si="13"/>
        <v>-4.4037856284897989</v>
      </c>
      <c r="I140">
        <f t="shared" si="10"/>
        <v>-52.845427541877584</v>
      </c>
      <c r="K140">
        <f t="shared" si="11"/>
        <v>-4.4020719446053462</v>
      </c>
      <c r="M140">
        <f t="shared" si="9"/>
        <v>-4.4020719446053462</v>
      </c>
      <c r="N140" s="13">
        <f t="shared" si="12"/>
        <v>2.9367124558328919E-6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3.3360949947688758</v>
      </c>
      <c r="H141" s="10">
        <f t="shared" si="13"/>
        <v>-4.3605922335598049</v>
      </c>
      <c r="I141">
        <f t="shared" si="10"/>
        <v>-52.327106802717658</v>
      </c>
      <c r="K141">
        <f t="shared" si="11"/>
        <v>-4.3590028452618537</v>
      </c>
      <c r="M141">
        <f t="shared" si="9"/>
        <v>-4.3590028452618537</v>
      </c>
      <c r="N141" s="13">
        <f t="shared" si="12"/>
        <v>2.5261551616641762E-6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3.3479827597265013</v>
      </c>
      <c r="H142" s="10">
        <f t="shared" si="13"/>
        <v>-4.3176677690904786</v>
      </c>
      <c r="I142">
        <f t="shared" si="10"/>
        <v>-51.812013229085743</v>
      </c>
      <c r="K142">
        <f t="shared" si="11"/>
        <v>-4.3161905659072719</v>
      </c>
      <c r="M142">
        <f t="shared" si="9"/>
        <v>-4.3161905659072719</v>
      </c>
      <c r="N142" s="13">
        <f t="shared" si="12"/>
        <v>2.1821292444758729E-6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3.3598705246841276</v>
      </c>
      <c r="H143" s="10">
        <f t="shared" si="13"/>
        <v>-4.2750167568022857</v>
      </c>
      <c r="I143">
        <f t="shared" si="10"/>
        <v>-51.300201081627428</v>
      </c>
      <c r="K143">
        <f t="shared" si="11"/>
        <v>-4.2736399306448956</v>
      </c>
      <c r="M143">
        <f t="shared" si="9"/>
        <v>-4.2736399306448956</v>
      </c>
      <c r="N143" s="13">
        <f t="shared" si="12"/>
        <v>1.8956502676735846E-6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3.3717582896417531</v>
      </c>
      <c r="H144" s="10">
        <f t="shared" si="13"/>
        <v>-4.2326433919806838</v>
      </c>
      <c r="I144">
        <f t="shared" si="10"/>
        <v>-50.791720703768206</v>
      </c>
      <c r="K144">
        <f t="shared" si="11"/>
        <v>-4.2313554514642355</v>
      </c>
      <c r="M144">
        <f t="shared" si="9"/>
        <v>-4.2313554514642355</v>
      </c>
      <c r="N144" s="13">
        <f t="shared" si="12"/>
        <v>1.658790773909155E-6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3.3836460545993789</v>
      </c>
      <c r="H145" s="10">
        <f t="shared" si="13"/>
        <v>-4.1905515569824567</v>
      </c>
      <c r="I145">
        <f t="shared" si="10"/>
        <v>-50.286618683789484</v>
      </c>
      <c r="K145">
        <f t="shared" si="11"/>
        <v>-4.1893413403331285</v>
      </c>
      <c r="M145">
        <f t="shared" si="9"/>
        <v>-4.1893413403331285</v>
      </c>
      <c r="N145" s="13">
        <f t="shared" si="12"/>
        <v>1.4646243383111475E-6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3.3955338195570053</v>
      </c>
      <c r="H146" s="10">
        <f t="shared" si="13"/>
        <v>-4.1487448342584701</v>
      </c>
      <c r="I146">
        <f t="shared" si="10"/>
        <v>-49.784938011101644</v>
      </c>
      <c r="K146">
        <f t="shared" si="11"/>
        <v>-4.1476015208687063</v>
      </c>
      <c r="M146">
        <f t="shared" si="9"/>
        <v>-4.1476015208687063</v>
      </c>
      <c r="N146" s="13">
        <f t="shared" si="12"/>
        <v>1.3071655072132171E-6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ref="G147:G210" si="15">$E$11*(D147/$E$12+1)</f>
        <v>3.4074215845146307</v>
      </c>
      <c r="H147" s="10">
        <f t="shared" si="13"/>
        <v>-4.107226518908802</v>
      </c>
      <c r="I147">
        <f t="shared" si="10"/>
        <v>-49.28671822690562</v>
      </c>
      <c r="K147">
        <f t="shared" si="11"/>
        <v>-4.1061396396013912</v>
      </c>
      <c r="M147">
        <f t="shared" ref="M147:M210" si="16">($L$9/2)*$O$6*EXP(-$O$7*(G147/$L$10-1))+($L$9/2)*$O$6*EXP(-$O$7*(($H$4/$E$4)*G147/$L$10-1))-SQRT(($L$9/2)*$O$8^2*EXP(-2*$O$4*(G147/$L$10-1))+($L$9/2)*$O$8^2*EXP(-2*$O$4*(($H$4/$E$4)*G147/$L$10-1)))</f>
        <v>-4.1061396396013912</v>
      </c>
      <c r="N147" s="13">
        <f t="shared" si="12"/>
        <v>1.1813066288777891E-6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si="15"/>
        <v>3.4193093494722571</v>
      </c>
      <c r="H148" s="10">
        <f t="shared" si="13"/>
        <v>-4.0659996307857407</v>
      </c>
      <c r="I148">
        <f t="shared" ref="I148:I211" si="17">H148*$E$6</f>
        <v>-48.791995569428892</v>
      </c>
      <c r="K148">
        <f t="shared" ref="K148:K211" si="18">($L$9/2)*$L$4*EXP(-$L$6*(G148/$L$10-1))+($L$9/2)*$L$4*EXP(-$L$6*(($H$4/$E$4)*G148/$L$10-1))-SQRT(($L$9/2)*$L$5^2*EXP(-2*$L$7*(G148/$L$10-1))+($L$9/2)*$L$5^2*EXP(-2*$L$7*(($H$4/$E$4)*G148/$L$10-1)))</f>
        <v>-4.0649590768456543</v>
      </c>
      <c r="M148">
        <f t="shared" si="16"/>
        <v>-4.0649590768456543</v>
      </c>
      <c r="N148" s="13">
        <f t="shared" ref="N148:N211" si="19">(M148-H148)^2*O148</f>
        <v>1.0827525022293256E-6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3.4311971144298825</v>
      </c>
      <c r="H149" s="10">
        <f t="shared" ref="H149:H212" si="20">-(-$B$4)*(1+D149+$E$5*D149^3)*EXP(-D149)</f>
        <v>-4.0250669261596199</v>
      </c>
      <c r="I149">
        <f t="shared" si="17"/>
        <v>-48.300803113915435</v>
      </c>
      <c r="K149">
        <f t="shared" si="18"/>
        <v>-4.0240629571908508</v>
      </c>
      <c r="M149">
        <f t="shared" si="16"/>
        <v>-4.0240629571908508</v>
      </c>
      <c r="N149" s="13">
        <f t="shared" si="19"/>
        <v>1.0079536902512633E-6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3.4430848793875088</v>
      </c>
      <c r="H150" s="10">
        <f t="shared" si="20"/>
        <v>-3.9844309089620422</v>
      </c>
      <c r="I150">
        <f t="shared" si="17"/>
        <v>-47.813170907544503</v>
      </c>
      <c r="K150">
        <f t="shared" si="18"/>
        <v>-3.9834541596248871</v>
      </c>
      <c r="M150">
        <f t="shared" si="16"/>
        <v>-3.9834541596248871</v>
      </c>
      <c r="N150" s="13">
        <f t="shared" si="19"/>
        <v>9.5403926763288939E-7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3.4549726443451343</v>
      </c>
      <c r="H151" s="10">
        <f t="shared" si="20"/>
        <v>-3.9440938416205382</v>
      </c>
      <c r="I151">
        <f t="shared" si="17"/>
        <v>-47.329126099446455</v>
      </c>
      <c r="K151">
        <f t="shared" si="18"/>
        <v>-3.9431353273032244</v>
      </c>
      <c r="M151">
        <f t="shared" si="16"/>
        <v>-3.9431353273032244</v>
      </c>
      <c r="N151" s="13">
        <f t="shared" si="19"/>
        <v>9.1874969649566139E-7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3.4668604093027606</v>
      </c>
      <c r="H152" s="10">
        <f t="shared" si="20"/>
        <v>-3.9040577554983087</v>
      </c>
      <c r="I152">
        <f t="shared" si="17"/>
        <v>-46.848693065979703</v>
      </c>
      <c r="K152">
        <f t="shared" si="18"/>
        <v>-3.9031088769751041</v>
      </c>
      <c r="M152">
        <f t="shared" si="16"/>
        <v>-3.9031088769751041</v>
      </c>
      <c r="N152" s="13">
        <f t="shared" si="19"/>
        <v>9.0037045179889919E-7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3.4787481742603861</v>
      </c>
      <c r="H153" s="10">
        <f t="shared" si="20"/>
        <v>-3.8643244609522389</v>
      </c>
      <c r="I153">
        <f t="shared" si="17"/>
        <v>-46.371893531426863</v>
      </c>
      <c r="K153">
        <f t="shared" si="18"/>
        <v>-3.8633770080786771</v>
      </c>
      <c r="M153">
        <f t="shared" si="16"/>
        <v>-3.8633770080786771</v>
      </c>
      <c r="N153" s="13">
        <f t="shared" si="19"/>
        <v>8.9766694762050029E-7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3.4906359392180124</v>
      </c>
      <c r="H154" s="10">
        <f t="shared" si="20"/>
        <v>-3.8248955570220025</v>
      </c>
      <c r="I154">
        <f t="shared" si="17"/>
        <v>-45.898746684264026</v>
      </c>
      <c r="K154">
        <f t="shared" si="18"/>
        <v>-3.8239417115161554</v>
      </c>
      <c r="M154">
        <f t="shared" si="16"/>
        <v>-3.8239417115161554</v>
      </c>
      <c r="N154" s="13">
        <f t="shared" si="19"/>
        <v>9.0982124902470081E-7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3.5025237041756383</v>
      </c>
      <c r="H155" s="10">
        <f t="shared" si="20"/>
        <v>-3.7857724407625901</v>
      </c>
      <c r="I155">
        <f t="shared" si="17"/>
        <v>-45.42926928915108</v>
      </c>
      <c r="K155">
        <f t="shared" si="18"/>
        <v>-3.7848047781198804</v>
      </c>
      <c r="M155">
        <f t="shared" si="16"/>
        <v>-3.7848047781198804</v>
      </c>
      <c r="N155" s="13">
        <f t="shared" si="19"/>
        <v>9.3637099009602606E-7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3.5144114691332642</v>
      </c>
      <c r="H156" s="10">
        <f t="shared" si="20"/>
        <v>-3.7469563162323274</v>
      </c>
      <c r="I156">
        <f t="shared" si="17"/>
        <v>-44.963475794787925</v>
      </c>
      <c r="K156">
        <f t="shared" si="18"/>
        <v>-3.7459678068197388</v>
      </c>
      <c r="M156">
        <f t="shared" si="16"/>
        <v>-3.7459678068197388</v>
      </c>
      <c r="N156" s="13">
        <f t="shared" si="19"/>
        <v>9.7715085877615066E-7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3.5262992340908901</v>
      </c>
      <c r="H157" s="10">
        <f t="shared" si="20"/>
        <v>-3.7084482031479391</v>
      </c>
      <c r="I157">
        <f t="shared" si="17"/>
        <v>-44.501378437775273</v>
      </c>
      <c r="K157">
        <f t="shared" si="18"/>
        <v>-3.7074322125220367</v>
      </c>
      <c r="M157">
        <f t="shared" si="16"/>
        <v>-3.7074322125220367</v>
      </c>
      <c r="N157" s="13">
        <f t="shared" si="19"/>
        <v>1.0322369519215661E-6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3.538186999048516</v>
      </c>
      <c r="H158" s="10">
        <f t="shared" si="20"/>
        <v>-3.6702489452179519</v>
      </c>
      <c r="I158">
        <f t="shared" si="17"/>
        <v>-44.042987342615419</v>
      </c>
      <c r="K158">
        <f t="shared" si="18"/>
        <v>-3.6691992337096417</v>
      </c>
      <c r="M158">
        <f t="shared" si="16"/>
        <v>-3.6691992337096417</v>
      </c>
      <c r="N158" s="13">
        <f t="shared" si="19"/>
        <v>1.1018942506787174E-6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3.5500747640061419</v>
      </c>
      <c r="H159" s="10">
        <f t="shared" si="20"/>
        <v>-3.6323592181653148</v>
      </c>
      <c r="I159">
        <f t="shared" si="17"/>
        <v>-43.58831061798378</v>
      </c>
      <c r="K159">
        <f t="shared" si="18"/>
        <v>-3.6312699397728032</v>
      </c>
      <c r="M159">
        <f t="shared" si="16"/>
        <v>-3.6312699397728032</v>
      </c>
      <c r="N159" s="13">
        <f t="shared" si="19"/>
        <v>1.1865274163926677E-6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3.5619625289637682</v>
      </c>
      <c r="H160" s="10">
        <f t="shared" si="20"/>
        <v>-3.5947795374497895</v>
      </c>
      <c r="I160">
        <f t="shared" si="17"/>
        <v>-43.137354449397478</v>
      </c>
      <c r="K160">
        <f t="shared" si="18"/>
        <v>-3.5936452380798158</v>
      </c>
      <c r="M160">
        <f t="shared" si="16"/>
        <v>-3.5936452380798158</v>
      </c>
      <c r="N160" s="13">
        <f t="shared" si="19"/>
        <v>1.2866350607226604E-6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3.5738502939213936</v>
      </c>
      <c r="H161" s="10">
        <f t="shared" si="20"/>
        <v>-3.5575102657003272</v>
      </c>
      <c r="I161">
        <f t="shared" si="17"/>
        <v>-42.69012318840393</v>
      </c>
      <c r="K161">
        <f t="shared" si="18"/>
        <v>-3.5563258807963547</v>
      </c>
      <c r="M161">
        <f t="shared" si="16"/>
        <v>-3.5563258807963547</v>
      </c>
      <c r="N161" s="13">
        <f t="shared" si="19"/>
        <v>1.4027676007580576E-6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3.58573805887902</v>
      </c>
      <c r="H162" s="10">
        <f t="shared" si="20"/>
        <v>-3.5205516198673235</v>
      </c>
      <c r="I162">
        <f t="shared" si="17"/>
        <v>-42.246619438407883</v>
      </c>
      <c r="K162">
        <f t="shared" si="18"/>
        <v>-3.5193124714619728</v>
      </c>
      <c r="M162">
        <f t="shared" si="16"/>
        <v>-3.5193124714619728</v>
      </c>
      <c r="N162" s="13">
        <f t="shared" si="19"/>
        <v>1.5354887704830964E-6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3.5976258238366454</v>
      </c>
      <c r="H163" s="10">
        <f t="shared" si="20"/>
        <v>-3.4839036781043227</v>
      </c>
      <c r="I163">
        <f t="shared" si="17"/>
        <v>-41.806844137251872</v>
      </c>
      <c r="K163">
        <f t="shared" si="18"/>
        <v>-3.4826054713320853</v>
      </c>
      <c r="M163">
        <f t="shared" si="16"/>
        <v>-3.4826054713320853</v>
      </c>
      <c r="N163" s="13">
        <f t="shared" si="19"/>
        <v>1.6853408234829282E-6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3.6095135887942718</v>
      </c>
      <c r="H164" s="10">
        <f t="shared" si="20"/>
        <v>-3.447566386388448</v>
      </c>
      <c r="I164">
        <f t="shared" si="17"/>
        <v>-41.370796636661375</v>
      </c>
      <c r="K164">
        <f t="shared" si="18"/>
        <v>-3.4462052054933321</v>
      </c>
      <c r="M164">
        <f t="shared" si="16"/>
        <v>-3.4462052054933321</v>
      </c>
      <c r="N164" s="13">
        <f t="shared" si="19"/>
        <v>1.8528134292286404E-6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3.6214013537518976</v>
      </c>
      <c r="H165" s="10">
        <f t="shared" si="20"/>
        <v>-3.4115395648885265</v>
      </c>
      <c r="I165">
        <f t="shared" si="17"/>
        <v>-40.938474778662318</v>
      </c>
      <c r="K165">
        <f t="shared" si="18"/>
        <v>-3.4101118687600942</v>
      </c>
      <c r="M165">
        <f t="shared" si="16"/>
        <v>-3.4101118687600942</v>
      </c>
      <c r="N165" s="13">
        <f t="shared" si="19"/>
        <v>2.0383162351405746E-6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3.6332891187095235</v>
      </c>
      <c r="H166" s="10">
        <f t="shared" si="20"/>
        <v>-3.3758229140895901</v>
      </c>
      <c r="I166">
        <f t="shared" si="17"/>
        <v>-40.509874969075085</v>
      </c>
      <c r="K166">
        <f t="shared" si="18"/>
        <v>-3.3743255313595499</v>
      </c>
      <c r="M166">
        <f t="shared" si="16"/>
        <v>-3.3743255313595499</v>
      </c>
      <c r="N166" s="13">
        <f t="shared" si="19"/>
        <v>2.2421550402226022E-6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3.645176883667149</v>
      </c>
      <c r="H167" s="10">
        <f t="shared" si="20"/>
        <v>-3.3404160206821736</v>
      </c>
      <c r="I167">
        <f t="shared" si="17"/>
        <v>-40.084992248186083</v>
      </c>
      <c r="K167">
        <f t="shared" si="18"/>
        <v>-3.3388461444125195</v>
      </c>
      <c r="M167">
        <f t="shared" si="16"/>
        <v>-3.3388461444125195</v>
      </c>
      <c r="N167" s="13">
        <f t="shared" si="19"/>
        <v>2.4645115020230803E-6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3.6570646486247749</v>
      </c>
      <c r="H168" s="10">
        <f t="shared" si="20"/>
        <v>-3.3053183632245329</v>
      </c>
      <c r="I168">
        <f t="shared" si="17"/>
        <v>-39.663820358694394</v>
      </c>
      <c r="K168">
        <f t="shared" si="18"/>
        <v>-3.3036735452170207</v>
      </c>
      <c r="M168">
        <f t="shared" si="16"/>
        <v>-3.3036735452170207</v>
      </c>
      <c r="N168" s="13">
        <f t="shared" si="19"/>
        <v>2.7054262778362387E-6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3.6689524135824012</v>
      </c>
      <c r="H169" s="10">
        <f t="shared" si="20"/>
        <v>-3.2705293175856638</v>
      </c>
      <c r="I169">
        <f t="shared" si="17"/>
        <v>-39.246351811027964</v>
      </c>
      <c r="K169">
        <f t="shared" si="18"/>
        <v>-3.2688074623412868</v>
      </c>
      <c r="M169">
        <f t="shared" si="16"/>
        <v>-3.2688074623412868</v>
      </c>
      <c r="N169" s="13">
        <f t="shared" si="19"/>
        <v>2.9647854825884321E-6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3.6808401785400275</v>
      </c>
      <c r="H170" s="10">
        <f t="shared" si="20"/>
        <v>-3.2360481621767496</v>
      </c>
      <c r="I170">
        <f t="shared" si="17"/>
        <v>-38.832577946120992</v>
      </c>
      <c r="K170">
        <f t="shared" si="18"/>
        <v>-3.2342475205327204</v>
      </c>
      <c r="M170">
        <f t="shared" si="16"/>
        <v>-3.2342475205327204</v>
      </c>
      <c r="N170" s="13">
        <f t="shared" si="19"/>
        <v>3.2423103302124183E-6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3.692727943497653</v>
      </c>
      <c r="H171" s="10">
        <f t="shared" si="20"/>
        <v>-3.2018740829783985</v>
      </c>
      <c r="I171">
        <f t="shared" si="17"/>
        <v>-38.422488995740778</v>
      </c>
      <c r="K171">
        <f t="shared" si="18"/>
        <v>-3.1999932454490834</v>
      </c>
      <c r="M171">
        <f t="shared" si="16"/>
        <v>-3.1999932454490834</v>
      </c>
      <c r="N171" s="13">
        <f t="shared" si="19"/>
        <v>3.537549811680189E-6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3.7046157084552784</v>
      </c>
      <c r="H172" s="10">
        <f t="shared" si="20"/>
        <v>-3.1680061783708151</v>
      </c>
      <c r="I172">
        <f t="shared" si="17"/>
        <v>-38.016074140449781</v>
      </c>
      <c r="K172">
        <f t="shared" si="18"/>
        <v>-3.1660440682179729</v>
      </c>
      <c r="M172">
        <f t="shared" si="16"/>
        <v>-3.1660440682179729</v>
      </c>
      <c r="N172" s="13">
        <f t="shared" si="19"/>
        <v>3.8498762518864425E-6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3.7165034734129048</v>
      </c>
      <c r="H173" s="10">
        <f t="shared" si="20"/>
        <v>-3.1344434637738114</v>
      </c>
      <c r="I173">
        <f t="shared" si="17"/>
        <v>-37.613321565285737</v>
      </c>
      <c r="K173">
        <f t="shared" si="18"/>
        <v>-3.1323993298304846</v>
      </c>
      <c r="M173">
        <f t="shared" si="16"/>
        <v>-3.1323993298304846</v>
      </c>
      <c r="N173" s="13">
        <f t="shared" si="19"/>
        <v>4.1784835782608102E-6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3.7283912383705307</v>
      </c>
      <c r="H174" s="10">
        <f t="shared" si="20"/>
        <v>-3.1011848761033378</v>
      </c>
      <c r="I174">
        <f t="shared" si="17"/>
        <v>-37.214218513240056</v>
      </c>
      <c r="K174">
        <f t="shared" si="18"/>
        <v>-3.0990582853747037</v>
      </c>
      <c r="M174">
        <f t="shared" si="16"/>
        <v>-3.0990582853747037</v>
      </c>
      <c r="N174" s="13">
        <f t="shared" si="19"/>
        <v>4.5223881271124325E-6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3.740279003328157</v>
      </c>
      <c r="H175" s="10">
        <f t="shared" si="20"/>
        <v>-3.0682292780509828</v>
      </c>
      <c r="I175">
        <f t="shared" si="17"/>
        <v>-36.818751336611797</v>
      </c>
      <c r="K175">
        <f t="shared" si="18"/>
        <v>-3.0660201081145053</v>
      </c>
      <c r="M175">
        <f t="shared" si="16"/>
        <v>-3.0660201081145053</v>
      </c>
      <c r="N175" s="13">
        <f t="shared" si="19"/>
        <v>4.8804318082358335E-6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3.7521667682857824</v>
      </c>
      <c r="H176" s="10">
        <f t="shared" si="20"/>
        <v>-3.0355754621927207</v>
      </c>
      <c r="I176">
        <f t="shared" si="17"/>
        <v>-36.426905546312646</v>
      </c>
      <c r="K176">
        <f t="shared" si="18"/>
        <v>-3.0332838934189859</v>
      </c>
      <c r="M176">
        <f t="shared" si="16"/>
        <v>-3.0332838934189859</v>
      </c>
      <c r="N176" s="13">
        <f t="shared" si="19"/>
        <v>5.2512874447565069E-6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3.7640545332434083</v>
      </c>
      <c r="H177" s="10">
        <f t="shared" si="20"/>
        <v>-3.0032221549329234</v>
      </c>
      <c r="I177">
        <f t="shared" si="17"/>
        <v>-36.038665859195078</v>
      </c>
      <c r="K177">
        <f t="shared" si="18"/>
        <v>-3.0008486625476074</v>
      </c>
      <c r="M177">
        <f t="shared" si="16"/>
        <v>-3.0008486625476074</v>
      </c>
      <c r="N177" s="13">
        <f t="shared" si="19"/>
        <v>5.633466103153196E-6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3.7759422982010342</v>
      </c>
      <c r="H178" s="10">
        <f t="shared" si="20"/>
        <v>-2.971168020289511</v>
      </c>
      <c r="I178">
        <f t="shared" si="17"/>
        <v>-35.654016243474132</v>
      </c>
      <c r="K178">
        <f t="shared" si="18"/>
        <v>-2.9687133662960412</v>
      </c>
      <c r="M178">
        <f t="shared" si="16"/>
        <v>-2.9687133662960412</v>
      </c>
      <c r="N178" s="13">
        <f t="shared" si="19"/>
        <v>6.0253262276571376E-6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3.7878300631586606</v>
      </c>
      <c r="H179" s="10">
        <f t="shared" si="20"/>
        <v>-2.9394116635258798</v>
      </c>
      <c r="I179">
        <f t="shared" si="17"/>
        <v>-35.272939962310559</v>
      </c>
      <c r="K179">
        <f t="shared" si="18"/>
        <v>-2.9368768885074616</v>
      </c>
      <c r="M179">
        <f t="shared" si="16"/>
        <v>-2.9368768885074616</v>
      </c>
      <c r="N179" s="13">
        <f t="shared" si="19"/>
        <v>6.4250843939967072E-6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3.7997178281162864</v>
      </c>
      <c r="H180" s="10">
        <f t="shared" si="20"/>
        <v>-2.9079516346350953</v>
      </c>
      <c r="I180">
        <f t="shared" si="17"/>
        <v>-34.895419615621144</v>
      </c>
      <c r="K180">
        <f t="shared" si="18"/>
        <v>-2.9053380494539276</v>
      </c>
      <c r="M180">
        <f t="shared" si="16"/>
        <v>-2.9053380494539276</v>
      </c>
      <c r="N180" s="13">
        <f t="shared" si="19"/>
        <v>6.8308274992195109E-6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3.8116055930739123</v>
      </c>
      <c r="H181" s="10">
        <f t="shared" si="20"/>
        <v>-2.8767864316816278</v>
      </c>
      <c r="I181">
        <f t="shared" si="17"/>
        <v>-34.521437180179532</v>
      </c>
      <c r="K181">
        <f t="shared" si="18"/>
        <v>-2.8740956090923038</v>
      </c>
      <c r="M181">
        <f t="shared" si="16"/>
        <v>-2.8740956090923038</v>
      </c>
      <c r="N181" s="13">
        <f t="shared" si="19"/>
        <v>7.2405262072166992E-6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3.8234933580315378</v>
      </c>
      <c r="H182" s="10">
        <f t="shared" si="20"/>
        <v>-2.8459145040057505</v>
      </c>
      <c r="I182">
        <f t="shared" si="17"/>
        <v>-34.150974048069003</v>
      </c>
      <c r="K182">
        <f t="shared" si="18"/>
        <v>-2.8431482701990487</v>
      </c>
      <c r="M182">
        <f t="shared" si="16"/>
        <v>-2.8431482701990487</v>
      </c>
      <c r="N182" s="13">
        <f t="shared" si="19"/>
        <v>7.6520494733400608E-6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3.8353811229891641</v>
      </c>
      <c r="H183" s="10">
        <f t="shared" si="20"/>
        <v>-2.8153342552955558</v>
      </c>
      <c r="I183">
        <f t="shared" si="17"/>
        <v>-33.784011063546671</v>
      </c>
      <c r="K183">
        <f t="shared" si="18"/>
        <v>-2.8124946813880358</v>
      </c>
      <c r="M183">
        <f t="shared" si="16"/>
        <v>-2.8124946813880358</v>
      </c>
      <c r="N183" s="13">
        <f t="shared" si="19"/>
        <v>8.0631799762683319E-6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3.84726888794679</v>
      </c>
      <c r="H184" s="10">
        <f t="shared" si="20"/>
        <v>-2.7850440465313575</v>
      </c>
      <c r="I184">
        <f t="shared" si="17"/>
        <v>-33.42052855837629</v>
      </c>
      <c r="K184">
        <f t="shared" si="18"/>
        <v>-2.7821334400154445</v>
      </c>
      <c r="M184">
        <f t="shared" si="16"/>
        <v>-2.7821334400154445</v>
      </c>
      <c r="N184" s="13">
        <f t="shared" si="19"/>
        <v>8.4716302904753099E-6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3.8591566529044159</v>
      </c>
      <c r="H185" s="10">
        <f t="shared" si="20"/>
        <v>-2.7550421988071196</v>
      </c>
      <c r="I185">
        <f t="shared" si="17"/>
        <v>-33.060506385685436</v>
      </c>
      <c r="K185">
        <f t="shared" si="18"/>
        <v>-2.7520630949755933</v>
      </c>
      <c r="M185">
        <f t="shared" si="16"/>
        <v>-2.7520630949755933</v>
      </c>
      <c r="N185" s="13">
        <f t="shared" si="19"/>
        <v>8.8750596390148643E-6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3.8710444178620413</v>
      </c>
      <c r="H186" s="10">
        <f t="shared" si="20"/>
        <v>-2.7253269960333641</v>
      </c>
      <c r="I186">
        <f t="shared" si="17"/>
        <v>-32.703923952400373</v>
      </c>
      <c r="K186">
        <f t="shared" si="18"/>
        <v>-2.7222821493915097</v>
      </c>
      <c r="M186">
        <f t="shared" si="16"/>
        <v>-2.7222821493915097</v>
      </c>
      <c r="N186" s="13">
        <f t="shared" si="19"/>
        <v>9.2710910724123118E-6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3.8829321828196677</v>
      </c>
      <c r="H187" s="10">
        <f t="shared" si="20"/>
        <v>-2.6958966875258965</v>
      </c>
      <c r="I187">
        <f t="shared" si="17"/>
        <v>-32.350760250310756</v>
      </c>
      <c r="K187">
        <f t="shared" si="18"/>
        <v>-2.6927890632038429</v>
      </c>
      <c r="M187">
        <f t="shared" si="16"/>
        <v>-2.6927890632038429</v>
      </c>
      <c r="N187" s="13">
        <f t="shared" si="19"/>
        <v>9.6573289270189814E-6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3.8948199477772936</v>
      </c>
      <c r="H188" s="10">
        <f t="shared" si="20"/>
        <v>-2.6667494904845097</v>
      </c>
      <c r="I188">
        <f t="shared" si="17"/>
        <v>-32.000993885814118</v>
      </c>
      <c r="K188">
        <f t="shared" si="18"/>
        <v>-2.6635822556616748</v>
      </c>
      <c r="M188">
        <f t="shared" si="16"/>
        <v>-2.6635822556616748</v>
      </c>
      <c r="N188" s="13">
        <f t="shared" si="19"/>
        <v>1.0031376422977858E-5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3.9067077127349199</v>
      </c>
      <c r="H189" s="10">
        <f t="shared" si="20"/>
        <v>-2.6378835923657178</v>
      </c>
      <c r="I189">
        <f t="shared" si="17"/>
        <v>-31.654603108388613</v>
      </c>
      <c r="K189">
        <f t="shared" si="18"/>
        <v>-2.6346601077185743</v>
      </c>
      <c r="M189">
        <f t="shared" si="16"/>
        <v>-2.6346601077185743</v>
      </c>
      <c r="N189" s="13">
        <f t="shared" si="19"/>
        <v>1.0390853270369882E-5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3.9185954776925453</v>
      </c>
      <c r="H190" s="10">
        <f t="shared" si="20"/>
        <v>-2.6092971531534048</v>
      </c>
      <c r="I190">
        <f t="shared" si="17"/>
        <v>-31.31156583784086</v>
      </c>
      <c r="K190">
        <f t="shared" si="18"/>
        <v>-2.6060209643372256</v>
      </c>
      <c r="M190">
        <f t="shared" si="16"/>
        <v>-2.6060209643372256</v>
      </c>
      <c r="N190" s="13">
        <f t="shared" si="19"/>
        <v>1.0733413159257622E-5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3.9304832426501708</v>
      </c>
      <c r="H191" s="10">
        <f t="shared" si="20"/>
        <v>-2.5809883075311708</v>
      </c>
      <c r="I191">
        <f t="shared" si="17"/>
        <v>-30.97185969037405</v>
      </c>
      <c r="K191">
        <f t="shared" si="18"/>
        <v>-2.5776631367057594</v>
      </c>
      <c r="M191">
        <f t="shared" si="16"/>
        <v>-2.5776631367057594</v>
      </c>
      <c r="N191" s="13">
        <f t="shared" si="19"/>
        <v>1.1056761018167094E-5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3.9423710076077971</v>
      </c>
      <c r="H192" s="10">
        <f t="shared" si="20"/>
        <v>-2.5529551669600137</v>
      </c>
      <c r="I192">
        <f t="shared" si="17"/>
        <v>-30.635462003520164</v>
      </c>
      <c r="K192">
        <f t="shared" si="18"/>
        <v>-2.5495849043688947</v>
      </c>
      <c r="M192">
        <f t="shared" si="16"/>
        <v>-2.5495849043688947</v>
      </c>
      <c r="N192" s="13">
        <f t="shared" si="19"/>
        <v>1.1358669933095781E-5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3.9542587725654235</v>
      </c>
      <c r="H193" s="10">
        <f t="shared" si="20"/>
        <v>-2.5251958216648629</v>
      </c>
      <c r="I193">
        <f t="shared" si="17"/>
        <v>-30.302349859978357</v>
      </c>
      <c r="K193">
        <f t="shared" si="18"/>
        <v>-2.5217845172768163</v>
      </c>
      <c r="M193">
        <f t="shared" si="16"/>
        <v>-2.5217845172768163</v>
      </c>
      <c r="N193" s="13">
        <f t="shared" si="19"/>
        <v>1.163699762790598E-5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3.9661465375230494</v>
      </c>
      <c r="H194" s="10">
        <f t="shared" si="20"/>
        <v>-2.4977083425333664</v>
      </c>
      <c r="I194">
        <f t="shared" si="17"/>
        <v>-29.972500110400397</v>
      </c>
      <c r="K194">
        <f t="shared" si="18"/>
        <v>-2.4942601977546719</v>
      </c>
      <c r="M194">
        <f t="shared" si="16"/>
        <v>-2.4942601977546719</v>
      </c>
      <c r="N194" s="13">
        <f t="shared" si="19"/>
        <v>1.1889702414838033E-5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3.9780343024806752</v>
      </c>
      <c r="H195" s="10">
        <f t="shared" si="20"/>
        <v>-2.4704907829302201</v>
      </c>
      <c r="I195">
        <f t="shared" si="17"/>
        <v>-29.645889395162641</v>
      </c>
      <c r="K195">
        <f t="shared" si="18"/>
        <v>-2.4670101423954387</v>
      </c>
      <c r="M195">
        <f t="shared" si="16"/>
        <v>-2.4670101423954387</v>
      </c>
      <c r="N195" s="13">
        <f t="shared" si="19"/>
        <v>1.2114858532363108E-5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3.9899220674383007</v>
      </c>
      <c r="H196" s="10">
        <f t="shared" si="20"/>
        <v>-2.4435411804302065</v>
      </c>
      <c r="I196">
        <f t="shared" si="17"/>
        <v>-29.322494165162478</v>
      </c>
      <c r="K196">
        <f t="shared" si="18"/>
        <v>-2.4400325238788461</v>
      </c>
      <c r="M196">
        <f t="shared" si="16"/>
        <v>-2.4400325238788461</v>
      </c>
      <c r="N196" s="13">
        <f t="shared" si="19"/>
        <v>1.2310670795404649E-5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4.001809832395927</v>
      </c>
      <c r="H197" s="10">
        <f t="shared" si="20"/>
        <v>-2.4168575584730072</v>
      </c>
      <c r="I197">
        <f t="shared" si="17"/>
        <v>-29.002290701676088</v>
      </c>
      <c r="K197">
        <f t="shared" si="18"/>
        <v>-2.4133254927189225</v>
      </c>
      <c r="M197">
        <f t="shared" si="16"/>
        <v>-2.4133254927189225</v>
      </c>
      <c r="N197" s="13">
        <f t="shared" si="19"/>
        <v>1.2475488491178007E-5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4.0136975973535529</v>
      </c>
      <c r="H198" s="10">
        <f t="shared" si="20"/>
        <v>-2.3904379279427554</v>
      </c>
      <c r="I198">
        <f t="shared" si="17"/>
        <v>-28.685255135313064</v>
      </c>
      <c r="K198">
        <f t="shared" si="18"/>
        <v>-2.3868871789426773</v>
      </c>
      <c r="M198">
        <f t="shared" si="16"/>
        <v>-2.3868871789426773</v>
      </c>
      <c r="N198" s="13">
        <f t="shared" si="19"/>
        <v>1.2607818461555797E-5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4.0255853623111788</v>
      </c>
      <c r="H199" s="10">
        <f t="shared" si="20"/>
        <v>-2.3642802886751766</v>
      </c>
      <c r="I199">
        <f t="shared" si="17"/>
        <v>-28.371363464102117</v>
      </c>
      <c r="K199">
        <f t="shared" si="18"/>
        <v>-2.3607156937023119</v>
      </c>
      <c r="M199">
        <f t="shared" si="16"/>
        <v>-2.3607156937023119</v>
      </c>
      <c r="N199" s="13">
        <f t="shared" si="19"/>
        <v>1.2706337320571965E-5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4.0374731272688047</v>
      </c>
      <c r="H200" s="10">
        <f t="shared" si="20"/>
        <v>-2.338382630895083</v>
      </c>
      <c r="I200">
        <f t="shared" si="17"/>
        <v>-28.060591570740996</v>
      </c>
      <c r="K200">
        <f t="shared" si="18"/>
        <v>-2.3348091308232886</v>
      </c>
      <c r="M200">
        <f t="shared" si="16"/>
        <v>-2.3348091308232886</v>
      </c>
      <c r="N200" s="13">
        <f t="shared" si="19"/>
        <v>1.2769902763115057E-5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4.0493608922264306</v>
      </c>
      <c r="H201" s="10">
        <f t="shared" si="20"/>
        <v>-2.3127429365868881</v>
      </c>
      <c r="I201">
        <f t="shared" si="17"/>
        <v>-27.752915239042657</v>
      </c>
      <c r="K201">
        <f t="shared" si="18"/>
        <v>-2.3091655682905268</v>
      </c>
      <c r="M201">
        <f t="shared" si="16"/>
        <v>-2.3091655682905268</v>
      </c>
      <c r="N201" s="13">
        <f t="shared" si="19"/>
        <v>1.2797563927811304E-5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4.0612486571840565</v>
      </c>
      <c r="H202" s="10">
        <f t="shared" si="20"/>
        <v>-2.2873591808007121</v>
      </c>
      <c r="I202">
        <f t="shared" si="17"/>
        <v>-27.448310169608547</v>
      </c>
      <c r="K202">
        <f t="shared" si="18"/>
        <v>-2.283783069674882</v>
      </c>
      <c r="M202">
        <f t="shared" si="16"/>
        <v>-2.283783069674882</v>
      </c>
      <c r="N202" s="13">
        <f t="shared" si="19"/>
        <v>1.2788570784285947E-5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4.0731364221416824</v>
      </c>
      <c r="H203" s="10">
        <f t="shared" si="20"/>
        <v>-2.2622293328965499</v>
      </c>
      <c r="I203">
        <f t="shared" si="17"/>
        <v>-27.146751994758599</v>
      </c>
      <c r="K203">
        <f t="shared" si="18"/>
        <v>-2.2586596855020131</v>
      </c>
      <c r="M203">
        <f t="shared" si="16"/>
        <v>-2.2586596855020131</v>
      </c>
      <c r="N203" s="13">
        <f t="shared" si="19"/>
        <v>1.2742382521323374E-5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4.0850241870993083</v>
      </c>
      <c r="H204" s="10">
        <f t="shared" si="20"/>
        <v>-2.2373513577289259</v>
      </c>
      <c r="I204">
        <f t="shared" si="17"/>
        <v>-26.848216292747111</v>
      </c>
      <c r="K204">
        <f t="shared" si="18"/>
        <v>-2.2337934545656686</v>
      </c>
      <c r="M204">
        <f t="shared" si="16"/>
        <v>-2.2337934545656686</v>
      </c>
      <c r="N204" s="13">
        <f t="shared" si="19"/>
        <v>1.2658674919116483E-5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4.0969119520569341</v>
      </c>
      <c r="H205" s="10">
        <f t="shared" si="20"/>
        <v>-2.2127232167743203</v>
      </c>
      <c r="I205">
        <f t="shared" si="17"/>
        <v>-26.552678601291845</v>
      </c>
      <c r="K205">
        <f t="shared" si="18"/>
        <v>-2.2091824051873545</v>
      </c>
      <c r="M205">
        <f t="shared" si="16"/>
        <v>-2.2091824051873545</v>
      </c>
      <c r="N205" s="13">
        <f t="shared" si="19"/>
        <v>1.2537346694390777E-5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4.10879971701456</v>
      </c>
      <c r="H206" s="10">
        <f t="shared" si="20"/>
        <v>-2.1883428692036171</v>
      </c>
      <c r="I206">
        <f t="shared" si="17"/>
        <v>-26.260114430443405</v>
      </c>
      <c r="K206">
        <f t="shared" si="18"/>
        <v>-2.1848245564242754</v>
      </c>
      <c r="M206">
        <f t="shared" si="16"/>
        <v>-2.1848245564242754</v>
      </c>
      <c r="N206" s="13">
        <f t="shared" si="19"/>
        <v>1.2378524813278909E-5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4.1206874819721859</v>
      </c>
      <c r="H207" s="10">
        <f t="shared" si="20"/>
        <v>-2.1642082729017242</v>
      </c>
      <c r="I207">
        <f t="shared" si="17"/>
        <v>-25.970499274820689</v>
      </c>
      <c r="K207">
        <f t="shared" si="18"/>
        <v>-2.160717919227372</v>
      </c>
      <c r="M207">
        <f t="shared" si="16"/>
        <v>-2.160717919227372</v>
      </c>
      <c r="N207" s="13">
        <f t="shared" si="19"/>
        <v>1.2182568772064199E-5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4.1325752469298118</v>
      </c>
      <c r="H208" s="10">
        <f t="shared" si="20"/>
        <v>-2.140317385436441</v>
      </c>
      <c r="I208">
        <f t="shared" si="17"/>
        <v>-25.68380862523729</v>
      </c>
      <c r="K208">
        <f t="shared" si="18"/>
        <v>-2.1368604975512491</v>
      </c>
      <c r="M208">
        <f t="shared" si="16"/>
        <v>-2.1368604975512491</v>
      </c>
      <c r="N208" s="13">
        <f t="shared" si="19"/>
        <v>1.19500738507868E-5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4.1444630118874377</v>
      </c>
      <c r="H209" s="10">
        <f t="shared" si="20"/>
        <v>-2.1166681649785879</v>
      </c>
      <c r="I209">
        <f t="shared" si="17"/>
        <v>-25.400017979743055</v>
      </c>
      <c r="K209">
        <f t="shared" si="18"/>
        <v>-2.1132502894176564</v>
      </c>
      <c r="M209">
        <f t="shared" si="16"/>
        <v>-2.1132502894176564</v>
      </c>
      <c r="N209" s="13">
        <f t="shared" si="19"/>
        <v>1.1681873350013076E-5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4.1563507768450636</v>
      </c>
      <c r="H210" s="10">
        <f t="shared" si="20"/>
        <v>-2.0932585711753231</v>
      </c>
      <c r="I210">
        <f t="shared" si="17"/>
        <v>-25.119102854103879</v>
      </c>
      <c r="K210">
        <f t="shared" si="18"/>
        <v>-2.0898852879342296</v>
      </c>
      <c r="M210">
        <f t="shared" si="16"/>
        <v>-2.0898852879342296</v>
      </c>
      <c r="N210" s="13">
        <f t="shared" si="19"/>
        <v>1.137903982464253E-5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ref="G211:G274" si="22">$E$11*(D211/$E$12+1)</f>
        <v>4.1682385418026895</v>
      </c>
      <c r="H211" s="10">
        <f t="shared" si="20"/>
        <v>-2.0700865659785195</v>
      </c>
      <c r="I211">
        <f t="shared" si="17"/>
        <v>-24.841038791742236</v>
      </c>
      <c r="K211">
        <f t="shared" si="18"/>
        <v>-2.0667634822700256</v>
      </c>
      <c r="M211">
        <f t="shared" ref="M211:M274" si="23">($L$9/2)*$O$6*EXP(-$O$7*(G211/$L$10-1))+($L$9/2)*$O$6*EXP(-$O$7*(($H$4/$E$4)*G211/$L$10-1))-SQRT(($L$9/2)*$O$8^2*EXP(-2*$O$4*(G211/$L$10-1))+($L$9/2)*$O$8^2*EXP(-2*$O$4*(($H$4/$E$4)*G211/$L$10-1)))</f>
        <v>-2.0667634822700256</v>
      </c>
      <c r="N211" s="13">
        <f t="shared" si="19"/>
        <v>1.1042885333657433E-5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si="22"/>
        <v>4.1801263067603154</v>
      </c>
      <c r="H212" s="10">
        <f t="shared" si="20"/>
        <v>-2.0471501144299986</v>
      </c>
      <c r="I212">
        <f t="shared" ref="I212:I275" si="24">H212*$E$6</f>
        <v>-24.565801373159985</v>
      </c>
      <c r="K212">
        <f t="shared" ref="K212:K275" si="25">($L$9/2)*$L$4*EXP(-$L$6*(G212/$L$10-1))+($L$9/2)*$L$4*EXP(-$L$6*(($H$4/$E$4)*G212/$L$10-1))-SQRT(($L$9/2)*$L$5^2*EXP(-2*$L$7*(G212/$L$10-1))+($L$9/2)*$L$5^2*EXP(-2*$L$7*(($H$4/$E$4)*G212/$L$10-1)))</f>
        <v>-2.0438828585894524</v>
      </c>
      <c r="M212">
        <f t="shared" si="23"/>
        <v>-2.0438828585894524</v>
      </c>
      <c r="N212" s="13">
        <f t="shared" ref="N212:N275" si="26">(M212-H212)^2*O212</f>
        <v>1.0674960727583339E-5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4.1920140717179413</v>
      </c>
      <c r="H213" s="10">
        <f t="shared" ref="H213:H276" si="27">-(-$B$4)*(1+D213+$E$5*D213^3)*EXP(-D213)</f>
        <v>-2.0244471854053647</v>
      </c>
      <c r="I213">
        <f t="shared" si="24"/>
        <v>-24.293366224864378</v>
      </c>
      <c r="K213">
        <f t="shared" si="25"/>
        <v>-2.0212414009460193</v>
      </c>
      <c r="M213">
        <f t="shared" si="23"/>
        <v>-2.0212414009460193</v>
      </c>
      <c r="N213" s="13">
        <f t="shared" si="26"/>
        <v>1.0277053999780379E-5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4.2039018366755672</v>
      </c>
      <c r="H214" s="10">
        <f t="shared" si="27"/>
        <v>-2.0019757523180997</v>
      </c>
      <c r="I214">
        <f t="shared" si="24"/>
        <v>-24.023709027817198</v>
      </c>
      <c r="K214">
        <f t="shared" si="25"/>
        <v>-1.9988370921374097</v>
      </c>
      <c r="M214">
        <f t="shared" si="23"/>
        <v>-1.9988370921374097</v>
      </c>
      <c r="N214" s="13">
        <f t="shared" si="26"/>
        <v>9.8511877298488469E-6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4.2157896016331931</v>
      </c>
      <c r="H215" s="10">
        <f t="shared" si="27"/>
        <v>-1.9797337937855488</v>
      </c>
      <c r="I215">
        <f t="shared" si="24"/>
        <v>-23.756805525426586</v>
      </c>
      <c r="K215">
        <f t="shared" si="25"/>
        <v>-1.976667914523198</v>
      </c>
      <c r="M215">
        <f t="shared" si="23"/>
        <v>-1.976667914523198</v>
      </c>
      <c r="N215" s="13">
        <f t="shared" si="26"/>
        <v>9.3996156513126931E-6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4.2276773665908189</v>
      </c>
      <c r="H216" s="10">
        <f t="shared" si="27"/>
        <v>-1.9577192942583441</v>
      </c>
      <c r="I216">
        <f t="shared" si="24"/>
        <v>-23.49263153110013</v>
      </c>
      <c r="K216">
        <f t="shared" si="25"/>
        <v>-1.9547318508066052</v>
      </c>
      <c r="M216">
        <f t="shared" si="23"/>
        <v>-1.9547318508066052</v>
      </c>
      <c r="N216" s="13">
        <f t="shared" si="26"/>
        <v>8.9248183773379811E-6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4.2395651315484457</v>
      </c>
      <c r="H217" s="10">
        <f t="shared" si="27"/>
        <v>-1.9359302446147668</v>
      </c>
      <c r="I217">
        <f t="shared" si="24"/>
        <v>-23.231162935377203</v>
      </c>
      <c r="K217">
        <f t="shared" si="25"/>
        <v>-1.9330268847815657</v>
      </c>
      <c r="M217">
        <f t="shared" si="23"/>
        <v>-1.9330268847815657</v>
      </c>
      <c r="N217" s="13">
        <f t="shared" si="26"/>
        <v>8.429498321045598E-6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4.2514528965060707</v>
      </c>
      <c r="H218" s="10">
        <f t="shared" si="27"/>
        <v>-1.9143646427214991</v>
      </c>
      <c r="I218">
        <f t="shared" si="24"/>
        <v>-22.972375712657989</v>
      </c>
      <c r="K218">
        <f t="shared" si="25"/>
        <v>-1.9115510020463535</v>
      </c>
      <c r="M218">
        <f t="shared" si="23"/>
        <v>-1.9115510020463535</v>
      </c>
      <c r="N218" s="13">
        <f t="shared" si="26"/>
        <v>7.9165738488335437E-6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4.2633406614636966</v>
      </c>
      <c r="H219" s="10">
        <f t="shared" si="27"/>
        <v>-1.8930204939621504</v>
      </c>
      <c r="I219">
        <f t="shared" si="24"/>
        <v>-22.716245927545806</v>
      </c>
      <c r="K219">
        <f t="shared" si="25"/>
        <v>-1.8903021906849735</v>
      </c>
      <c r="M219">
        <f t="shared" si="23"/>
        <v>-1.8903021906849735</v>
      </c>
      <c r="N219" s="13">
        <f t="shared" si="26"/>
        <v>7.3891727067108133E-6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4.2752284264213225</v>
      </c>
      <c r="H220" s="10">
        <f t="shared" si="27"/>
        <v>-1.8718958117349154</v>
      </c>
      <c r="I220">
        <f t="shared" si="24"/>
        <v>-22.462749740818985</v>
      </c>
      <c r="K220">
        <f t="shared" si="25"/>
        <v>-1.8692784419175097</v>
      </c>
      <c r="M220">
        <f t="shared" si="23"/>
        <v>-1.8692784419175097</v>
      </c>
      <c r="N220" s="13">
        <f t="shared" si="26"/>
        <v>6.8506247610662384E-6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4.2871161913789484</v>
      </c>
      <c r="H221" s="10">
        <f t="shared" si="27"/>
        <v>-1.8509886179206405</v>
      </c>
      <c r="I221">
        <f t="shared" si="24"/>
        <v>-22.211863415047688</v>
      </c>
      <c r="K221">
        <f t="shared" si="25"/>
        <v>-1.8484777507205314</v>
      </c>
      <c r="M221">
        <f t="shared" si="23"/>
        <v>-1.8484777507205314</v>
      </c>
      <c r="N221" s="13">
        <f t="shared" si="26"/>
        <v>6.3044540965835514E-6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4.2990039563365752</v>
      </c>
      <c r="H222" s="10">
        <f t="shared" si="27"/>
        <v>-1.83029694332256</v>
      </c>
      <c r="I222">
        <f t="shared" si="24"/>
        <v>-21.963563319870719</v>
      </c>
      <c r="K222">
        <f t="shared" si="25"/>
        <v>-1.8278981164186494</v>
      </c>
      <c r="M222">
        <f t="shared" si="23"/>
        <v>-1.8278981164186494</v>
      </c>
      <c r="N222" s="13">
        <f t="shared" si="26"/>
        <v>5.7543705149252097E-6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4.3108917212942002</v>
      </c>
      <c r="H223" s="10">
        <f t="shared" si="27"/>
        <v>-1.8098188280788958</v>
      </c>
      <c r="I223">
        <f t="shared" si="24"/>
        <v>-21.717825936946749</v>
      </c>
      <c r="K223">
        <f t="shared" si="25"/>
        <v>-1.8075375432482936</v>
      </c>
      <c r="M223">
        <f t="shared" si="23"/>
        <v>-1.8075375432482936</v>
      </c>
      <c r="N223" s="13">
        <f t="shared" si="26"/>
        <v>5.2042604783356752E-6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4.3227794862518261</v>
      </c>
      <c r="H224" s="10">
        <f t="shared" si="27"/>
        <v>-1.7895523220494767</v>
      </c>
      <c r="I224">
        <f t="shared" si="24"/>
        <v>-21.474627864593721</v>
      </c>
      <c r="K224">
        <f t="shared" si="25"/>
        <v>-1.7873940408946929</v>
      </c>
      <c r="M224">
        <f t="shared" si="23"/>
        <v>-1.7873940408946929</v>
      </c>
      <c r="N224" s="13">
        <f t="shared" si="26"/>
        <v>4.658177543094811E-6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4.334667251209452</v>
      </c>
      <c r="H225" s="10">
        <f t="shared" si="27"/>
        <v>-1.7694954851774956</v>
      </c>
      <c r="I225">
        <f t="shared" si="24"/>
        <v>-21.233945822129947</v>
      </c>
      <c r="K225">
        <f t="shared" si="25"/>
        <v>-1.767465625003082</v>
      </c>
      <c r="M225">
        <f t="shared" si="23"/>
        <v>-1.767465625003082</v>
      </c>
      <c r="N225" s="13">
        <f t="shared" si="26"/>
        <v>4.1203323276701414E-6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4.3465550161670787</v>
      </c>
      <c r="H226" s="10">
        <f t="shared" si="27"/>
        <v>-1.7496463878274748</v>
      </c>
      <c r="I226">
        <f t="shared" si="24"/>
        <v>-20.995756653929696</v>
      </c>
      <c r="K226">
        <f t="shared" si="25"/>
        <v>-1.7477503176650404</v>
      </c>
      <c r="M226">
        <f t="shared" si="23"/>
        <v>-1.7477503176650404</v>
      </c>
      <c r="N226" s="13">
        <f t="shared" si="26"/>
        <v>3.5950820608741133E-6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4.3584427811247046</v>
      </c>
      <c r="H227" s="10">
        <f t="shared" si="27"/>
        <v>-1.7300031111004697</v>
      </c>
      <c r="I227">
        <f t="shared" si="24"/>
        <v>-20.760037333205638</v>
      </c>
      <c r="K227">
        <f t="shared" si="25"/>
        <v>-1.7282461478809099</v>
      </c>
      <c r="M227">
        <f t="shared" si="23"/>
        <v>-1.7282461478809099</v>
      </c>
      <c r="N227" s="13">
        <f t="shared" si="26"/>
        <v>3.0869197548857956E-6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4.3703305460823305</v>
      </c>
      <c r="H228" s="10">
        <f t="shared" si="27"/>
        <v>-1.7105637471275126</v>
      </c>
      <c r="I228">
        <f t="shared" si="24"/>
        <v>-20.526764965530152</v>
      </c>
      <c r="K228">
        <f t="shared" si="25"/>
        <v>-1.7089511519991496</v>
      </c>
      <c r="M228">
        <f t="shared" si="23"/>
        <v>-1.7089511519991496</v>
      </c>
      <c r="N228" s="13">
        <f t="shared" si="26"/>
        <v>2.6004630480200202E-6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4.3822183110399555</v>
      </c>
      <c r="H229" s="10">
        <f t="shared" si="27"/>
        <v>-1.6913263993422436</v>
      </c>
      <c r="I229">
        <f t="shared" si="24"/>
        <v>-20.295916792106922</v>
      </c>
      <c r="K229">
        <f t="shared" si="25"/>
        <v>-1.6898633741335001</v>
      </c>
      <c r="M229">
        <f t="shared" si="23"/>
        <v>-1.6898633741335001</v>
      </c>
      <c r="N229" s="13">
        <f t="shared" si="26"/>
        <v>2.140442761419047E-6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4.3941060759975823</v>
      </c>
      <c r="H230" s="10">
        <f t="shared" si="27"/>
        <v>-1.6722891827336575</v>
      </c>
      <c r="I230">
        <f t="shared" si="24"/>
        <v>-20.067470192803889</v>
      </c>
      <c r="K230">
        <f t="shared" si="25"/>
        <v>-1.6709808665587633</v>
      </c>
      <c r="M230">
        <f t="shared" si="23"/>
        <v>-1.6709808665587633</v>
      </c>
      <c r="N230" s="13">
        <f t="shared" si="26"/>
        <v>1.7116912134896097E-6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4.4059938409552082</v>
      </c>
      <c r="H231" s="10">
        <f t="shared" si="27"/>
        <v>-1.6534502240798501</v>
      </c>
      <c r="I231">
        <f t="shared" si="24"/>
        <v>-19.841402688958201</v>
      </c>
      <c r="K231">
        <f t="shared" si="25"/>
        <v>-1.652301690086031</v>
      </c>
      <c r="M231">
        <f t="shared" si="23"/>
        <v>-1.652301690086031</v>
      </c>
      <c r="N231" s="13">
        <f t="shared" si="26"/>
        <v>1.3191303349580289E-6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4.4178816059128341</v>
      </c>
      <c r="H232" s="10">
        <f t="shared" si="27"/>
        <v>-1.6348076621636165</v>
      </c>
      <c r="I232">
        <f t="shared" si="24"/>
        <v>-19.617691945963397</v>
      </c>
      <c r="K232">
        <f t="shared" si="25"/>
        <v>-1.6338239144180544</v>
      </c>
      <c r="M232">
        <f t="shared" si="23"/>
        <v>-1.6338239144180544</v>
      </c>
      <c r="N232" s="13">
        <f t="shared" si="26"/>
        <v>9.6775962689849713E-7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4.4297693708704591</v>
      </c>
      <c r="H233" s="10">
        <f t="shared" si="27"/>
        <v>-1.6163596479707181</v>
      </c>
      <c r="I233">
        <f t="shared" si="24"/>
        <v>-19.396315775648617</v>
      </c>
      <c r="K233">
        <f t="shared" si="25"/>
        <v>-1.6155456184855899</v>
      </c>
      <c r="M233">
        <f t="shared" si="23"/>
        <v>-1.6155456184855899</v>
      </c>
      <c r="N233" s="13">
        <f t="shared" si="26"/>
        <v>6.6264400265809745E-7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4.4416571358280859</v>
      </c>
      <c r="H234" s="10">
        <f t="shared" si="27"/>
        <v>-1.5981043448716186</v>
      </c>
      <c r="I234">
        <f t="shared" si="24"/>
        <v>-19.177252138459423</v>
      </c>
      <c r="K234">
        <f t="shared" si="25"/>
        <v>-1.5974648907653575</v>
      </c>
      <c r="M234">
        <f t="shared" si="23"/>
        <v>-1.5974648907653575</v>
      </c>
      <c r="N234" s="13">
        <f t="shared" si="26"/>
        <v>4.0890155401417551E-7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4.4535449007857117</v>
      </c>
      <c r="H235" s="10">
        <f t="shared" si="27"/>
        <v>-1.5800399287874303</v>
      </c>
      <c r="I235">
        <f t="shared" si="24"/>
        <v>-18.960479145449163</v>
      </c>
      <c r="K235">
        <f t="shared" si="25"/>
        <v>-1.579579829580366</v>
      </c>
      <c r="M235">
        <f t="shared" si="23"/>
        <v>-1.579579829580366</v>
      </c>
      <c r="N235" s="13">
        <f t="shared" si="26"/>
        <v>2.1169128034114813E-7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4.4654326657433376</v>
      </c>
      <c r="H236" s="10">
        <f t="shared" si="27"/>
        <v>-1.5621645883408184</v>
      </c>
      <c r="I236">
        <f t="shared" si="24"/>
        <v>-18.745975060089819</v>
      </c>
      <c r="K236">
        <f t="shared" si="25"/>
        <v>-1.5618885433832099</v>
      </c>
      <c r="M236">
        <f t="shared" si="23"/>
        <v>-1.5618885433832099</v>
      </c>
      <c r="N236" s="13">
        <f t="shared" si="26"/>
        <v>7.6200818621060793E-8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4.4773204307009635</v>
      </c>
      <c r="H237" s="10">
        <f t="shared" si="27"/>
        <v>-1.5444765249925503</v>
      </c>
      <c r="I237">
        <f t="shared" si="24"/>
        <v>-18.533718299910603</v>
      </c>
      <c r="K237">
        <f t="shared" si="25"/>
        <v>-1.5443891510230439</v>
      </c>
      <c r="M237">
        <f t="shared" si="23"/>
        <v>-1.5443891510230439</v>
      </c>
      <c r="N237" s="13">
        <f t="shared" si="26"/>
        <v>7.6342105473090367E-9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4.4892081956585885</v>
      </c>
      <c r="H238" s="10">
        <f t="shared" si="27"/>
        <v>-1.5269739531643722</v>
      </c>
      <c r="I238">
        <f t="shared" si="24"/>
        <v>-18.323687437972467</v>
      </c>
      <c r="K238">
        <f t="shared" si="25"/>
        <v>-1.5270797819968096</v>
      </c>
      <c r="M238">
        <f t="shared" si="23"/>
        <v>-1.5270797819968096</v>
      </c>
      <c r="N238" s="13">
        <f t="shared" si="26"/>
        <v>1.119974177505721E-8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4.5010959606162153</v>
      </c>
      <c r="H239" s="10">
        <f t="shared" si="27"/>
        <v>-1.5096551003488572</v>
      </c>
      <c r="I239">
        <f t="shared" si="24"/>
        <v>-18.115861204186288</v>
      </c>
      <c r="K239">
        <f t="shared" si="25"/>
        <v>-1.5099585766853374</v>
      </c>
      <c r="M239">
        <f t="shared" si="23"/>
        <v>-1.5099585766853374</v>
      </c>
      <c r="N239" s="13">
        <f t="shared" si="26"/>
        <v>9.209788680344465E-8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4.5129837255738412</v>
      </c>
      <c r="H240" s="10">
        <f t="shared" si="27"/>
        <v>-1.4925182072068499</v>
      </c>
      <c r="I240">
        <f t="shared" si="24"/>
        <v>-17.910218486482201</v>
      </c>
      <c r="K240">
        <f t="shared" si="25"/>
        <v>-1.4930236865749114</v>
      </c>
      <c r="M240">
        <f t="shared" si="23"/>
        <v>-1.4930236865749114</v>
      </c>
      <c r="N240" s="13">
        <f t="shared" si="26"/>
        <v>2.5550939153579837E-7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4.5248714905314671</v>
      </c>
      <c r="H241" s="10">
        <f t="shared" si="27"/>
        <v>-1.4755615276531031</v>
      </c>
      <c r="I241">
        <f t="shared" si="24"/>
        <v>-17.706738331837236</v>
      </c>
      <c r="K241">
        <f t="shared" si="25"/>
        <v>-1.4762732744648215</v>
      </c>
      <c r="M241">
        <f t="shared" si="23"/>
        <v>-1.4762732744648215</v>
      </c>
      <c r="N241" s="13">
        <f t="shared" si="26"/>
        <v>5.0658352399126804E-7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4.536759255489093</v>
      </c>
      <c r="H242" s="10">
        <f t="shared" si="27"/>
        <v>-1.4587833289306842</v>
      </c>
      <c r="I242">
        <f t="shared" si="24"/>
        <v>-17.505399947168211</v>
      </c>
      <c r="K242">
        <f t="shared" si="25"/>
        <v>-1.4597055146614841</v>
      </c>
      <c r="M242">
        <f t="shared" si="23"/>
        <v>-1.4597055146614841</v>
      </c>
      <c r="N242" s="13">
        <f t="shared" si="26"/>
        <v>8.5042652209102005E-7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4.5486470204467189</v>
      </c>
      <c r="H243" s="10">
        <f t="shared" si="27"/>
        <v>-1.4421818916746978</v>
      </c>
      <c r="I243">
        <f t="shared" si="24"/>
        <v>-17.306182700096372</v>
      </c>
      <c r="K243">
        <f t="shared" si="25"/>
        <v>-1.4433185931596257</v>
      </c>
      <c r="M243">
        <f t="shared" si="23"/>
        <v>-1.4433185931596257</v>
      </c>
      <c r="N243" s="13">
        <f t="shared" si="26"/>
        <v>1.2920902658374039E-6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4.5605347854043448</v>
      </c>
      <c r="H244" s="10">
        <f t="shared" si="27"/>
        <v>-1.425755509965861</v>
      </c>
      <c r="I244">
        <f t="shared" si="24"/>
        <v>-17.109066119590331</v>
      </c>
      <c r="K244">
        <f t="shared" si="25"/>
        <v>-1.4271107078110445</v>
      </c>
      <c r="M244">
        <f t="shared" si="23"/>
        <v>-1.4271107078110445</v>
      </c>
      <c r="N244" s="13">
        <f t="shared" si="26"/>
        <v>1.8365611995901762E-6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4.5724225503619707</v>
      </c>
      <c r="H245" s="10">
        <f t="shared" si="27"/>
        <v>-1.4095024913744356</v>
      </c>
      <c r="I245">
        <f t="shared" si="24"/>
        <v>-16.914029896493226</v>
      </c>
      <c r="K245">
        <f t="shared" si="25"/>
        <v>-1.4110800684814253</v>
      </c>
      <c r="M245">
        <f t="shared" si="23"/>
        <v>-1.4110800684814253</v>
      </c>
      <c r="N245" s="13">
        <f t="shared" si="26"/>
        <v>2.4887495284979648E-6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4.5843103153195974</v>
      </c>
      <c r="H246" s="10">
        <f t="shared" si="27"/>
        <v>-1.3934211569950052</v>
      </c>
      <c r="I246">
        <f t="shared" si="24"/>
        <v>-16.721053883940062</v>
      </c>
      <c r="K246">
        <f t="shared" si="25"/>
        <v>-1.3952248971956915</v>
      </c>
      <c r="M246">
        <f t="shared" si="23"/>
        <v>-1.3952248971956915</v>
      </c>
      <c r="N246" s="13">
        <f t="shared" si="26"/>
        <v>3.2534787115718504E-6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4.5961980802772224</v>
      </c>
      <c r="H247" s="10">
        <f t="shared" si="27"/>
        <v>-1.3775098414725677</v>
      </c>
      <c r="I247">
        <f t="shared" si="24"/>
        <v>-16.530118097670812</v>
      </c>
      <c r="K247">
        <f t="shared" si="25"/>
        <v>-1.3795434282723349</v>
      </c>
      <c r="M247">
        <f t="shared" si="23"/>
        <v>-1.3795434282723349</v>
      </c>
      <c r="N247" s="13">
        <f t="shared" si="26"/>
        <v>4.1354752721872922E-6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4.6080858452348483</v>
      </c>
      <c r="H248" s="10">
        <f t="shared" si="27"/>
        <v>-1.3617668930203906</v>
      </c>
      <c r="I248">
        <f t="shared" si="24"/>
        <v>-16.341202716244688</v>
      </c>
      <c r="K248">
        <f t="shared" si="25"/>
        <v>-1.3640339084471502</v>
      </c>
      <c r="M248">
        <f t="shared" si="23"/>
        <v>-1.3640339084471502</v>
      </c>
      <c r="N248" s="13">
        <f t="shared" si="26"/>
        <v>5.1393589451663131E-6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4.6199736101924742</v>
      </c>
      <c r="H249" s="10">
        <f t="shared" si="27"/>
        <v>-1.3461906734300662</v>
      </c>
      <c r="I249">
        <f t="shared" si="24"/>
        <v>-16.154288081160793</v>
      </c>
      <c r="K249">
        <f t="shared" si="25"/>
        <v>-1.3486945969868296</v>
      </c>
      <c r="M249">
        <f t="shared" si="23"/>
        <v>-1.3486945969868296</v>
      </c>
      <c r="N249" s="13">
        <f t="shared" si="26"/>
        <v>6.2696331781148364E-6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4.6318613751501001</v>
      </c>
      <c r="H250" s="10">
        <f t="shared" si="27"/>
        <v>-1.3307795580741673</v>
      </c>
      <c r="I250">
        <f t="shared" si="24"/>
        <v>-15.969354696890008</v>
      </c>
      <c r="K250">
        <f t="shared" si="25"/>
        <v>-1.3335237657927839</v>
      </c>
      <c r="M250">
        <f t="shared" si="23"/>
        <v>-1.3335237657927839</v>
      </c>
      <c r="N250" s="13">
        <f t="shared" si="26"/>
        <v>7.5306760029149749E-6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4.6437491401077269</v>
      </c>
      <c r="H251" s="10">
        <f t="shared" si="27"/>
        <v>-1.3155319359019146</v>
      </c>
      <c r="I251">
        <f t="shared" si="24"/>
        <v>-15.786383230822976</v>
      </c>
      <c r="K251">
        <f t="shared" si="25"/>
        <v>-1.3185196994956063</v>
      </c>
      <c r="M251">
        <f t="shared" si="23"/>
        <v>-1.3185196994956063</v>
      </c>
      <c r="N251" s="13">
        <f t="shared" si="26"/>
        <v>8.9267312917894437E-6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4.6556369050653519</v>
      </c>
      <c r="H252" s="10">
        <f t="shared" si="27"/>
        <v>-1.3004462094282261</v>
      </c>
      <c r="I252">
        <f t="shared" si="24"/>
        <v>-15.605354513138714</v>
      </c>
      <c r="K252">
        <f t="shared" si="25"/>
        <v>-1.3036806955405529</v>
      </c>
      <c r="M252">
        <f t="shared" si="23"/>
        <v>-1.3036806955405529</v>
      </c>
      <c r="N252" s="13">
        <f t="shared" si="26"/>
        <v>1.0461900410834907E-5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4.6675246700229778</v>
      </c>
      <c r="H253" s="10">
        <f t="shared" si="27"/>
        <v>-1.2855207947165177</v>
      </c>
      <c r="I253">
        <f t="shared" si="24"/>
        <v>-15.426249536598213</v>
      </c>
      <c r="K253">
        <f t="shared" si="25"/>
        <v>-1.2890050642643933</v>
      </c>
      <c r="M253">
        <f t="shared" si="23"/>
        <v>-1.2890050642643933</v>
      </c>
      <c r="N253" s="13">
        <f t="shared" si="26"/>
        <v>1.2140134282253364E-5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4.6794124349806037</v>
      </c>
      <c r="H254" s="10">
        <f t="shared" si="27"/>
        <v>-1.2707541213555991</v>
      </c>
      <c r="I254">
        <f t="shared" si="24"/>
        <v>-15.249049456267189</v>
      </c>
      <c r="K254">
        <f t="shared" si="25"/>
        <v>-1.274491128964004</v>
      </c>
      <c r="M254">
        <f t="shared" si="23"/>
        <v>-1.274491128964004</v>
      </c>
      <c r="N254" s="13">
        <f t="shared" si="26"/>
        <v>1.3965225865276083E-5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4.6913001999382304</v>
      </c>
      <c r="H255" s="10">
        <f t="shared" si="27"/>
        <v>-1.2561446324310046</v>
      </c>
      <c r="I255">
        <f t="shared" si="24"/>
        <v>-15.073735589172056</v>
      </c>
      <c r="K255">
        <f t="shared" si="25"/>
        <v>-1.2601372259570269</v>
      </c>
      <c r="M255">
        <f t="shared" si="23"/>
        <v>-1.2601372259570269</v>
      </c>
      <c r="N255" s="13">
        <f t="shared" si="26"/>
        <v>1.5940803064035386E-5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4.7031879648958563</v>
      </c>
      <c r="H256" s="10">
        <f t="shared" si="27"/>
        <v>-1.2416907844910769</v>
      </c>
      <c r="I256">
        <f t="shared" si="24"/>
        <v>-14.900289413892924</v>
      </c>
      <c r="K256">
        <f t="shared" si="25"/>
        <v>-1.2459417046349288</v>
      </c>
      <c r="M256">
        <f t="shared" si="23"/>
        <v>-1.2459417046349288</v>
      </c>
      <c r="N256" s="13">
        <f t="shared" si="26"/>
        <v>1.807032206940557E-5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4.7150757298534813</v>
      </c>
      <c r="H257" s="10">
        <f t="shared" si="27"/>
        <v>-1.2273910475081087</v>
      </c>
      <c r="I257">
        <f t="shared" si="24"/>
        <v>-14.728692570097305</v>
      </c>
      <c r="K257">
        <f t="shared" si="25"/>
        <v>-1.2319029275087683</v>
      </c>
      <c r="M257">
        <f t="shared" si="23"/>
        <v>-1.2319029275087683</v>
      </c>
      <c r="N257" s="13">
        <f t="shared" si="26"/>
        <v>2.0357061140352138E-5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4.7269634948111072</v>
      </c>
      <c r="H258" s="10">
        <f t="shared" si="27"/>
        <v>-1.2132439048348365</v>
      </c>
      <c r="I258">
        <f t="shared" si="24"/>
        <v>-14.558926858018037</v>
      </c>
      <c r="K258">
        <f t="shared" si="25"/>
        <v>-1.2180192702479913</v>
      </c>
      <c r="M258">
        <f t="shared" si="23"/>
        <v>-1.2180192702479913</v>
      </c>
      <c r="N258" s="13">
        <f t="shared" si="26"/>
        <v>2.2804114829155299E-5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4.738851259768734</v>
      </c>
      <c r="H259" s="10">
        <f t="shared" si="27"/>
        <v>-1.1992478531565707</v>
      </c>
      <c r="I259">
        <f t="shared" si="24"/>
        <v>-14.390974237878847</v>
      </c>
      <c r="K259">
        <f t="shared" si="25"/>
        <v>-1.2042891217125329</v>
      </c>
      <c r="M259">
        <f t="shared" si="23"/>
        <v>-1.2042891217125329</v>
      </c>
      <c r="N259" s="13">
        <f t="shared" si="26"/>
        <v>2.5414388653333289E-5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4.7507390247263599</v>
      </c>
      <c r="H260" s="10">
        <f t="shared" si="27"/>
        <v>-1.1854014024392239</v>
      </c>
      <c r="I260">
        <f t="shared" si="24"/>
        <v>-14.224816829270686</v>
      </c>
      <c r="K260">
        <f t="shared" si="25"/>
        <v>-1.1907108839785276</v>
      </c>
      <c r="M260">
        <f t="shared" si="23"/>
        <v>-1.1907108839785276</v>
      </c>
      <c r="N260" s="13">
        <f t="shared" si="26"/>
        <v>2.8190594216207563E-5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4.7626267896839858</v>
      </c>
      <c r="H261" s="10">
        <f t="shared" si="27"/>
        <v>-1.1717030758735014</v>
      </c>
      <c r="I261">
        <f t="shared" si="24"/>
        <v>-14.060436910482018</v>
      </c>
      <c r="K261">
        <f t="shared" si="25"/>
        <v>-1.1772829723578684</v>
      </c>
      <c r="M261">
        <f t="shared" si="23"/>
        <v>-1.1772829723578684</v>
      </c>
      <c r="N261" s="13">
        <f t="shared" si="26"/>
        <v>3.1135244776250808E-5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4.7745145546416108</v>
      </c>
      <c r="H262" s="10">
        <f t="shared" si="27"/>
        <v>-1.1581514098154946</v>
      </c>
      <c r="I262">
        <f t="shared" si="24"/>
        <v>-13.897816917785935</v>
      </c>
      <c r="K262">
        <f t="shared" si="25"/>
        <v>-1.1640038154119194</v>
      </c>
      <c r="M262">
        <f t="shared" si="23"/>
        <v>-1.1640038154119194</v>
      </c>
      <c r="N262" s="13">
        <f t="shared" si="26"/>
        <v>3.4250651265065008E-5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4.7864023195992376</v>
      </c>
      <c r="H263" s="10">
        <f t="shared" si="27"/>
        <v>-1.1447449537239132</v>
      </c>
      <c r="I263">
        <f t="shared" si="24"/>
        <v>-13.736939444686957</v>
      </c>
      <c r="K263">
        <f t="shared" si="25"/>
        <v>-1.1508718549596046</v>
      </c>
      <c r="M263">
        <f t="shared" si="23"/>
        <v>-1.1508718549596046</v>
      </c>
      <c r="N263" s="13">
        <f t="shared" si="26"/>
        <v>3.7538918751917839E-5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4.7982900845568635</v>
      </c>
      <c r="H264" s="10">
        <f t="shared" si="27"/>
        <v>-1.1314822700941813</v>
      </c>
      <c r="I264">
        <f t="shared" si="24"/>
        <v>-13.577787241130176</v>
      </c>
      <c r="K264">
        <f t="shared" si="25"/>
        <v>-1.13788554608014</v>
      </c>
      <c r="M264">
        <f t="shared" si="23"/>
        <v>-1.13788554608014</v>
      </c>
      <c r="N264" s="13">
        <f t="shared" si="26"/>
        <v>4.1001943352355232E-5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4.8101778495144893</v>
      </c>
      <c r="H265" s="10">
        <f t="shared" si="27"/>
        <v>-1.118361934389613</v>
      </c>
      <c r="I265">
        <f t="shared" si="24"/>
        <v>-13.420343212675355</v>
      </c>
      <c r="K265">
        <f t="shared" si="25"/>
        <v>-1.1250433571106195</v>
      </c>
      <c r="M265">
        <f t="shared" si="23"/>
        <v>-1.1250433571106195</v>
      </c>
      <c r="N265" s="13">
        <f t="shared" si="26"/>
        <v>4.4641409576782973E-5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4.8220656144721152</v>
      </c>
      <c r="H266" s="10">
        <f t="shared" si="27"/>
        <v>-1.1053825349698689</v>
      </c>
      <c r="I266">
        <f t="shared" si="24"/>
        <v>-13.264590419638427</v>
      </c>
      <c r="K266">
        <f t="shared" si="25"/>
        <v>-1.1123437696387117</v>
      </c>
      <c r="M266">
        <f t="shared" si="23"/>
        <v>-1.1123437696387117</v>
      </c>
      <c r="N266" s="13">
        <f t="shared" si="26"/>
        <v>4.8458788114698891E-5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4.8339533794297402</v>
      </c>
      <c r="H267" s="10">
        <f t="shared" si="27"/>
        <v>-1.092542673016889</v>
      </c>
      <c r="I267">
        <f t="shared" si="24"/>
        <v>-13.110512076202667</v>
      </c>
      <c r="K267">
        <f t="shared" si="25"/>
        <v>-1.0997852784906668</v>
      </c>
      <c r="M267">
        <f t="shared" si="23"/>
        <v>-1.0997852784906668</v>
      </c>
      <c r="N267" s="13">
        <f t="shared" si="26"/>
        <v>5.2455334048795459E-5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4.845841144387367</v>
      </c>
      <c r="H268" s="10">
        <f t="shared" si="27"/>
        <v>-1.0798409624584924</v>
      </c>
      <c r="I268">
        <f t="shared" si="24"/>
        <v>-12.958091549501908</v>
      </c>
      <c r="K268">
        <f t="shared" si="25"/>
        <v>-1.0873663917148455</v>
      </c>
      <c r="M268">
        <f t="shared" si="23"/>
        <v>-1.0873663917148455</v>
      </c>
      <c r="N268" s="13">
        <f t="shared" si="26"/>
        <v>5.6632085492375673E-5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4.8577289093449929</v>
      </c>
      <c r="H269" s="10">
        <f t="shared" si="27"/>
        <v>-1.067276029889817</v>
      </c>
      <c r="I269">
        <f t="shared" si="24"/>
        <v>-12.807312358677803</v>
      </c>
      <c r="K269">
        <f t="shared" si="25"/>
        <v>-1.0750856305609979</v>
      </c>
      <c r="M269">
        <f t="shared" si="23"/>
        <v>-1.0750856305609979</v>
      </c>
      <c r="N269" s="13">
        <f t="shared" si="26"/>
        <v>6.0989862643310288E-5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4.8696166743026188</v>
      </c>
      <c r="H270" s="10">
        <f t="shared" si="27"/>
        <v>-1.0548465144927728</v>
      </c>
      <c r="I270">
        <f t="shared" si="24"/>
        <v>-12.658158173913273</v>
      </c>
      <c r="K270">
        <f t="shared" si="25"/>
        <v>-1.0629415294554476</v>
      </c>
      <c r="M270">
        <f t="shared" si="23"/>
        <v>-1.0629415294554476</v>
      </c>
      <c r="N270" s="13">
        <f t="shared" si="26"/>
        <v>6.5529267245929544E-5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4.8815044392602447</v>
      </c>
      <c r="H271" s="10">
        <f t="shared" si="27"/>
        <v>-1.0425510679536627</v>
      </c>
      <c r="I271">
        <f t="shared" si="24"/>
        <v>-12.510612815443952</v>
      </c>
      <c r="K271">
        <f t="shared" si="25"/>
        <v>-1.0509326359724089</v>
      </c>
      <c r="M271">
        <f t="shared" si="23"/>
        <v>-1.0509326359724089</v>
      </c>
      <c r="N271" s="13">
        <f t="shared" si="26"/>
        <v>7.0250682452869647E-5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4.8933922042178706</v>
      </c>
      <c r="H272" s="10">
        <f t="shared" si="27"/>
        <v>-1.0303883543791388</v>
      </c>
      <c r="I272">
        <f t="shared" si="24"/>
        <v>-12.364660252549665</v>
      </c>
      <c r="K272">
        <f t="shared" si="25"/>
        <v>-1.0390575108015998</v>
      </c>
      <c r="M272">
        <f t="shared" si="23"/>
        <v>-1.0390575108015998</v>
      </c>
      <c r="N272" s="13">
        <f t="shared" si="26"/>
        <v>7.5154273077097182E-5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4.9052799691754965</v>
      </c>
      <c r="H273" s="10">
        <f t="shared" si="27"/>
        <v>-1.0183570502106229</v>
      </c>
      <c r="I273">
        <f t="shared" si="24"/>
        <v>-12.220284602527475</v>
      </c>
      <c r="K273">
        <f t="shared" si="25"/>
        <v>-1.0273147277123289</v>
      </c>
      <c r="M273">
        <f t="shared" si="23"/>
        <v>-1.0273147277123289</v>
      </c>
      <c r="N273" s="13">
        <f t="shared" si="26"/>
        <v>8.0239986224568986E-5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4.9171677341331224</v>
      </c>
      <c r="H274" s="10">
        <f t="shared" si="27"/>
        <v>-1.0064558441373459</v>
      </c>
      <c r="I274">
        <f t="shared" si="24"/>
        <v>-12.077470129648152</v>
      </c>
      <c r="K274">
        <f t="shared" si="25"/>
        <v>-1.0157028735142308</v>
      </c>
      <c r="M274">
        <f t="shared" si="23"/>
        <v>-1.0157028735142308</v>
      </c>
      <c r="N274" s="13">
        <f t="shared" si="26"/>
        <v>8.5507552296972892E-5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ref="G275:G338" si="29">$E$11*(D275/$E$12+1)</f>
        <v>4.9290554990907482</v>
      </c>
      <c r="H275" s="10">
        <f t="shared" si="27"/>
        <v>-0.99468343700812989</v>
      </c>
      <c r="I275">
        <f t="shared" si="24"/>
        <v>-11.936201244097559</v>
      </c>
      <c r="K275">
        <f t="shared" si="25"/>
        <v>-1.0042205480148061</v>
      </c>
      <c r="M275">
        <f t="shared" ref="M275:M338" si="30">($L$9/2)*$O$6*EXP(-$O$7*(G275/$L$10-1))+($L$9/2)*$O$6*EXP(-$O$7*(($H$4/$E$4)*G275/$L$10-1))-SQRT(($L$9/2)*$O$8^2*EXP(-2*$O$4*(G275/$L$10-1))+($L$9/2)*$O$8^2*EXP(-2*$O$4*(($H$4/$E$4)*G275/$L$10-1)))</f>
        <v>-1.0042205480148061</v>
      </c>
      <c r="N275" s="13">
        <f t="shared" si="26"/>
        <v>9.0956486353664361E-5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si="29"/>
        <v>4.9409432640483741</v>
      </c>
      <c r="H276" s="10">
        <f t="shared" si="27"/>
        <v>-0.98303854174204608</v>
      </c>
      <c r="I276">
        <f t="shared" ref="I276:I339" si="31">H276*$E$6</f>
        <v>-11.796462500904553</v>
      </c>
      <c r="K276">
        <f t="shared" ref="K276:K339" si="32">($L$9/2)*$L$4*EXP(-$L$6*(G276/$L$10-1))+($L$9/2)*$L$4*EXP(-$L$6*(($H$4/$E$4)*G276/$L$10-1))-SQRT(($L$9/2)*$L$5^2*EXP(-2*$L$7*(G276/$L$10-1))+($L$9/2)*$L$5^2*EXP(-2*$L$7*(($H$4/$E$4)*G276/$L$10-1)))</f>
        <v>-0.99286636397393069</v>
      </c>
      <c r="M276">
        <f t="shared" si="30"/>
        <v>-0.99286636397393069</v>
      </c>
      <c r="N276" s="13">
        <f t="shared" ref="N276:N339" si="33">(M276-H276)^2*O276</f>
        <v>9.6586089821525367E-5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4.952831029006</v>
      </c>
      <c r="H277" s="10">
        <f t="shared" ref="H277:H340" si="34">-(-$B$4)*(1+D277+$E$5*D277^3)*EXP(-D277)</f>
        <v>-0.97151988323805594</v>
      </c>
      <c r="I277">
        <f t="shared" si="31"/>
        <v>-11.658238598856672</v>
      </c>
      <c r="K277">
        <f t="shared" si="32"/>
        <v>-0.98163894705548005</v>
      </c>
      <c r="M277">
        <f t="shared" si="30"/>
        <v>-0.98163894705548005</v>
      </c>
      <c r="N277" s="13">
        <f t="shared" si="33"/>
        <v>1.0239545254110184E-4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4.964718793963633</v>
      </c>
      <c r="H278" s="10">
        <f t="shared" si="34"/>
        <v>-0.96012619828376522</v>
      </c>
      <c r="I278">
        <f t="shared" si="31"/>
        <v>-11.521514379405183</v>
      </c>
      <c r="K278">
        <f t="shared" si="32"/>
        <v>-0.97053693577620725</v>
      </c>
      <c r="M278">
        <f t="shared" si="30"/>
        <v>-0.97053693577620725</v>
      </c>
      <c r="N278" s="13">
        <f t="shared" si="33"/>
        <v>1.0838345513653826E-4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4.9766065589212518</v>
      </c>
      <c r="H279" s="10">
        <f t="shared" si="34"/>
        <v>-0.9488562354634148</v>
      </c>
      <c r="I279">
        <f t="shared" si="31"/>
        <v>-11.386274825560978</v>
      </c>
      <c r="K279">
        <f t="shared" si="32"/>
        <v>-0.9595589814520683</v>
      </c>
      <c r="M279">
        <f t="shared" si="30"/>
        <v>-0.9595589814520683</v>
      </c>
      <c r="N279" s="13">
        <f t="shared" si="33"/>
        <v>1.1454877169763871E-4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4.9884943238788786</v>
      </c>
      <c r="H280" s="10">
        <f t="shared" si="34"/>
        <v>-0.93770875506510754</v>
      </c>
      <c r="I280">
        <f t="shared" si="31"/>
        <v>-11.25250506078129</v>
      </c>
      <c r="K280">
        <f t="shared" si="32"/>
        <v>-0.94870374814198166</v>
      </c>
      <c r="M280">
        <f t="shared" si="30"/>
        <v>-0.94870374814198166</v>
      </c>
      <c r="N280" s="13">
        <f t="shared" si="33"/>
        <v>1.2088987276050997E-4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5.0003820888365045</v>
      </c>
      <c r="H281" s="10">
        <f t="shared" si="34"/>
        <v>-0.92668252898756531</v>
      </c>
      <c r="I281">
        <f t="shared" si="31"/>
        <v>-11.120190347850784</v>
      </c>
      <c r="K281">
        <f t="shared" si="32"/>
        <v>-0.93796991258939189</v>
      </c>
      <c r="M281">
        <f t="shared" si="30"/>
        <v>-0.93796991258939189</v>
      </c>
      <c r="N281" s="13">
        <f t="shared" si="33"/>
        <v>1.2740502857478341E-4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5.0122698537941348</v>
      </c>
      <c r="H282" s="10">
        <f t="shared" si="34"/>
        <v>-0.91577634064629976</v>
      </c>
      <c r="I282">
        <f t="shared" si="31"/>
        <v>-10.989316087755597</v>
      </c>
      <c r="K282">
        <f t="shared" si="32"/>
        <v>-0.92735616416151812</v>
      </c>
      <c r="M282">
        <f t="shared" si="30"/>
        <v>-0.92735616416151812</v>
      </c>
      <c r="N282" s="13">
        <f t="shared" si="33"/>
        <v>1.3409231264360403E-4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5.0241576187517554</v>
      </c>
      <c r="H283" s="10">
        <f t="shared" si="34"/>
        <v>-0.90498898487944146</v>
      </c>
      <c r="I283">
        <f t="shared" si="31"/>
        <v>-10.859867818553298</v>
      </c>
      <c r="K283">
        <f t="shared" si="32"/>
        <v>-0.91686120478658839</v>
      </c>
      <c r="M283">
        <f t="shared" si="30"/>
        <v>-0.91686120478658839</v>
      </c>
      <c r="N283" s="13">
        <f t="shared" si="33"/>
        <v>1.4094960552365587E-4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5.0360453837093804</v>
      </c>
      <c r="H284" s="10">
        <f t="shared" si="34"/>
        <v>-0.8943192678531654</v>
      </c>
      <c r="I284">
        <f t="shared" si="31"/>
        <v>-10.731831214237985</v>
      </c>
      <c r="K284">
        <f t="shared" si="32"/>
        <v>-0.90648374888902328</v>
      </c>
      <c r="M284">
        <f t="shared" si="30"/>
        <v>-0.90648374888902328</v>
      </c>
      <c r="N284" s="13">
        <f t="shared" si="33"/>
        <v>1.4797459887174594E-4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5.0479331486670072</v>
      </c>
      <c r="H285" s="10">
        <f t="shared" si="34"/>
        <v>-0.88376600696697183</v>
      </c>
      <c r="I285">
        <f t="shared" si="31"/>
        <v>-10.605192083603662</v>
      </c>
      <c r="K285">
        <f t="shared" si="32"/>
        <v>-0.89622252332285746</v>
      </c>
      <c r="M285">
        <f t="shared" si="30"/>
        <v>-0.89622252332285746</v>
      </c>
      <c r="N285" s="13">
        <f t="shared" si="33"/>
        <v>1.5516479972444615E-4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5.0598209136246393</v>
      </c>
      <c r="H286" s="10">
        <f t="shared" si="34"/>
        <v>-0.87332803075872079</v>
      </c>
      <c r="I286">
        <f t="shared" si="31"/>
        <v>-10.479936369104649</v>
      </c>
      <c r="K286">
        <f t="shared" si="32"/>
        <v>-0.88607626730333333</v>
      </c>
      <c r="M286">
        <f t="shared" si="30"/>
        <v>-0.88607626730333333</v>
      </c>
      <c r="N286" s="13">
        <f t="shared" si="33"/>
        <v>1.6251753499739482E-4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5.0717086785822589</v>
      </c>
      <c r="H287" s="10">
        <f t="shared" si="34"/>
        <v>-0.86300417880961489</v>
      </c>
      <c r="I287">
        <f t="shared" si="31"/>
        <v>-10.356050145715379</v>
      </c>
      <c r="K287">
        <f t="shared" si="32"/>
        <v>-0.87604373233690314</v>
      </c>
      <c r="M287">
        <f t="shared" si="30"/>
        <v>-0.87604373233690314</v>
      </c>
      <c r="N287" s="13">
        <f t="shared" si="33"/>
        <v>1.7002995619101545E-4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5.0835964435398857</v>
      </c>
      <c r="H288" s="10">
        <f t="shared" si="34"/>
        <v>-0.85279330164908151</v>
      </c>
      <c r="I288">
        <f t="shared" si="31"/>
        <v>-10.233519619788979</v>
      </c>
      <c r="K288">
        <f t="shared" si="32"/>
        <v>-0.86612368214960433</v>
      </c>
      <c r="M288">
        <f t="shared" si="30"/>
        <v>-0.86612368214960433</v>
      </c>
      <c r="N288" s="13">
        <f t="shared" si="33"/>
        <v>1.7769904428871903E-4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5.0954842084975116</v>
      </c>
      <c r="H289" s="10">
        <f t="shared" si="34"/>
        <v>-0.84269426065977049</v>
      </c>
      <c r="I289">
        <f t="shared" si="31"/>
        <v>-10.112331127917246</v>
      </c>
      <c r="K289">
        <f t="shared" si="32"/>
        <v>-0.85631489261408056</v>
      </c>
      <c r="M289">
        <f t="shared" si="30"/>
        <v>-0.85631489261408056</v>
      </c>
      <c r="N289" s="13">
        <f t="shared" si="33"/>
        <v>1.8552161483477255E-4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5.1073719734551419</v>
      </c>
      <c r="H290" s="10">
        <f t="shared" si="34"/>
        <v>-0.83270592798256649</v>
      </c>
      <c r="I290">
        <f t="shared" si="31"/>
        <v>-9.9924711357907974</v>
      </c>
      <c r="K290">
        <f t="shared" si="32"/>
        <v>-0.84661615167516258</v>
      </c>
      <c r="M290">
        <f t="shared" si="30"/>
        <v>-0.84661615167516258</v>
      </c>
      <c r="N290" s="13">
        <f t="shared" si="33"/>
        <v>1.9349432317806162E-4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5.1192597384127634</v>
      </c>
      <c r="H291" s="10">
        <f t="shared" si="34"/>
        <v>-0.82282718642179531</v>
      </c>
      <c r="I291">
        <f t="shared" si="31"/>
        <v>-9.8739262370615428</v>
      </c>
      <c r="K291">
        <f t="shared" si="32"/>
        <v>-0.83702625927422925</v>
      </c>
      <c r="M291">
        <f t="shared" si="30"/>
        <v>-0.83702625927422925</v>
      </c>
      <c r="N291" s="13">
        <f t="shared" si="33"/>
        <v>2.0161366986872639E-4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5.1311475033703893</v>
      </c>
      <c r="H292" s="10">
        <f t="shared" si="34"/>
        <v>-0.81305692935055252</v>
      </c>
      <c r="I292">
        <f t="shared" si="31"/>
        <v>-9.7566831522066302</v>
      </c>
      <c r="K292">
        <f t="shared" si="32"/>
        <v>-0.82754402727231902</v>
      </c>
      <c r="M292">
        <f t="shared" si="30"/>
        <v>-0.82754402727231902</v>
      </c>
      <c r="N292" s="13">
        <f t="shared" si="33"/>
        <v>2.0987600619485125E-4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5.1430352683280152</v>
      </c>
      <c r="H293" s="10">
        <f t="shared" si="34"/>
        <v>-0.80339406061636298</v>
      </c>
      <c r="I293">
        <f t="shared" si="31"/>
        <v>-9.6407287273963558</v>
      </c>
      <c r="K293">
        <f t="shared" si="32"/>
        <v>-0.81816827937220638</v>
      </c>
      <c r="M293">
        <f t="shared" si="30"/>
        <v>-0.81816827937220638</v>
      </c>
      <c r="N293" s="13">
        <f t="shared" si="33"/>
        <v>2.1827753984551471E-4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5.1549230332856464</v>
      </c>
      <c r="H294" s="10">
        <f t="shared" si="34"/>
        <v>-0.79383749444705909</v>
      </c>
      <c r="I294">
        <f t="shared" si="31"/>
        <v>-9.5260499333647086</v>
      </c>
      <c r="K294">
        <f t="shared" si="32"/>
        <v>-0.80889785103939493</v>
      </c>
      <c r="M294">
        <f t="shared" si="30"/>
        <v>-0.80889785103939493</v>
      </c>
      <c r="N294" s="13">
        <f t="shared" si="33"/>
        <v>2.2681434068831373E-4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5.1668107982432661</v>
      </c>
      <c r="H295" s="10">
        <f t="shared" si="34"/>
        <v>-0.78438615535703848</v>
      </c>
      <c r="I295">
        <f t="shared" si="31"/>
        <v>-9.4126338642844622</v>
      </c>
      <c r="K295">
        <f t="shared" si="32"/>
        <v>-0.79973158942220157</v>
      </c>
      <c r="M295">
        <f t="shared" si="30"/>
        <v>-0.79973158942220157</v>
      </c>
      <c r="N295" s="13">
        <f t="shared" si="33"/>
        <v>2.3548234664826775E-4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5.1786985632008919</v>
      </c>
      <c r="H296" s="10">
        <f t="shared" si="34"/>
        <v>-0.77503897805382349</v>
      </c>
      <c r="I296">
        <f t="shared" si="31"/>
        <v>-9.3004677366458814</v>
      </c>
      <c r="K296">
        <f t="shared" si="32"/>
        <v>-0.79066835327088958</v>
      </c>
      <c r="M296">
        <f t="shared" si="30"/>
        <v>-0.79066835327088958</v>
      </c>
      <c r="N296" s="13">
        <f t="shared" si="33"/>
        <v>2.4427736967583963E-4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5.1905863281585187</v>
      </c>
      <c r="H297" s="10">
        <f t="shared" si="34"/>
        <v>-0.76579490734511912</v>
      </c>
      <c r="I297">
        <f t="shared" si="31"/>
        <v>-9.1895388881414295</v>
      </c>
      <c r="K297">
        <f t="shared" si="32"/>
        <v>-0.78170701285608468</v>
      </c>
      <c r="M297">
        <f t="shared" si="30"/>
        <v>-0.78170701285608468</v>
      </c>
      <c r="N297" s="13">
        <f t="shared" si="33"/>
        <v>2.5319510179210047E-4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5.2024740931161499</v>
      </c>
      <c r="H298" s="10">
        <f t="shared" si="34"/>
        <v>-0.75665289804623737</v>
      </c>
      <c r="I298">
        <f t="shared" si="31"/>
        <v>-9.0798347765548488</v>
      </c>
      <c r="K298">
        <f t="shared" si="32"/>
        <v>-0.77284644988637163</v>
      </c>
      <c r="M298">
        <f t="shared" si="30"/>
        <v>-0.77284644988637163</v>
      </c>
      <c r="N298" s="13">
        <f t="shared" si="33"/>
        <v>2.6223112119911593E-4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5.2143618580737705</v>
      </c>
      <c r="H299" s="10">
        <f t="shared" si="34"/>
        <v>-0.74761191488805778</v>
      </c>
      <c r="I299">
        <f t="shared" si="31"/>
        <v>-8.9713429786566934</v>
      </c>
      <c r="K299">
        <f t="shared" si="32"/>
        <v>-0.76408555742525819</v>
      </c>
      <c r="M299">
        <f t="shared" si="30"/>
        <v>-0.76408555742525819</v>
      </c>
      <c r="N299" s="13">
        <f t="shared" si="33"/>
        <v>2.7138089844345862E-4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5.2262496230313973</v>
      </c>
      <c r="H300" s="10">
        <f t="shared" si="34"/>
        <v>-0.73867093242541237</v>
      </c>
      <c r="I300">
        <f t="shared" si="31"/>
        <v>-8.8640511891049485</v>
      </c>
      <c r="K300">
        <f t="shared" si="32"/>
        <v>-0.75542323980746151</v>
      </c>
      <c r="M300">
        <f t="shared" si="30"/>
        <v>-0.75542323980746151</v>
      </c>
      <c r="N300" s="13">
        <f t="shared" si="33"/>
        <v>2.8063980262265801E-4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5.2381373879890276</v>
      </c>
      <c r="H301" s="10">
        <f t="shared" si="34"/>
        <v>-0.72982893494609868</v>
      </c>
      <c r="I301">
        <f t="shared" si="31"/>
        <v>-8.7579472193531842</v>
      </c>
      <c r="K301">
        <f t="shared" si="32"/>
        <v>-0.74685841255470964</v>
      </c>
      <c r="M301">
        <f t="shared" si="30"/>
        <v>-0.74685841255470964</v>
      </c>
      <c r="N301" s="13">
        <f t="shared" si="33"/>
        <v>2.9000310762218189E-4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5.2500251529466535</v>
      </c>
      <c r="H302" s="10">
        <f t="shared" si="34"/>
        <v>-0.72108491638040062</v>
      </c>
      <c r="I302">
        <f t="shared" si="31"/>
        <v>-8.653018996564807</v>
      </c>
      <c r="K302">
        <f t="shared" si="32"/>
        <v>-0.7383900022909905</v>
      </c>
      <c r="M302">
        <f t="shared" si="30"/>
        <v>-0.7383900022909905</v>
      </c>
      <c r="N302" s="13">
        <f t="shared" si="33"/>
        <v>2.9946599837289635E-4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5.2619129179042794</v>
      </c>
      <c r="H303" s="10">
        <f t="shared" si="34"/>
        <v>-0.71243788021117593</v>
      </c>
      <c r="I303">
        <f t="shared" si="31"/>
        <v>-8.5492545625341112</v>
      </c>
      <c r="K303">
        <f t="shared" si="32"/>
        <v>-0.73001694665735228</v>
      </c>
      <c r="M303">
        <f t="shared" si="30"/>
        <v>-0.73001694665735228</v>
      </c>
      <c r="N303" s="13">
        <f t="shared" si="33"/>
        <v>3.0902357711908322E-4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5.2738006828618991</v>
      </c>
      <c r="H304" s="10">
        <f t="shared" si="34"/>
        <v>-0.70388683938459706</v>
      </c>
      <c r="I304">
        <f t="shared" si="31"/>
        <v>-8.4466420726151643</v>
      </c>
      <c r="K304">
        <f t="shared" si="32"/>
        <v>-0.7217381942263319</v>
      </c>
      <c r="M304">
        <f t="shared" si="30"/>
        <v>-0.7217381942263319</v>
      </c>
      <c r="N304" s="13">
        <f t="shared" si="33"/>
        <v>3.1867086968552971E-4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5.2856884478195321</v>
      </c>
      <c r="H305" s="10">
        <f t="shared" si="34"/>
        <v>-0.69543081622146408</v>
      </c>
      <c r="I305">
        <f t="shared" si="31"/>
        <v>-8.3451697946575685</v>
      </c>
      <c r="K305">
        <f t="shared" si="32"/>
        <v>-0.71355270441599561</v>
      </c>
      <c r="M305">
        <f t="shared" si="30"/>
        <v>-0.71355270441599561</v>
      </c>
      <c r="N305" s="13">
        <f t="shared" si="33"/>
        <v>3.284028317351013E-4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5.297576212777158</v>
      </c>
      <c r="H306" s="10">
        <f t="shared" si="34"/>
        <v>-0.68706884232923471</v>
      </c>
      <c r="I306">
        <f t="shared" si="31"/>
        <v>-8.2448261079508161</v>
      </c>
      <c r="K306">
        <f t="shared" si="32"/>
        <v>-0.70545944740375266</v>
      </c>
      <c r="M306">
        <f t="shared" si="30"/>
        <v>-0.70545944740375266</v>
      </c>
      <c r="N306" s="13">
        <f t="shared" si="33"/>
        <v>3.3821435500688542E-4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5.309463977734783</v>
      </c>
      <c r="H307" s="10">
        <f t="shared" si="34"/>
        <v>-0.67879995851462605</v>
      </c>
      <c r="I307">
        <f t="shared" si="31"/>
        <v>-8.1455995021755125</v>
      </c>
      <c r="K307">
        <f t="shared" si="32"/>
        <v>-0.69745740403982293</v>
      </c>
      <c r="M307">
        <f t="shared" si="30"/>
        <v>-0.69745740403982293</v>
      </c>
      <c r="N307" s="13">
        <f t="shared" si="33"/>
        <v>3.4810027352568908E-4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5.3213517426924035</v>
      </c>
      <c r="H308" s="10">
        <f t="shared" si="34"/>
        <v>-0.67062321469696429</v>
      </c>
      <c r="I308">
        <f t="shared" si="31"/>
        <v>-8.0474785763635719</v>
      </c>
      <c r="K308">
        <f t="shared" si="32"/>
        <v>-0.68954556576056492</v>
      </c>
      <c r="M308">
        <f t="shared" si="30"/>
        <v>-0.68954556576056492</v>
      </c>
      <c r="N308" s="13">
        <f t="shared" si="33"/>
        <v>3.5805536977414785E-4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5.3332395076500347</v>
      </c>
      <c r="H309" s="10">
        <f t="shared" si="34"/>
        <v>-0.66253766982217266</v>
      </c>
      <c r="I309">
        <f t="shared" si="31"/>
        <v>-7.9504520378660715</v>
      </c>
      <c r="K309">
        <f t="shared" si="32"/>
        <v>-0.68172293450159338</v>
      </c>
      <c r="M309">
        <f t="shared" si="30"/>
        <v>-0.68172293450159338</v>
      </c>
      <c r="N309" s="13">
        <f t="shared" si="33"/>
        <v>3.6807438081942826E-4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5.3451272726076606</v>
      </c>
      <c r="H310" s="10">
        <f t="shared" si="34"/>
        <v>-0.65454239177752438</v>
      </c>
      <c r="I310">
        <f t="shared" si="31"/>
        <v>-7.8545087013302926</v>
      </c>
      <c r="K310">
        <f t="shared" si="32"/>
        <v>-0.67398852261081854</v>
      </c>
      <c r="M310">
        <f t="shared" si="30"/>
        <v>-0.67398852261081854</v>
      </c>
      <c r="N310" s="13">
        <f t="shared" si="33"/>
        <v>3.7815200438559386E-4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5.3570150375652865</v>
      </c>
      <c r="H311" s="10">
        <f t="shared" si="34"/>
        <v>-0.64663645730703434</v>
      </c>
      <c r="I311">
        <f t="shared" si="31"/>
        <v>-7.7596374876844116</v>
      </c>
      <c r="K311">
        <f t="shared" si="32"/>
        <v>-0.6663413527613361</v>
      </c>
      <c r="M311">
        <f t="shared" si="30"/>
        <v>-0.6663413527613361</v>
      </c>
      <c r="N311" s="13">
        <f t="shared" si="33"/>
        <v>3.882829048649623E-4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5.3689028025229071</v>
      </c>
      <c r="H312" s="10">
        <f t="shared" si="34"/>
        <v>-0.63881895192763227</v>
      </c>
      <c r="I312">
        <f t="shared" si="31"/>
        <v>-7.6658274231315868</v>
      </c>
      <c r="K312">
        <f t="shared" si="32"/>
        <v>-0.65878045786430872</v>
      </c>
      <c r="M312">
        <f t="shared" si="30"/>
        <v>-0.65878045786430872</v>
      </c>
      <c r="N312" s="13">
        <f t="shared" si="33"/>
        <v>3.9846171925996915E-4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5.3807905674805392</v>
      </c>
      <c r="H313" s="10">
        <f t="shared" si="34"/>
        <v>-0.63108896984602614</v>
      </c>
      <c r="I313">
        <f t="shared" si="31"/>
        <v>-7.5730676381523132</v>
      </c>
      <c r="K313">
        <f t="shared" si="32"/>
        <v>-0.65130488098180206</v>
      </c>
      <c r="M313">
        <f t="shared" si="30"/>
        <v>-0.65130488098180206</v>
      </c>
      <c r="N313" s="13">
        <f t="shared" si="33"/>
        <v>4.086830630495889E-4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5.3926783324381651</v>
      </c>
      <c r="H314" s="10">
        <f t="shared" si="34"/>
        <v>-0.62344561387636155</v>
      </c>
      <c r="I314">
        <f t="shared" si="31"/>
        <v>-7.4813473665163386</v>
      </c>
      <c r="K314">
        <f t="shared" si="32"/>
        <v>-0.64391367523968279</v>
      </c>
      <c r="M314">
        <f t="shared" si="30"/>
        <v>-0.64391367523968279</v>
      </c>
      <c r="N314" s="13">
        <f t="shared" si="33"/>
        <v>4.1894153597268392E-4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5.404566097395791</v>
      </c>
      <c r="H315" s="10">
        <f t="shared" si="34"/>
        <v>-0.61588799535855598</v>
      </c>
      <c r="I315">
        <f t="shared" si="31"/>
        <v>-7.3906559443026723</v>
      </c>
      <c r="K315">
        <f t="shared" si="32"/>
        <v>-0.63660590374050097</v>
      </c>
      <c r="M315">
        <f t="shared" si="30"/>
        <v>-0.63660590374050097</v>
      </c>
      <c r="N315" s="13">
        <f t="shared" si="33"/>
        <v>4.2923172772266617E-4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5.4164538623534106</v>
      </c>
      <c r="H316" s="10">
        <f t="shared" si="34"/>
        <v>-0.60841523407744047</v>
      </c>
      <c r="I316">
        <f t="shared" si="31"/>
        <v>-7.3009828089292856</v>
      </c>
      <c r="K316">
        <f t="shared" si="32"/>
        <v>-0.62938063947650835</v>
      </c>
      <c r="M316">
        <f t="shared" si="30"/>
        <v>-0.62938063947650835</v>
      </c>
      <c r="N316" s="13">
        <f t="shared" si="33"/>
        <v>4.3954822354726474E-4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5.4283416273110427</v>
      </c>
      <c r="H317" s="10">
        <f t="shared" si="34"/>
        <v>-0.60102645818261713</v>
      </c>
      <c r="I317">
        <f t="shared" si="31"/>
        <v>-7.2123174981914051</v>
      </c>
      <c r="K317">
        <f t="shared" si="32"/>
        <v>-0.62223696524273964</v>
      </c>
      <c r="M317">
        <f t="shared" si="30"/>
        <v>-0.62223696524273964</v>
      </c>
      <c r="N317" s="13">
        <f t="shared" si="33"/>
        <v>4.4988560974750674E-4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5.4402293922686686</v>
      </c>
      <c r="H318" s="10">
        <f t="shared" si="34"/>
        <v>-0.59372080410912964</v>
      </c>
      <c r="I318">
        <f t="shared" si="31"/>
        <v>-7.1246496493095552</v>
      </c>
      <c r="K318">
        <f t="shared" si="32"/>
        <v>-0.61517397355029146</v>
      </c>
      <c r="M318">
        <f t="shared" si="30"/>
        <v>-0.61517397355029146</v>
      </c>
      <c r="N318" s="13">
        <f t="shared" si="33"/>
        <v>4.6023847907119951E-4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5.4521171572262936</v>
      </c>
      <c r="H319" s="10">
        <f t="shared" si="34"/>
        <v>-0.58649741649882881</v>
      </c>
      <c r="I319">
        <f t="shared" si="31"/>
        <v>-7.0379689979859457</v>
      </c>
      <c r="K319">
        <f t="shared" si="32"/>
        <v>-0.60819076653969484</v>
      </c>
      <c r="M319">
        <f t="shared" si="30"/>
        <v>-0.60819076653969484</v>
      </c>
      <c r="N319" s="13">
        <f t="shared" si="33"/>
        <v>4.7060143599554231E-4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5.4640049221839142</v>
      </c>
      <c r="H320" s="10">
        <f t="shared" si="34"/>
        <v>-0.57935544812255468</v>
      </c>
      <c r="I320">
        <f t="shared" si="31"/>
        <v>-6.9522653774706562</v>
      </c>
      <c r="K320">
        <f t="shared" si="32"/>
        <v>-0.60128645589452545</v>
      </c>
      <c r="M320">
        <f t="shared" si="30"/>
        <v>-0.60128645589452545</v>
      </c>
      <c r="N320" s="13">
        <f t="shared" si="33"/>
        <v>4.8096910189424221E-4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5.4758926871415463</v>
      </c>
      <c r="H321" s="10">
        <f t="shared" si="34"/>
        <v>-0.57229405980304437</v>
      </c>
      <c r="I321">
        <f t="shared" si="31"/>
        <v>-6.8675287176365325</v>
      </c>
      <c r="K321">
        <f t="shared" si="32"/>
        <v>-0.59446016275519897</v>
      </c>
      <c r="M321">
        <f t="shared" si="30"/>
        <v>-0.59446016275519897</v>
      </c>
      <c r="N321" s="13">
        <f t="shared" si="33"/>
        <v>4.9133612008551682E-4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5.4877804520991722</v>
      </c>
      <c r="H322" s="10">
        <f t="shared" si="34"/>
        <v>-0.5653124203386618</v>
      </c>
      <c r="I322">
        <f t="shared" si="31"/>
        <v>-6.7837490440639421</v>
      </c>
      <c r="K322">
        <f t="shared" si="32"/>
        <v>-0.58771101763304534</v>
      </c>
      <c r="M322">
        <f t="shared" si="30"/>
        <v>-0.58771101763304534</v>
      </c>
      <c r="N322" s="13">
        <f t="shared" si="33"/>
        <v>5.0169716075596556E-4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5.4996682170567981</v>
      </c>
      <c r="H323" s="10">
        <f t="shared" si="34"/>
        <v>-0.55840970642782106</v>
      </c>
      <c r="I323">
        <f t="shared" si="31"/>
        <v>-6.7009164771338527</v>
      </c>
      <c r="K323">
        <f t="shared" si="32"/>
        <v>-0.58103816032458</v>
      </c>
      <c r="M323">
        <f t="shared" si="30"/>
        <v>-0.58103816032458</v>
      </c>
      <c r="N323" s="13">
        <f t="shared" si="33"/>
        <v>5.1204692575774471E-4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5.5115559820144178</v>
      </c>
      <c r="H324" s="10">
        <f t="shared" si="34"/>
        <v>-0.55158510259423044</v>
      </c>
      <c r="I324">
        <f t="shared" si="31"/>
        <v>-6.6190212311307652</v>
      </c>
      <c r="K324">
        <f t="shared" si="32"/>
        <v>-0.57444073982610944</v>
      </c>
      <c r="M324">
        <f t="shared" si="30"/>
        <v>-0.57444073982610944</v>
      </c>
      <c r="N324" s="13">
        <f t="shared" si="33"/>
        <v>5.2238015327525352E-4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5.5234437469720508</v>
      </c>
      <c r="H325" s="10">
        <f t="shared" si="34"/>
        <v>-0.54483780111285851</v>
      </c>
      <c r="I325">
        <f t="shared" si="31"/>
        <v>-6.5380536133543021</v>
      </c>
      <c r="K325">
        <f t="shared" si="32"/>
        <v>-0.56791791424859139</v>
      </c>
      <c r="M325">
        <f t="shared" si="30"/>
        <v>-0.56791791424859139</v>
      </c>
      <c r="N325" s="13">
        <f t="shared" si="33"/>
        <v>5.3269162235822958E-4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5.5353315119296767</v>
      </c>
      <c r="H326" s="10">
        <f t="shared" si="34"/>
        <v>-0.53816700193671585</v>
      </c>
      <c r="I326">
        <f t="shared" si="31"/>
        <v>-6.4580040232405906</v>
      </c>
      <c r="K326">
        <f t="shared" si="32"/>
        <v>-0.56146885073287411</v>
      </c>
      <c r="M326">
        <f t="shared" si="30"/>
        <v>-0.56146885073287411</v>
      </c>
      <c r="N326" s="13">
        <f t="shared" si="33"/>
        <v>5.4297615731902231E-4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5.5472192768873017</v>
      </c>
      <c r="H327" s="10">
        <f t="shared" si="34"/>
        <v>-0.5315719126243269</v>
      </c>
      <c r="I327">
        <f t="shared" si="31"/>
        <v>-6.3788629514919233</v>
      </c>
      <c r="K327">
        <f t="shared" si="32"/>
        <v>-0.55509272536519749</v>
      </c>
      <c r="M327">
        <f t="shared" si="30"/>
        <v>-0.55509272536519749</v>
      </c>
      <c r="N327" s="13">
        <f t="shared" si="33"/>
        <v>5.532286319911002E-4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5.5591070418449284</v>
      </c>
      <c r="H328" s="10">
        <f t="shared" si="34"/>
        <v>-0.52505174826800516</v>
      </c>
      <c r="I328">
        <f t="shared" si="31"/>
        <v>-6.3006209792160615</v>
      </c>
      <c r="K328">
        <f t="shared" si="32"/>
        <v>-0.54878872309310123</v>
      </c>
      <c r="M328">
        <f t="shared" si="30"/>
        <v>-0.54878872309310123</v>
      </c>
      <c r="N328" s="13">
        <f t="shared" si="33"/>
        <v>5.6344397384724455E-4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5.5709948068025534</v>
      </c>
      <c r="H329" s="10">
        <f t="shared" si="34"/>
        <v>-0.5186057314228657</v>
      </c>
      <c r="I329">
        <f t="shared" si="31"/>
        <v>-6.223268777074388</v>
      </c>
      <c r="K329">
        <f t="shared" si="32"/>
        <v>-0.54255603764168692</v>
      </c>
      <c r="M329">
        <f t="shared" si="30"/>
        <v>-0.54255603764168692</v>
      </c>
      <c r="N329" s="13">
        <f t="shared" si="33"/>
        <v>5.736171679753062E-4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5.5828825717601793</v>
      </c>
      <c r="H330" s="10">
        <f t="shared" si="34"/>
        <v>-0.51223309203658185</v>
      </c>
      <c r="I330">
        <f t="shared" si="31"/>
        <v>-6.1467971044389822</v>
      </c>
      <c r="K330">
        <f t="shared" si="32"/>
        <v>-0.53639387143025907</v>
      </c>
      <c r="M330">
        <f t="shared" si="30"/>
        <v>-0.53639387143025907</v>
      </c>
      <c r="N330" s="13">
        <f t="shared" si="33"/>
        <v>5.8374326090993793E-4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5.5947703367178052</v>
      </c>
      <c r="H331" s="10">
        <f t="shared" si="34"/>
        <v>-0.50593306737989052</v>
      </c>
      <c r="I331">
        <f t="shared" si="31"/>
        <v>-6.0711968085586863</v>
      </c>
      <c r="K331">
        <f t="shared" si="32"/>
        <v>-0.53030143548937425</v>
      </c>
      <c r="M331">
        <f t="shared" si="30"/>
        <v>-0.53030143548937425</v>
      </c>
      <c r="N331" s="13">
        <f t="shared" si="33"/>
        <v>5.9381736431930363E-4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5.6066581016754311</v>
      </c>
      <c r="H332" s="10">
        <f t="shared" si="34"/>
        <v>-0.49970490197783302</v>
      </c>
      <c r="I332">
        <f t="shared" si="31"/>
        <v>-5.9964588237339962</v>
      </c>
      <c r="K332">
        <f t="shared" si="32"/>
        <v>-0.52427794937829919</v>
      </c>
      <c r="M332">
        <f t="shared" si="30"/>
        <v>-0.52427794937829919</v>
      </c>
      <c r="N332" s="13">
        <f t="shared" si="33"/>
        <v>6.0383465854555742E-4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5.6185458666330579</v>
      </c>
      <c r="H333" s="10">
        <f t="shared" si="34"/>
        <v>-0.49354784754173026</v>
      </c>
      <c r="I333">
        <f t="shared" si="31"/>
        <v>-5.9225741705007628</v>
      </c>
      <c r="K333">
        <f t="shared" si="32"/>
        <v>-0.51832264110289394</v>
      </c>
      <c r="M333">
        <f t="shared" si="30"/>
        <v>-0.51832264110289394</v>
      </c>
      <c r="N333" s="13">
        <f t="shared" si="33"/>
        <v>6.137903959982777E-4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5.6304336315906838</v>
      </c>
      <c r="H334" s="10">
        <f t="shared" si="34"/>
        <v>-0.48746116290188757</v>
      </c>
      <c r="I334">
        <f t="shared" si="31"/>
        <v>-5.8495339548226504</v>
      </c>
      <c r="K334">
        <f t="shared" si="32"/>
        <v>-0.51243474703393777</v>
      </c>
      <c r="M334">
        <f t="shared" si="30"/>
        <v>-0.51243474703393777</v>
      </c>
      <c r="N334" s="13">
        <f t="shared" si="33"/>
        <v>6.2367990440058939E-4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5.6423213965483097</v>
      </c>
      <c r="H335" s="10">
        <f t="shared" si="34"/>
        <v>-0.48144411394101844</v>
      </c>
      <c r="I335">
        <f t="shared" si="31"/>
        <v>-5.7773293672922215</v>
      </c>
      <c r="K335">
        <f t="shared" si="32"/>
        <v>-0.50661351182589875</v>
      </c>
      <c r="M335">
        <f t="shared" si="30"/>
        <v>-0.50661351182589875</v>
      </c>
      <c r="N335" s="13">
        <f t="shared" si="33"/>
        <v>6.334985898874178E-4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5.6542091615059347</v>
      </c>
      <c r="H336" s="10">
        <f t="shared" si="34"/>
        <v>-0.47549597352838963</v>
      </c>
      <c r="I336">
        <f t="shared" si="31"/>
        <v>-5.7059516823406753</v>
      </c>
      <c r="K336">
        <f t="shared" si="32"/>
        <v>-0.50085818833616969</v>
      </c>
      <c r="M336">
        <f t="shared" si="30"/>
        <v>-0.50085818833616969</v>
      </c>
      <c r="N336" s="13">
        <f t="shared" si="33"/>
        <v>6.4324193995597809E-4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5.6660969264635614</v>
      </c>
      <c r="H337" s="10">
        <f t="shared" si="34"/>
        <v>-0.46961602145467113</v>
      </c>
      <c r="I337">
        <f t="shared" si="31"/>
        <v>-5.6353922574560533</v>
      </c>
      <c r="K337">
        <f t="shared" si="32"/>
        <v>-0.49516803754476885</v>
      </c>
      <c r="M337">
        <f t="shared" si="30"/>
        <v>-0.49516803754476885</v>
      </c>
      <c r="N337" s="13">
        <f t="shared" si="33"/>
        <v>6.5290552626861263E-4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5.6779846914211864</v>
      </c>
      <c r="H338" s="10">
        <f t="shared" si="34"/>
        <v>-0.46380354436749605</v>
      </c>
      <c r="I338">
        <f t="shared" si="31"/>
        <v>-5.565642532409953</v>
      </c>
      <c r="K338">
        <f t="shared" si="32"/>
        <v>-0.48954232847452972</v>
      </c>
      <c r="M338">
        <f t="shared" si="30"/>
        <v>-0.48954232847452972</v>
      </c>
      <c r="N338" s="13">
        <f t="shared" si="33"/>
        <v>6.624850073084893E-4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ref="G339:G402" si="36">$E$11*(D339/$E$12+1)</f>
        <v>5.6898724563788123</v>
      </c>
      <c r="H339" s="10">
        <f t="shared" si="34"/>
        <v>-0.45805783570771136</v>
      </c>
      <c r="I339">
        <f t="shared" si="31"/>
        <v>-5.4966940284925361</v>
      </c>
      <c r="K339">
        <f t="shared" si="32"/>
        <v>-0.48398033811176766</v>
      </c>
      <c r="M339">
        <f t="shared" ref="M339:M402" si="37">($L$9/2)*$O$6*EXP(-$O$7*(G339/$L$10-1))+($L$9/2)*$O$6*EXP(-$O$7*(($H$4/$E$4)*G339/$L$10-1))-SQRT(($L$9/2)*$O$8^2*EXP(-2*$O$4*(G339/$L$10-1))+($L$9/2)*$O$8^2*EXP(-2*$O$4*(($H$4/$E$4)*G339/$L$10-1)))</f>
        <v>-0.48398033811176766</v>
      </c>
      <c r="N339" s="13">
        <f t="shared" si="33"/>
        <v>6.7197613088830477E-4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si="36"/>
        <v>5.7017602213364382</v>
      </c>
      <c r="H340" s="10">
        <f t="shared" si="34"/>
        <v>-0.45237819564632592</v>
      </c>
      <c r="I340">
        <f t="shared" ref="I340:I403" si="38">H340*$E$6</f>
        <v>-5.4285383477559108</v>
      </c>
      <c r="K340">
        <f t="shared" ref="K340:K403" si="39">($L$9/2)*$L$4*EXP(-$L$6*(G340/$L$10-1))+($L$9/2)*$L$4*EXP(-$L$6*(($H$4/$E$4)*G340/$L$10-1))-SQRT(($L$9/2)*$L$5^2*EXP(-2*$L$7*(G340/$L$10-1))+($L$9/2)*$L$5^2*EXP(-2*$L$7*(($H$4/$E$4)*G340/$L$10-1)))</f>
        <v>-0.47848135132745578</v>
      </c>
      <c r="M340">
        <f t="shared" si="37"/>
        <v>-0.47848135132745578</v>
      </c>
      <c r="N340" s="13">
        <f t="shared" ref="N340:N403" si="40">(M340-H340)^2*O340</f>
        <v>6.8137473651330228E-4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5.713647986294065</v>
      </c>
      <c r="H341" s="10">
        <f t="shared" ref="H341:H404" si="41">-(-$B$4)*(1+D341+$E$5*D341^3)*EXP(-D341)</f>
        <v>-0.4467639310221358</v>
      </c>
      <c r="I341">
        <f t="shared" si="38"/>
        <v>-5.3611671722656293</v>
      </c>
      <c r="K341">
        <f t="shared" si="39"/>
        <v>-0.47304466079889945</v>
      </c>
      <c r="M341">
        <f t="shared" si="37"/>
        <v>-0.47304466079889945</v>
      </c>
      <c r="N341" s="13">
        <f t="shared" si="40"/>
        <v>6.9067675759927193E-4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5.7255357512516909</v>
      </c>
      <c r="H342" s="10">
        <f t="shared" si="41"/>
        <v>-0.44121435528003167</v>
      </c>
      <c r="I342">
        <f t="shared" si="38"/>
        <v>-5.2945722633603802</v>
      </c>
      <c r="K342">
        <f t="shared" si="39"/>
        <v>-0.46766956693192552</v>
      </c>
      <c r="M342">
        <f t="shared" si="37"/>
        <v>-0.46766956693192552</v>
      </c>
      <c r="N342" s="13">
        <f t="shared" si="40"/>
        <v>6.9987822354650013E-4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5.7374235162093168</v>
      </c>
      <c r="H343" s="10">
        <f t="shared" si="41"/>
        <v>-0.43572878840997026</v>
      </c>
      <c r="I343">
        <f t="shared" si="38"/>
        <v>-5.2287454609196429</v>
      </c>
      <c r="K343">
        <f t="shared" si="39"/>
        <v>-0.46235537778358859</v>
      </c>
      <c r="M343">
        <f t="shared" si="37"/>
        <v>-0.46235537778358859</v>
      </c>
      <c r="N343" s="13">
        <f t="shared" si="40"/>
        <v>7.0897526167128494E-4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5.7493112811669427</v>
      </c>
      <c r="H344" s="10">
        <f t="shared" si="41"/>
        <v>-0.43030655688661268</v>
      </c>
      <c r="I344">
        <f t="shared" si="38"/>
        <v>-5.1636786826393521</v>
      </c>
      <c r="K344">
        <f t="shared" si="39"/>
        <v>-0.45710140898540724</v>
      </c>
      <c r="M344">
        <f t="shared" si="37"/>
        <v>-0.45710140898540724</v>
      </c>
      <c r="N344" s="13">
        <f t="shared" si="40"/>
        <v>7.1796409899627545E-4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5.7611990461245695</v>
      </c>
      <c r="H345" s="10">
        <f t="shared" si="41"/>
        <v>-0.42494699360961291</v>
      </c>
      <c r="I345">
        <f t="shared" si="38"/>
        <v>-5.0993639233153552</v>
      </c>
      <c r="K345">
        <f t="shared" si="39"/>
        <v>-0.45190698366712767</v>
      </c>
      <c r="M345">
        <f t="shared" si="37"/>
        <v>-0.45190698366712767</v>
      </c>
      <c r="N345" s="13">
        <f t="shared" si="40"/>
        <v>7.2684106390129473E-4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5.7730868110821945</v>
      </c>
      <c r="H346" s="10">
        <f t="shared" si="41"/>
        <v>-0.41964943784455627</v>
      </c>
      <c r="I346">
        <f t="shared" si="38"/>
        <v>-5.035793254134675</v>
      </c>
      <c r="K346">
        <f t="shared" si="39"/>
        <v>-0.4467714323810259</v>
      </c>
      <c r="M346">
        <f t="shared" si="37"/>
        <v>-0.4467714323810259</v>
      </c>
      <c r="N346" s="13">
        <f t="shared" si="40"/>
        <v>7.3560258763628839E-4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5.7849745760398203</v>
      </c>
      <c r="H347" s="10">
        <f t="shared" si="41"/>
        <v>-0.41441323516453532</v>
      </c>
      <c r="I347">
        <f t="shared" si="38"/>
        <v>-4.9729588219744238</v>
      </c>
      <c r="K347">
        <f t="shared" si="39"/>
        <v>-0.44169409302674989</v>
      </c>
      <c r="M347">
        <f t="shared" si="37"/>
        <v>-0.44169409302674989</v>
      </c>
      <c r="N347" s="13">
        <f t="shared" si="40"/>
        <v>7.4424520569835444E-4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5.7968623409974454</v>
      </c>
      <c r="H348" s="10">
        <f t="shared" si="41"/>
        <v>-0.40923773739235875</v>
      </c>
      <c r="I348">
        <f t="shared" si="38"/>
        <v>-4.9108528487083047</v>
      </c>
      <c r="K348">
        <f t="shared" si="39"/>
        <v>-0.43667431077670987</v>
      </c>
      <c r="M348">
        <f t="shared" si="37"/>
        <v>-0.43667431077670987</v>
      </c>
      <c r="N348" s="13">
        <f t="shared" si="40"/>
        <v>7.5276555907488466E-4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5.8087501059550712</v>
      </c>
      <c r="H349" s="10">
        <f t="shared" si="41"/>
        <v>-0.40412230254338255</v>
      </c>
      <c r="I349">
        <f t="shared" si="38"/>
        <v>-4.849467630520591</v>
      </c>
      <c r="K349">
        <f t="shared" si="39"/>
        <v>-0.431711438002017</v>
      </c>
      <c r="M349">
        <f t="shared" si="37"/>
        <v>-0.431711438002017</v>
      </c>
      <c r="N349" s="13">
        <f t="shared" si="40"/>
        <v>7.6116039535488076E-4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5.820637870912698</v>
      </c>
      <c r="H350" s="10">
        <f t="shared" si="41"/>
        <v>-0.3990662947689595</v>
      </c>
      <c r="I350">
        <f t="shared" si="38"/>
        <v>-4.7887955372275144</v>
      </c>
      <c r="K350">
        <f t="shared" si="39"/>
        <v>-0.42680483419897636</v>
      </c>
      <c r="M350">
        <f t="shared" si="37"/>
        <v>-0.42680483419897636</v>
      </c>
      <c r="N350" s="13">
        <f t="shared" si="40"/>
        <v>7.6942656971060023E-4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5.8325256358703239</v>
      </c>
      <c r="H351" s="10">
        <f t="shared" si="41"/>
        <v>-0.39406908430049409</v>
      </c>
      <c r="I351">
        <f t="shared" si="38"/>
        <v>-4.7288290116059288</v>
      </c>
      <c r="K351">
        <f t="shared" si="39"/>
        <v>-0.42195386591613776</v>
      </c>
      <c r="M351">
        <f t="shared" si="37"/>
        <v>-0.42195386591613776</v>
      </c>
      <c r="N351" s="13">
        <f t="shared" si="40"/>
        <v>7.7756104575213935E-4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5.8444134008279498</v>
      </c>
      <c r="H352" s="10">
        <f t="shared" si="41"/>
        <v>-0.3891300473941019</v>
      </c>
      <c r="I352">
        <f t="shared" si="38"/>
        <v>-4.6695605687292225</v>
      </c>
      <c r="K352">
        <f t="shared" si="39"/>
        <v>-0.41715790668190511</v>
      </c>
      <c r="M352">
        <f t="shared" si="37"/>
        <v>-0.41715790668190511</v>
      </c>
      <c r="N352" s="13">
        <f t="shared" si="40"/>
        <v>7.8556089625689686E-4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5.8563011657855766</v>
      </c>
      <c r="H353" s="10">
        <f t="shared" si="41"/>
        <v>-0.3842485662758568</v>
      </c>
      <c r="I353">
        <f t="shared" si="38"/>
        <v>-4.6109827953102815</v>
      </c>
      <c r="K353">
        <f t="shared" si="39"/>
        <v>-0.41241633693270779</v>
      </c>
      <c r="M353">
        <f t="shared" si="37"/>
        <v>-0.41241633693270779</v>
      </c>
      <c r="N353" s="13">
        <f t="shared" si="40"/>
        <v>7.934233037769562E-4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5.8681889307432025</v>
      </c>
      <c r="H354" s="10">
        <f t="shared" si="41"/>
        <v>-0.37942402908762818</v>
      </c>
      <c r="I354">
        <f t="shared" si="38"/>
        <v>-4.5530883490515386</v>
      </c>
      <c r="K354">
        <f t="shared" si="39"/>
        <v>-0.40772854394174018</v>
      </c>
      <c r="M354">
        <f t="shared" si="37"/>
        <v>-0.40772854394174018</v>
      </c>
      <c r="N354" s="13">
        <f t="shared" si="40"/>
        <v>8.0114556112664717E-4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5.8800766957008284</v>
      </c>
      <c r="H355" s="10">
        <f t="shared" si="41"/>
        <v>-0.37465582983349066</v>
      </c>
      <c r="I355">
        <f t="shared" si="38"/>
        <v>-4.4958699580018884</v>
      </c>
      <c r="K355">
        <f t="shared" si="39"/>
        <v>-0.40309392174826414</v>
      </c>
      <c r="M355">
        <f t="shared" si="37"/>
        <v>-0.40309392174826414</v>
      </c>
      <c r="N355" s="13">
        <f t="shared" si="40"/>
        <v>8.087250717531047E-4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5.8919644606584534</v>
      </c>
      <c r="H356" s="10">
        <f t="shared" si="41"/>
        <v>-0.36994336832670732</v>
      </c>
      <c r="I356">
        <f t="shared" si="38"/>
        <v>-4.4393204199204881</v>
      </c>
      <c r="K356">
        <f t="shared" si="39"/>
        <v>-0.39851187108748304</v>
      </c>
      <c r="M356">
        <f t="shared" si="37"/>
        <v>-0.39851187108748304</v>
      </c>
      <c r="N356" s="13">
        <f t="shared" si="40"/>
        <v>8.1615934999244974E-4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5.9038522256160784</v>
      </c>
      <c r="H357" s="10">
        <f t="shared" si="41"/>
        <v>-0.36528605013727022</v>
      </c>
      <c r="I357">
        <f t="shared" si="38"/>
        <v>-4.3834326016472431</v>
      </c>
      <c r="K357">
        <f t="shared" si="39"/>
        <v>-0.3939817993209821</v>
      </c>
      <c r="M357">
        <f t="shared" si="37"/>
        <v>-0.3939817993209821</v>
      </c>
      <c r="N357" s="13">
        <f t="shared" si="40"/>
        <v>8.2344602121450056E-4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5.9157399905737051</v>
      </c>
      <c r="H358" s="10">
        <f t="shared" si="41"/>
        <v>-0.36068328653999826</v>
      </c>
      <c r="I358">
        <f t="shared" si="38"/>
        <v>-4.3281994384799791</v>
      </c>
      <c r="K358">
        <f t="shared" si="39"/>
        <v>-0.38950312036774326</v>
      </c>
      <c r="M358">
        <f t="shared" si="37"/>
        <v>-0.38950312036774326</v>
      </c>
      <c r="N358" s="13">
        <f t="shared" si="40"/>
        <v>8.3058282185883507E-4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5.927627755531331</v>
      </c>
      <c r="H359" s="10">
        <f t="shared" si="41"/>
        <v>-0.35613449446317991</v>
      </c>
      <c r="I359">
        <f t="shared" si="38"/>
        <v>-4.2736139335581589</v>
      </c>
      <c r="K359">
        <f t="shared" si="39"/>
        <v>-0.38507525463573139</v>
      </c>
      <c r="M359">
        <f t="shared" si="37"/>
        <v>-0.38507525463573139</v>
      </c>
      <c r="N359" s="13">
        <f t="shared" si="40"/>
        <v>8.3756759936514215E-4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5.9395155204889569</v>
      </c>
      <c r="H360" s="10">
        <f t="shared" si="41"/>
        <v>-0.35163909643775265</v>
      </c>
      <c r="I360">
        <f t="shared" si="38"/>
        <v>-4.2196691572530316</v>
      </c>
      <c r="K360">
        <f t="shared" si="39"/>
        <v>-0.38069762895404941</v>
      </c>
      <c r="M360">
        <f t="shared" si="37"/>
        <v>-0.38069762895404941</v>
      </c>
      <c r="N360" s="13">
        <f t="shared" si="40"/>
        <v>8.4439831200067573E-4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5.9514032854465828</v>
      </c>
      <c r="H361" s="10">
        <f t="shared" si="41"/>
        <v>-0.347196520547017</v>
      </c>
      <c r="I361">
        <f t="shared" si="38"/>
        <v>-4.1663582465642044</v>
      </c>
      <c r="K361">
        <f t="shared" si="39"/>
        <v>-0.3763696765056696</v>
      </c>
      <c r="M361">
        <f t="shared" si="37"/>
        <v>-0.3763696765056696</v>
      </c>
      <c r="N361" s="13">
        <f t="shared" si="40"/>
        <v>8.5107302858786812E-4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5.9632910504042096</v>
      </c>
      <c r="H362" s="10">
        <f t="shared" si="41"/>
        <v>-0.34280620037686926</v>
      </c>
      <c r="I362">
        <f t="shared" si="38"/>
        <v>-4.1136744045224312</v>
      </c>
      <c r="K362">
        <f t="shared" si="39"/>
        <v>-0.3720908367607364</v>
      </c>
      <c r="M362">
        <f t="shared" si="37"/>
        <v>-0.3720908367607364</v>
      </c>
      <c r="N362" s="13">
        <f t="shared" si="40"/>
        <v>8.5758992813531477E-4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5.9751788153618346</v>
      </c>
      <c r="H363" s="10">
        <f t="shared" si="41"/>
        <v>-0.33846757496655461</v>
      </c>
      <c r="I363">
        <f t="shared" si="38"/>
        <v>-4.0616108995986551</v>
      </c>
      <c r="K363">
        <f t="shared" si="39"/>
        <v>-0.36786055541044255</v>
      </c>
      <c r="M363">
        <f t="shared" si="37"/>
        <v>-0.36786055541044255</v>
      </c>
      <c r="N363" s="13">
        <f t="shared" si="40"/>
        <v>8.6394729937477887E-4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5.9870665803194605</v>
      </c>
      <c r="H364" s="10">
        <f t="shared" si="41"/>
        <v>-0.33418008875992466</v>
      </c>
      <c r="I364">
        <f t="shared" si="38"/>
        <v>-4.010161065119096</v>
      </c>
      <c r="K364">
        <f t="shared" si="39"/>
        <v>-0.36367828430147431</v>
      </c>
      <c r="M364">
        <f t="shared" si="37"/>
        <v>-0.36367828430147431</v>
      </c>
      <c r="N364" s="13">
        <f t="shared" si="40"/>
        <v>8.7014354020749926E-4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5.9989543452770864</v>
      </c>
      <c r="H365" s="10">
        <f t="shared" si="41"/>
        <v>-0.32994319155719859</v>
      </c>
      <c r="I365">
        <f t="shared" si="38"/>
        <v>-3.9593182986863829</v>
      </c>
      <c r="K365">
        <f t="shared" si="39"/>
        <v>-0.3595434813710352</v>
      </c>
      <c r="M365">
        <f t="shared" si="37"/>
        <v>-0.3595434813710352</v>
      </c>
      <c r="N365" s="13">
        <f t="shared" si="40"/>
        <v>8.7617715706311947E-4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6.0108421102347132</v>
      </c>
      <c r="H366" s="10">
        <f t="shared" si="41"/>
        <v>-0.32575633846721636</v>
      </c>
      <c r="I366">
        <f t="shared" si="38"/>
        <v>-3.909076061606596</v>
      </c>
      <c r="K366">
        <f t="shared" si="39"/>
        <v>-0.3554556105824333</v>
      </c>
      <c r="M366">
        <f t="shared" si="37"/>
        <v>-0.3554556105824333</v>
      </c>
      <c r="N366" s="13">
        <f t="shared" si="40"/>
        <v>8.8204676417370288E-4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6.0227298751923382</v>
      </c>
      <c r="H367" s="10">
        <f t="shared" si="41"/>
        <v>-0.32161898986018017</v>
      </c>
      <c r="I367">
        <f t="shared" si="38"/>
        <v>-3.8594278783221618</v>
      </c>
      <c r="K367">
        <f t="shared" si="39"/>
        <v>-0.35141414186124459</v>
      </c>
      <c r="M367">
        <f t="shared" si="37"/>
        <v>-0.35141414186124459</v>
      </c>
      <c r="N367" s="13">
        <f t="shared" si="40"/>
        <v>8.8775108276653299E-4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6.034617640149964</v>
      </c>
      <c r="H368" s="10">
        <f t="shared" si="41"/>
        <v>-0.31753061132087268</v>
      </c>
      <c r="I368">
        <f t="shared" si="38"/>
        <v>-3.8103673358504722</v>
      </c>
      <c r="K368">
        <f t="shared" si="39"/>
        <v>-0.34741855103204033</v>
      </c>
      <c r="M368">
        <f t="shared" si="37"/>
        <v>-0.34741855103204033</v>
      </c>
      <c r="N368" s="13">
        <f t="shared" si="40"/>
        <v>8.932889401783925E-4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6.0465054051075899</v>
      </c>
      <c r="H369" s="10">
        <f t="shared" si="41"/>
        <v>-0.31349067360235033</v>
      </c>
      <c r="I369">
        <f t="shared" si="38"/>
        <v>-3.7618880832282038</v>
      </c>
      <c r="K369">
        <f t="shared" si="39"/>
        <v>-0.3434683197556872</v>
      </c>
      <c r="M369">
        <f t="shared" si="37"/>
        <v>-0.3434683197556872</v>
      </c>
      <c r="N369" s="13">
        <f t="shared" si="40"/>
        <v>8.986592688946727E-4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6.0583931700652167</v>
      </c>
      <c r="H370" s="10">
        <f t="shared" si="41"/>
        <v>-0.30949865258009962</v>
      </c>
      <c r="I370">
        <f t="shared" si="38"/>
        <v>-3.7139838309611957</v>
      </c>
      <c r="K370">
        <f t="shared" si="39"/>
        <v>-0.33956293546721111</v>
      </c>
      <c r="M370">
        <f t="shared" si="37"/>
        <v>-0.33956293546721111</v>
      </c>
      <c r="N370" s="13">
        <f t="shared" si="40"/>
        <v>9.0386110551626494E-4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6.0702809350228426</v>
      </c>
      <c r="H371" s="10">
        <f t="shared" si="41"/>
        <v>-0.30555402920665331</v>
      </c>
      <c r="I371">
        <f t="shared" si="38"/>
        <v>-3.6666483504798397</v>
      </c>
      <c r="K371">
        <f t="shared" si="39"/>
        <v>-0.33570189131422523</v>
      </c>
      <c r="M371">
        <f t="shared" si="37"/>
        <v>-0.33570189131422523</v>
      </c>
      <c r="N371" s="13">
        <f t="shared" si="40"/>
        <v>9.0889358965717088E-4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6.0821686999804685</v>
      </c>
      <c r="H372" s="10">
        <f t="shared" si="41"/>
        <v>-0.3016562894666569</v>
      </c>
      <c r="I372">
        <f t="shared" si="38"/>
        <v>-3.6198754735998828</v>
      </c>
      <c r="K372">
        <f t="shared" si="39"/>
        <v>-0.33188468609592309</v>
      </c>
      <c r="M372">
        <f t="shared" si="37"/>
        <v>-0.33188468609592309</v>
      </c>
      <c r="N372" s="13">
        <f t="shared" si="40"/>
        <v>9.1375596277623128E-4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6.0940564649380935</v>
      </c>
      <c r="H373" s="10">
        <f t="shared" si="41"/>
        <v>-0.29780492433238209</v>
      </c>
      <c r="I373">
        <f t="shared" si="38"/>
        <v>-3.5736590919885849</v>
      </c>
      <c r="K373">
        <f t="shared" si="39"/>
        <v>-0.32811082420263227</v>
      </c>
      <c r="M373">
        <f t="shared" si="37"/>
        <v>-0.32811082420263227</v>
      </c>
      <c r="N373" s="13">
        <f t="shared" si="40"/>
        <v>9.1844756694562952E-4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6.1059442298957194</v>
      </c>
      <c r="H374" s="10">
        <f t="shared" si="41"/>
        <v>-0.29399942971967519</v>
      </c>
      <c r="I374">
        <f t="shared" si="38"/>
        <v>-3.5279931566361022</v>
      </c>
      <c r="K374">
        <f t="shared" si="39"/>
        <v>-0.32437981555592632</v>
      </c>
      <c r="M374">
        <f t="shared" si="37"/>
        <v>-0.32437981555592632</v>
      </c>
      <c r="N374" s="13">
        <f t="shared" si="40"/>
        <v>9.2296784355948844E-4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6.1178319948533462</v>
      </c>
      <c r="H375" s="10">
        <f t="shared" si="41"/>
        <v>-0.29023930644434115</v>
      </c>
      <c r="I375">
        <f t="shared" si="38"/>
        <v>-3.4828716773320938</v>
      </c>
      <c r="K375">
        <f t="shared" si="39"/>
        <v>-0.32069117554929666</v>
      </c>
      <c r="M375">
        <f t="shared" si="37"/>
        <v>-0.32069117554929666</v>
      </c>
      <c r="N375" s="13">
        <f t="shared" si="40"/>
        <v>9.2731633198534381E-4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6.1297197598109721</v>
      </c>
      <c r="H376" s="10">
        <f t="shared" si="41"/>
        <v>-0.2865240601789491</v>
      </c>
      <c r="I376">
        <f t="shared" si="38"/>
        <v>-3.438288722147389</v>
      </c>
      <c r="K376">
        <f t="shared" si="39"/>
        <v>-0.31704442498937674</v>
      </c>
      <c r="M376">
        <f t="shared" si="37"/>
        <v>-0.31704442498937674</v>
      </c>
      <c r="N376" s="13">
        <f t="shared" si="40"/>
        <v>9.3149266816158955E-4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6.1416075247685971</v>
      </c>
      <c r="H377" s="10">
        <f t="shared" si="41"/>
        <v>-0.28285320141006032</v>
      </c>
      <c r="I377">
        <f t="shared" si="38"/>
        <v>-3.3942384169207238</v>
      </c>
      <c r="K377">
        <f t="shared" si="39"/>
        <v>-0.31343909003772041</v>
      </c>
      <c r="M377">
        <f t="shared" si="37"/>
        <v>-0.31343909003772041</v>
      </c>
      <c r="N377" s="13">
        <f t="shared" si="40"/>
        <v>9.3549658314362721E-4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6.1534952897262229</v>
      </c>
      <c r="H378" s="10">
        <f t="shared" si="41"/>
        <v>-0.27922624539586532</v>
      </c>
      <c r="I378">
        <f t="shared" si="38"/>
        <v>-3.3507149447503837</v>
      </c>
      <c r="K378">
        <f t="shared" si="39"/>
        <v>-0.3098747021531289</v>
      </c>
      <c r="M378">
        <f t="shared" si="37"/>
        <v>-0.3098747021531289</v>
      </c>
      <c r="N378" s="13">
        <f t="shared" si="40"/>
        <v>9.3932790160185535E-4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6.1653830546838497</v>
      </c>
      <c r="H379" s="10">
        <f t="shared" si="41"/>
        <v>-0.27564271212423125</v>
      </c>
      <c r="I379">
        <f t="shared" si="38"/>
        <v>-3.3077125454907748</v>
      </c>
      <c r="K379">
        <f t="shared" si="39"/>
        <v>-0.30635079803452875</v>
      </c>
      <c r="M379">
        <f t="shared" si="37"/>
        <v>-0.30635079803452875</v>
      </c>
      <c r="N379" s="13">
        <f t="shared" si="40"/>
        <v>9.429865402742118E-4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6.1772708196414756</v>
      </c>
      <c r="H380" s="10">
        <f t="shared" si="41"/>
        <v>-0.27210212627114599</v>
      </c>
      <c r="I380">
        <f t="shared" si="38"/>
        <v>-3.2652255152537517</v>
      </c>
      <c r="K380">
        <f t="shared" si="39"/>
        <v>-0.30286691956439205</v>
      </c>
      <c r="M380">
        <f t="shared" si="37"/>
        <v>-0.30286691956439205</v>
      </c>
      <c r="N380" s="13">
        <f t="shared" si="40"/>
        <v>9.4647250637615722E-4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6.1891585845991015</v>
      </c>
      <c r="H381" s="10">
        <f t="shared" si="41"/>
        <v>-0.26860401715956073</v>
      </c>
      <c r="I381">
        <f t="shared" si="38"/>
        <v>-3.2232482059147287</v>
      </c>
      <c r="K381">
        <f t="shared" si="39"/>
        <v>-0.29942261375269985</v>
      </c>
      <c r="M381">
        <f t="shared" si="37"/>
        <v>-0.29942261375269985</v>
      </c>
      <c r="N381" s="13">
        <f t="shared" si="40"/>
        <v>9.497858959706465E-4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6.2010463495567265</v>
      </c>
      <c r="H382" s="10">
        <f t="shared" si="41"/>
        <v>-0.26514791871861731</v>
      </c>
      <c r="I382">
        <f t="shared" si="38"/>
        <v>-3.1817750246234078</v>
      </c>
      <c r="K382">
        <f t="shared" si="39"/>
        <v>-0.29601743268144487</v>
      </c>
      <c r="M382">
        <f t="shared" si="37"/>
        <v>-0.29601743268144487</v>
      </c>
      <c r="N382" s="13">
        <f t="shared" si="40"/>
        <v>9.5292689230120535E-4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6.2129341145143533</v>
      </c>
      <c r="H383" s="10">
        <f t="shared" si="41"/>
        <v>-0.26173336944326142</v>
      </c>
      <c r="I383">
        <f t="shared" si="38"/>
        <v>-3.1408004333191371</v>
      </c>
      <c r="K383">
        <f t="shared" si="39"/>
        <v>-0.29265093344967197</v>
      </c>
      <c r="M383">
        <f t="shared" si="37"/>
        <v>-0.29265093344967197</v>
      </c>
      <c r="N383" s="13">
        <f t="shared" si="40"/>
        <v>9.5589576409049303E-4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6.2248218794719783</v>
      </c>
      <c r="H384" s="10">
        <f t="shared" si="41"/>
        <v>-0.25835991235423195</v>
      </c>
      <c r="I384">
        <f t="shared" si="38"/>
        <v>-3.1003189482507834</v>
      </c>
      <c r="K384">
        <f t="shared" si="39"/>
        <v>-0.28932267811905199</v>
      </c>
      <c r="M384">
        <f t="shared" si="37"/>
        <v>-0.28932267811905199</v>
      </c>
      <c r="N384" s="13">
        <f t="shared" si="40"/>
        <v>9.5869286380711213E-4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6.2367096444296051</v>
      </c>
      <c r="H385" s="10">
        <f t="shared" si="41"/>
        <v>-0.2550270949584218</v>
      </c>
      <c r="I385">
        <f t="shared" si="38"/>
        <v>-3.0603251395010616</v>
      </c>
      <c r="K385">
        <f t="shared" si="39"/>
        <v>-0.28603223365998459</v>
      </c>
      <c r="M385">
        <f t="shared" si="37"/>
        <v>-0.28603223365998459</v>
      </c>
      <c r="N385" s="13">
        <f t="shared" si="40"/>
        <v>9.6131862590314709E-4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6.2485974093872301</v>
      </c>
      <c r="H386" s="10">
        <f t="shared" si="41"/>
        <v>-0.25173446920960585</v>
      </c>
      <c r="I386">
        <f t="shared" si="38"/>
        <v>-3.0208136305152702</v>
      </c>
      <c r="K386">
        <f t="shared" si="39"/>
        <v>-0.28277917189823298</v>
      </c>
      <c r="M386">
        <f t="shared" si="37"/>
        <v>-0.28277917189823298</v>
      </c>
      <c r="N386" s="13">
        <f t="shared" si="40"/>
        <v>9.6377356502525284E-4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6.2604851743448569</v>
      </c>
      <c r="H387" s="10">
        <f t="shared" si="41"/>
        <v>-0.24848159146952842</v>
      </c>
      <c r="I387">
        <f t="shared" si="38"/>
        <v>-2.981779097634341</v>
      </c>
      <c r="K387">
        <f t="shared" si="39"/>
        <v>-0.27956306946207654</v>
      </c>
      <c r="M387">
        <f t="shared" si="37"/>
        <v>-0.27956306946207654</v>
      </c>
      <c r="N387" s="13">
        <f t="shared" si="40"/>
        <v>9.6605827420125328E-4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6.2723729393024827</v>
      </c>
      <c r="H388" s="10">
        <f t="shared" si="41"/>
        <v>-0.24526802246934828</v>
      </c>
      <c r="I388">
        <f t="shared" si="38"/>
        <v>-2.9432162696321793</v>
      </c>
      <c r="K388">
        <f t="shared" si="39"/>
        <v>-0.27638350772999237</v>
      </c>
      <c r="M388">
        <f t="shared" si="37"/>
        <v>-0.27638350772999237</v>
      </c>
      <c r="N388" s="13">
        <f t="shared" si="40"/>
        <v>9.6817342300535949E-4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6.2842607042601086</v>
      </c>
      <c r="H389" s="10">
        <f t="shared" si="41"/>
        <v>-0.24209332727143243</v>
      </c>
      <c r="I389">
        <f t="shared" si="38"/>
        <v>-2.9051199272571893</v>
      </c>
      <c r="K389">
        <f t="shared" si="39"/>
        <v>-0.27324007277884743</v>
      </c>
      <c r="M389">
        <f t="shared" si="37"/>
        <v>-0.27324007277884743</v>
      </c>
      <c r="N389" s="13">
        <f t="shared" si="40"/>
        <v>9.7011975570367658E-4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6.2961484692177345</v>
      </c>
      <c r="H390" s="10">
        <f t="shared" si="41"/>
        <v>-0.23895707523149623</v>
      </c>
      <c r="I390">
        <f t="shared" si="38"/>
        <v>-2.8674849027779548</v>
      </c>
      <c r="K390">
        <f t="shared" si="39"/>
        <v>-0.27013235533261243</v>
      </c>
      <c r="M390">
        <f t="shared" si="37"/>
        <v>-0.27013235533261243</v>
      </c>
      <c r="N390" s="13">
        <f t="shared" si="40"/>
        <v>9.7189808938305164E-4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6.3080362341753613</v>
      </c>
      <c r="H391" s="10">
        <f t="shared" si="41"/>
        <v>-0.23585883996108337</v>
      </c>
      <c r="I391">
        <f t="shared" si="38"/>
        <v>-2.8303060795330004</v>
      </c>
      <c r="K391">
        <f t="shared" si="39"/>
        <v>-0.26705995071157995</v>
      </c>
      <c r="M391">
        <f t="shared" si="37"/>
        <v>-0.26705995071157995</v>
      </c>
      <c r="N391" s="13">
        <f t="shared" si="40"/>
        <v>9.735093120647536E-4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6.3199239991329863</v>
      </c>
      <c r="H392" s="10">
        <f t="shared" si="41"/>
        <v>-0.23279819929038262</v>
      </c>
      <c r="I392">
        <f t="shared" si="38"/>
        <v>-2.7935783914845915</v>
      </c>
      <c r="K392">
        <f t="shared" si="39"/>
        <v>-0.2640224587820969</v>
      </c>
      <c r="M392">
        <f t="shared" si="37"/>
        <v>-0.2640224587820969</v>
      </c>
      <c r="N392" s="13">
        <f t="shared" si="40"/>
        <v>9.7495438080590958E-4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6.3318117640906122</v>
      </c>
      <c r="H393" s="10">
        <f t="shared" si="41"/>
        <v>-0.22977473523137315</v>
      </c>
      <c r="I393">
        <f t="shared" si="38"/>
        <v>-2.7572968227764778</v>
      </c>
      <c r="K393">
        <f t="shared" si="39"/>
        <v>-0.26101948390679652</v>
      </c>
      <c r="M393">
        <f t="shared" si="37"/>
        <v>-0.26101948390679652</v>
      </c>
      <c r="N393" s="13">
        <f t="shared" si="40"/>
        <v>9.7623431979037059E-4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6.3436995290482372</v>
      </c>
      <c r="H394" s="10">
        <f t="shared" si="41"/>
        <v>-0.22678803394129893</v>
      </c>
      <c r="I394">
        <f t="shared" si="38"/>
        <v>-2.7214564072955874</v>
      </c>
      <c r="K394">
        <f t="shared" si="39"/>
        <v>-0.25805063489533403</v>
      </c>
      <c r="M394">
        <f t="shared" si="37"/>
        <v>-0.25805063489533403</v>
      </c>
      <c r="N394" s="13">
        <f t="shared" si="40"/>
        <v>9.7735021841123646E-4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6.3555872940058649</v>
      </c>
      <c r="H395" s="10">
        <f t="shared" si="41"/>
        <v>-0.22383768568646126</v>
      </c>
      <c r="I395">
        <f t="shared" si="38"/>
        <v>-2.6860522282375352</v>
      </c>
      <c r="K395">
        <f t="shared" si="39"/>
        <v>-0.25511552495561862</v>
      </c>
      <c r="M395">
        <f t="shared" si="37"/>
        <v>-0.25511552495561862</v>
      </c>
      <c r="N395" s="13">
        <f t="shared" si="40"/>
        <v>9.7830322934724261E-4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6.3674750589634899</v>
      </c>
      <c r="H396" s="10">
        <f t="shared" si="41"/>
        <v>-0.22092328480633192</v>
      </c>
      <c r="I396">
        <f t="shared" si="38"/>
        <v>-2.6510794176759829</v>
      </c>
      <c r="K396">
        <f t="shared" si="39"/>
        <v>-0.25221377164554093</v>
      </c>
      <c r="M396">
        <f t="shared" si="37"/>
        <v>-0.25221377164554093</v>
      </c>
      <c r="N396" s="13">
        <f t="shared" si="40"/>
        <v>9.7909456663471247E-4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6.3793628239211158</v>
      </c>
      <c r="H397" s="10">
        <f t="shared" si="41"/>
        <v>-0.21804442967797524</v>
      </c>
      <c r="I397">
        <f t="shared" si="38"/>
        <v>-2.616533156135703</v>
      </c>
      <c r="K397">
        <f t="shared" si="39"/>
        <v>-0.24934499682518671</v>
      </c>
      <c r="M397">
        <f t="shared" si="37"/>
        <v>-0.24934499682518671</v>
      </c>
      <c r="N397" s="13">
        <f t="shared" si="40"/>
        <v>9.7972550373709379E-4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6.3912505888787416</v>
      </c>
      <c r="H398" s="10">
        <f t="shared" si="41"/>
        <v>-0.215200722680782</v>
      </c>
      <c r="I398">
        <f t="shared" si="38"/>
        <v>-2.5824086721693842</v>
      </c>
      <c r="K398">
        <f t="shared" si="39"/>
        <v>-0.24650882660954226</v>
      </c>
      <c r="M398">
        <f t="shared" si="37"/>
        <v>-0.24650882660954226</v>
      </c>
      <c r="N398" s="13">
        <f t="shared" si="40"/>
        <v>9.8019737161405412E-4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6.4031383538363684</v>
      </c>
      <c r="H399" s="10">
        <f t="shared" si="41"/>
        <v>-0.21239177016150432</v>
      </c>
      <c r="I399">
        <f t="shared" si="38"/>
        <v>-2.5487012419380517</v>
      </c>
      <c r="K399">
        <f t="shared" si="39"/>
        <v>-0.24370489132167972</v>
      </c>
      <c r="M399">
        <f t="shared" si="37"/>
        <v>-0.24370489132167972</v>
      </c>
      <c r="N399" s="13">
        <f t="shared" si="40"/>
        <v>9.8051155679182433E-4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6.4150261187939943</v>
      </c>
      <c r="H400" s="10">
        <f t="shared" si="41"/>
        <v>-0.20961718239959284</v>
      </c>
      <c r="I400">
        <f t="shared" si="38"/>
        <v>-2.5154061887951142</v>
      </c>
      <c r="K400">
        <f t="shared" si="39"/>
        <v>-0.24093282544642181</v>
      </c>
      <c r="M400">
        <f t="shared" si="37"/>
        <v>-0.24093282544642181</v>
      </c>
      <c r="N400" s="13">
        <f t="shared" si="40"/>
        <v>9.8066949943640715E-4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6.4269138837516202</v>
      </c>
      <c r="H401" s="10">
        <f t="shared" si="41"/>
        <v>-0.20687657357282793</v>
      </c>
      <c r="I401">
        <f t="shared" si="38"/>
        <v>-2.4825188828739351</v>
      </c>
      <c r="K401">
        <f t="shared" si="39"/>
        <v>-0.23819226758448392</v>
      </c>
      <c r="M401">
        <f t="shared" si="37"/>
        <v>-0.23819226758448392</v>
      </c>
      <c r="N401" s="13">
        <f t="shared" si="40"/>
        <v>9.8067269143166662E-4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6.4388016487092452</v>
      </c>
      <c r="H402" s="10">
        <f t="shared" si="41"/>
        <v>-0.20416956172324469</v>
      </c>
      <c r="I402">
        <f t="shared" si="38"/>
        <v>-2.4500347406789365</v>
      </c>
      <c r="K402">
        <f t="shared" si="39"/>
        <v>-0.23548286040708646</v>
      </c>
      <c r="M402">
        <f t="shared" si="37"/>
        <v>-0.23548286040708646</v>
      </c>
      <c r="N402" s="13">
        <f t="shared" si="40"/>
        <v>9.8052267446348718E-4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ref="G403:G469" si="43">$E$11*(D403/$E$12+1)</f>
        <v>6.4506894136668711</v>
      </c>
      <c r="H403" s="10">
        <f t="shared" si="41"/>
        <v>-0.20149576872334357</v>
      </c>
      <c r="I403">
        <f t="shared" si="38"/>
        <v>-2.4179492246801226</v>
      </c>
      <c r="K403">
        <f t="shared" si="39"/>
        <v>-0.23280425061103552</v>
      </c>
      <c r="M403">
        <f t="shared" ref="M403:M469" si="44">($L$9/2)*$O$6*EXP(-$O$7*(G403/$L$10-1))+($L$9/2)*$O$6*EXP(-$O$7*(($H$4/$E$4)*G403/$L$10-1))-SQRT(($L$9/2)*$O$8^2*EXP(-2*$O$4*(G403/$L$10-1))+($L$9/2)*$O$8^2*EXP(-2*$O$4*(($H$4/$E$4)*G403/$L$10-1)))</f>
        <v>-0.23280425061103552</v>
      </c>
      <c r="N403" s="13">
        <f t="shared" si="40"/>
        <v>9.802210381119347E-4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si="43"/>
        <v>6.462577178624497</v>
      </c>
      <c r="H404" s="10">
        <f t="shared" si="41"/>
        <v>-0.19885482024258788</v>
      </c>
      <c r="I404">
        <f t="shared" ref="I404:I467" si="45">H404*$E$6</f>
        <v>-2.3862578429110544</v>
      </c>
      <c r="K404">
        <f t="shared" ref="K404:K467" si="46">($L$9/2)*$L$4*EXP(-$L$6*(G404/$L$10-1))+($L$9/2)*$L$4*EXP(-$L$6*(($H$4/$E$4)*G404/$L$10-1))-SQRT(($L$9/2)*$L$5^2*EXP(-2*$L$7*(G404/$L$10-1))+($L$9/2)*$L$5^2*EXP(-2*$L$7*(($H$4/$E$4)*G404/$L$10-1)))</f>
        <v>-0.23015608887427</v>
      </c>
      <c r="M404">
        <f t="shared" si="44"/>
        <v>-0.23015608887427</v>
      </c>
      <c r="N404" s="13">
        <f t="shared" ref="N404:N467" si="47">(M404-H404)^2*O404</f>
        <v>9.7976941795272681E-4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6.4744649435821238</v>
      </c>
      <c r="H405" s="10">
        <f t="shared" ref="H405:H469" si="48">-(-$B$4)*(1+D405+$E$5*D405^3)*EXP(-D405)</f>
        <v>-0.19624634571417959</v>
      </c>
      <c r="I405">
        <f t="shared" si="45"/>
        <v>-2.3549561485701549</v>
      </c>
      <c r="K405">
        <f t="shared" si="46"/>
        <v>-0.2275380298118666</v>
      </c>
      <c r="M405">
        <f t="shared" si="44"/>
        <v>-0.2275380298118666</v>
      </c>
      <c r="N405" s="13">
        <f t="shared" si="47"/>
        <v>9.7916949366943823E-4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6.4863527085397488</v>
      </c>
      <c r="H406" s="10">
        <f t="shared" si="48"/>
        <v>-0.19366997830211352</v>
      </c>
      <c r="I406">
        <f t="shared" si="45"/>
        <v>-2.3240397396253623</v>
      </c>
      <c r="K406">
        <f t="shared" si="46"/>
        <v>-0.22494973193250586</v>
      </c>
      <c r="M406">
        <f t="shared" si="44"/>
        <v>-0.22494973193250586</v>
      </c>
      <c r="N406" s="13">
        <f t="shared" si="47"/>
        <v>9.7842298717804293E-4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6.4982404734973747</v>
      </c>
      <c r="H407" s="10">
        <f t="shared" si="48"/>
        <v>-0.19112535486850363</v>
      </c>
      <c r="I407">
        <f t="shared" si="45"/>
        <v>-2.2935042584220433</v>
      </c>
      <c r="K407">
        <f t="shared" si="46"/>
        <v>-0.22239085759538502</v>
      </c>
      <c r="M407">
        <f t="shared" si="44"/>
        <v>-0.22239085759538502</v>
      </c>
      <c r="N407" s="13">
        <f t="shared" si="47"/>
        <v>9.7753166076462749E-4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6.5101282384550014</v>
      </c>
      <c r="H408" s="10">
        <f t="shared" si="48"/>
        <v>-0.18861211594118005</v>
      </c>
      <c r="I408">
        <f t="shared" si="45"/>
        <v>-2.2633453912941608</v>
      </c>
      <c r="K408">
        <f t="shared" si="46"/>
        <v>-0.21986107296758847</v>
      </c>
      <c r="M408">
        <f t="shared" si="44"/>
        <v>-0.21986107296758847</v>
      </c>
      <c r="N408" s="13">
        <f t="shared" si="47"/>
        <v>9.7649731523832047E-4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6.5220160034126273</v>
      </c>
      <c r="H409" s="10">
        <f t="shared" si="48"/>
        <v>-0.18612990568155258</v>
      </c>
      <c r="I409">
        <f t="shared" si="45"/>
        <v>-2.2335588681786307</v>
      </c>
      <c r="K409">
        <f t="shared" si="46"/>
        <v>-0.21736004798189795</v>
      </c>
      <c r="M409">
        <f t="shared" si="44"/>
        <v>-0.21736004798189795</v>
      </c>
      <c r="N409" s="13">
        <f t="shared" si="47"/>
        <v>9.7532178809982154E-4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6.5339037683702532</v>
      </c>
      <c r="H410" s="10">
        <f t="shared" si="48"/>
        <v>-0.18367837185273606</v>
      </c>
      <c r="I410">
        <f t="shared" si="45"/>
        <v>-2.2041404622328327</v>
      </c>
      <c r="K410">
        <f t="shared" si="46"/>
        <v>-0.21488745629504619</v>
      </c>
      <c r="M410">
        <f t="shared" si="44"/>
        <v>-0.21488745629504619</v>
      </c>
      <c r="N410" s="13">
        <f t="shared" si="47"/>
        <v>9.7400695172724424E-4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6.5457915333278782</v>
      </c>
      <c r="H411" s="10">
        <f t="shared" si="48"/>
        <v>-0.18125716578793777</v>
      </c>
      <c r="I411">
        <f t="shared" si="45"/>
        <v>-2.175085989455253</v>
      </c>
      <c r="K411">
        <f t="shared" si="46"/>
        <v>-0.21244297524641134</v>
      </c>
      <c r="M411">
        <f t="shared" si="44"/>
        <v>-0.21244297524641134</v>
      </c>
      <c r="N411" s="13">
        <f t="shared" si="47"/>
        <v>9.7255471158021981E-4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6.557679298285505</v>
      </c>
      <c r="H412" s="10">
        <f t="shared" si="48"/>
        <v>-0.17886594235909883</v>
      </c>
      <c r="I412">
        <f t="shared" si="45"/>
        <v>-2.1463913083091861</v>
      </c>
      <c r="K412">
        <f t="shared" si="46"/>
        <v>-0.21002628581714075</v>
      </c>
      <c r="M412">
        <f t="shared" si="44"/>
        <v>-0.21002628581714075</v>
      </c>
      <c r="N412" s="13">
        <f t="shared" si="47"/>
        <v>9.7096700442313567E-4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6.56956706324313</v>
      </c>
      <c r="H413" s="10">
        <f t="shared" si="48"/>
        <v>-0.17650435994579183</v>
      </c>
      <c r="I413">
        <f t="shared" si="45"/>
        <v>-2.118052319349502</v>
      </c>
      <c r="K413">
        <f t="shared" si="46"/>
        <v>-0.20763707258971267</v>
      </c>
      <c r="M413">
        <f t="shared" si="44"/>
        <v>-0.20763707258971267</v>
      </c>
      <c r="N413" s="13">
        <f t="shared" si="47"/>
        <v>9.6924579656894859E-4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6.5814548282007559</v>
      </c>
      <c r="H414" s="10">
        <f t="shared" si="48"/>
        <v>-0.17417208040436682</v>
      </c>
      <c r="I414">
        <f t="shared" si="45"/>
        <v>-2.0900649648524019</v>
      </c>
      <c r="K414">
        <f t="shared" si="46"/>
        <v>-0.20527502370791631</v>
      </c>
      <c r="M414">
        <f t="shared" si="44"/>
        <v>-0.20527502370791631</v>
      </c>
      <c r="N414" s="13">
        <f t="shared" si="47"/>
        <v>9.6739308214381376E-4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6.5933425931583818</v>
      </c>
      <c r="H415" s="10">
        <f t="shared" si="48"/>
        <v>-0.17186876903734677</v>
      </c>
      <c r="I415">
        <f t="shared" si="45"/>
        <v>-2.062425228448161</v>
      </c>
      <c r="K415">
        <f t="shared" si="46"/>
        <v>-0.20293983083726355</v>
      </c>
      <c r="M415">
        <f t="shared" si="44"/>
        <v>-0.20293983083726355</v>
      </c>
      <c r="N415" s="13">
        <f t="shared" si="47"/>
        <v>9.6541088137424799E-4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6.6052303581160086</v>
      </c>
      <c r="H416" s="10">
        <f t="shared" si="48"/>
        <v>-0.16959409456306557</v>
      </c>
      <c r="I416">
        <f t="shared" si="45"/>
        <v>-2.0351291347567866</v>
      </c>
      <c r="K416">
        <f t="shared" si="46"/>
        <v>-0.20063118912581338</v>
      </c>
      <c r="M416">
        <f t="shared" si="44"/>
        <v>-0.20063118912581338</v>
      </c>
      <c r="N416" s="13">
        <f t="shared" si="47"/>
        <v>9.6330123889694949E-4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6.6171181230736345</v>
      </c>
      <c r="H417" s="10">
        <f t="shared" si="48"/>
        <v>-0.16734772908555035</v>
      </c>
      <c r="I417">
        <f t="shared" si="45"/>
        <v>-2.0081727490266044</v>
      </c>
      <c r="K417">
        <f t="shared" si="46"/>
        <v>-0.19834879716541645</v>
      </c>
      <c r="M417">
        <f t="shared" si="44"/>
        <v>-0.19834879716541645</v>
      </c>
      <c r="N417" s="13">
        <f t="shared" si="47"/>
        <v>9.6106622209249316E-4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6.6290058880312603</v>
      </c>
      <c r="H418" s="10">
        <f t="shared" si="48"/>
        <v>-0.1651293480646405</v>
      </c>
      <c r="I418">
        <f t="shared" si="45"/>
        <v>-1.9815521767756858</v>
      </c>
      <c r="K418">
        <f t="shared" si="46"/>
        <v>-0.19609235695336932</v>
      </c>
      <c r="M418">
        <f t="shared" si="44"/>
        <v>-0.19609235695336932</v>
      </c>
      <c r="N418" s="13">
        <f t="shared" si="47"/>
        <v>9.5870791944350033E-4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6.6408936529888862</v>
      </c>
      <c r="H419" s="10">
        <f t="shared" si="48"/>
        <v>-0.16293863028634503</v>
      </c>
      <c r="I419">
        <f t="shared" si="45"/>
        <v>-1.9552635634361404</v>
      </c>
      <c r="K419">
        <f t="shared" si="46"/>
        <v>-0.19386157385447747</v>
      </c>
      <c r="M419">
        <f t="shared" si="44"/>
        <v>-0.19386157385447747</v>
      </c>
      <c r="N419" s="13">
        <f t="shared" si="47"/>
        <v>9.5622843891790337E-4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6.652781417946513</v>
      </c>
      <c r="H420" s="10">
        <f t="shared" si="48"/>
        <v>-0.16077525783343202</v>
      </c>
      <c r="I420">
        <f t="shared" si="45"/>
        <v>-1.9293030940011842</v>
      </c>
      <c r="K420">
        <f t="shared" si="46"/>
        <v>-0.19165615656352331</v>
      </c>
      <c r="M420">
        <f t="shared" si="44"/>
        <v>-0.19165615656352331</v>
      </c>
      <c r="N420" s="13">
        <f t="shared" si="47"/>
        <v>9.5362990637815341E-4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6.664669182904138</v>
      </c>
      <c r="H421" s="10">
        <f t="shared" si="48"/>
        <v>-0.15863891605625058</v>
      </c>
      <c r="I421">
        <f t="shared" si="45"/>
        <v>-1.9036669926750069</v>
      </c>
      <c r="K421">
        <f t="shared" si="46"/>
        <v>-0.18947581706813543</v>
      </c>
      <c r="M421">
        <f t="shared" si="44"/>
        <v>-0.18947581706813543</v>
      </c>
      <c r="N421" s="13">
        <f t="shared" si="47"/>
        <v>9.5091446401678514E-4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6.6765569478617639</v>
      </c>
      <c r="H422" s="10">
        <f t="shared" si="48"/>
        <v>-0.15652929354378031</v>
      </c>
      <c r="I422">
        <f t="shared" si="45"/>
        <v>-1.8783515225253637</v>
      </c>
      <c r="K422">
        <f t="shared" si="46"/>
        <v>-0.18732027061205242</v>
      </c>
      <c r="M422">
        <f t="shared" si="44"/>
        <v>-0.18732027061205242</v>
      </c>
      <c r="N422" s="13">
        <f t="shared" si="47"/>
        <v>9.4808426881885875E-4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6.6884447128193889</v>
      </c>
      <c r="H423" s="10">
        <f t="shared" si="48"/>
        <v>-0.15444608209490795</v>
      </c>
      <c r="I423">
        <f t="shared" si="45"/>
        <v>-1.8533529851388955</v>
      </c>
      <c r="K423">
        <f t="shared" si="46"/>
        <v>-0.18518923565878451</v>
      </c>
      <c r="M423">
        <f t="shared" si="44"/>
        <v>-0.18518923565878451</v>
      </c>
      <c r="N423" s="13">
        <f t="shared" si="47"/>
        <v>9.4514149105209551E-4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6.7003324777770148</v>
      </c>
      <c r="H424" s="10">
        <f t="shared" si="48"/>
        <v>-0.15238897668992676</v>
      </c>
      <c r="I424">
        <f t="shared" si="45"/>
        <v>-1.8286677202791211</v>
      </c>
      <c r="K424">
        <f t="shared" si="46"/>
        <v>-0.18308243385566031</v>
      </c>
      <c r="M424">
        <f t="shared" si="44"/>
        <v>-0.18308243385566031</v>
      </c>
      <c r="N424" s="13">
        <f t="shared" si="47"/>
        <v>9.4208831278471989E-4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6.7122202427346416</v>
      </c>
      <c r="H425" s="10">
        <f t="shared" si="48"/>
        <v>-0.15035767546225826</v>
      </c>
      <c r="I425">
        <f t="shared" si="45"/>
        <v>-1.8042921055470991</v>
      </c>
      <c r="K425">
        <f t="shared" si="46"/>
        <v>-0.18099958999826393</v>
      </c>
      <c r="M425">
        <f t="shared" si="44"/>
        <v>-0.18099958999826393</v>
      </c>
      <c r="N425" s="13">
        <f t="shared" si="47"/>
        <v>9.3892692643187596E-4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6.7241080076922675</v>
      </c>
      <c r="H426" s="10">
        <f t="shared" si="48"/>
        <v>-0.1483518796703921</v>
      </c>
      <c r="I426">
        <f t="shared" si="45"/>
        <v>-1.7802225560447051</v>
      </c>
      <c r="K426">
        <f t="shared" si="46"/>
        <v>-0.17894043199525198</v>
      </c>
      <c r="M426">
        <f t="shared" si="44"/>
        <v>-0.17894043199525198</v>
      </c>
      <c r="N426" s="13">
        <f t="shared" si="47"/>
        <v>9.3565953333069074E-4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6.7359957726498934</v>
      </c>
      <c r="H427" s="10">
        <f t="shared" si="48"/>
        <v>-0.14637129367004378</v>
      </c>
      <c r="I427">
        <f t="shared" si="45"/>
        <v>-1.7564555240405255</v>
      </c>
      <c r="K427">
        <f t="shared" si="46"/>
        <v>-0.17690469083354984</v>
      </c>
      <c r="M427">
        <f t="shared" si="44"/>
        <v>-0.17690469083354984</v>
      </c>
      <c r="N427" s="13">
        <f t="shared" si="47"/>
        <v>9.3228834234439987E-4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6.7478835376075201</v>
      </c>
      <c r="H428" s="10">
        <f t="shared" si="48"/>
        <v>-0.14441562488652607</v>
      </c>
      <c r="I428">
        <f t="shared" si="45"/>
        <v>-1.7329874986383129</v>
      </c>
      <c r="K428">
        <f t="shared" si="46"/>
        <v>-0.17489210054392412</v>
      </c>
      <c r="M428">
        <f t="shared" si="44"/>
        <v>-0.17489210054392412</v>
      </c>
      <c r="N428" s="13">
        <f t="shared" si="47"/>
        <v>9.2881556849597625E-4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6.759771302565146</v>
      </c>
      <c r="H429" s="10">
        <f t="shared" si="48"/>
        <v>-0.14248458378733403</v>
      </c>
      <c r="I429">
        <f t="shared" si="45"/>
        <v>-1.7098150054480084</v>
      </c>
      <c r="K429">
        <f t="shared" si="46"/>
        <v>-0.17290239816692685</v>
      </c>
      <c r="M429">
        <f t="shared" si="44"/>
        <v>-0.17290239816692685</v>
      </c>
      <c r="N429" s="13">
        <f t="shared" si="47"/>
        <v>9.2524343163136354E-4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6.7716590675227719</v>
      </c>
      <c r="H430" s="10">
        <f t="shared" si="48"/>
        <v>-0.14057788385493888</v>
      </c>
      <c r="I430">
        <f t="shared" si="45"/>
        <v>-1.6869346062592667</v>
      </c>
      <c r="K430">
        <f t="shared" si="46"/>
        <v>-0.17093532371920606</v>
      </c>
      <c r="M430">
        <f t="shared" si="44"/>
        <v>-0.17093532371920606</v>
      </c>
      <c r="N430" s="13">
        <f t="shared" si="47"/>
        <v>9.2157415511259766E-4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6.7835468324803969</v>
      </c>
      <c r="H431" s="10">
        <f t="shared" si="48"/>
        <v>-0.13869524155979226</v>
      </c>
      <c r="I431">
        <f t="shared" si="45"/>
        <v>-1.6643428987175071</v>
      </c>
      <c r="K431">
        <f t="shared" si="46"/>
        <v>-0.16899062016018451</v>
      </c>
      <c r="M431">
        <f t="shared" si="44"/>
        <v>-0.16899062016018451</v>
      </c>
      <c r="N431" s="13">
        <f t="shared" si="47"/>
        <v>9.1780996454110455E-4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6.7954345974380219</v>
      </c>
      <c r="H432" s="10">
        <f t="shared" si="48"/>
        <v>-0.13683637633353496</v>
      </c>
      <c r="I432">
        <f t="shared" si="45"/>
        <v>-1.6420365160024195</v>
      </c>
      <c r="K432">
        <f t="shared" si="46"/>
        <v>-0.1670680333590947</v>
      </c>
      <c r="M432">
        <f t="shared" si="44"/>
        <v>-0.1670680333590947</v>
      </c>
      <c r="N432" s="13">
        <f t="shared" si="47"/>
        <v>9.1395308651107587E-4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6.8073223623956487</v>
      </c>
      <c r="H433" s="10">
        <f t="shared" si="48"/>
        <v>-0.13500101054241115</v>
      </c>
      <c r="I433">
        <f t="shared" si="45"/>
        <v>-1.6200121265089338</v>
      </c>
      <c r="K433">
        <f t="shared" si="46"/>
        <v>-0.16516731206237653</v>
      </c>
      <c r="M433">
        <f t="shared" si="44"/>
        <v>-0.16516731206237653</v>
      </c>
      <c r="N433" s="13">
        <f t="shared" si="47"/>
        <v>9.1000574739346577E-4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6.8192101273532746</v>
      </c>
      <c r="H434" s="10">
        <f t="shared" si="48"/>
        <v>-0.13318886946088518</v>
      </c>
      <c r="I434">
        <f t="shared" si="45"/>
        <v>-1.5982664335306223</v>
      </c>
      <c r="K434">
        <f t="shared" si="46"/>
        <v>-0.16328820786142559</v>
      </c>
      <c r="M434">
        <f t="shared" si="44"/>
        <v>-0.16328820786142559</v>
      </c>
      <c r="N434" s="13">
        <f t="shared" si="47"/>
        <v>9.0597017215024651E-4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6.8310978923109005</v>
      </c>
      <c r="H435" s="10">
        <f t="shared" si="48"/>
        <v>-0.13139968124545806</v>
      </c>
      <c r="I435">
        <f t="shared" si="45"/>
        <v>-1.5767961749454966</v>
      </c>
      <c r="K435">
        <f t="shared" si="46"/>
        <v>-0.1614304751606932</v>
      </c>
      <c r="M435">
        <f t="shared" si="44"/>
        <v>-0.1614304751606932</v>
      </c>
      <c r="N435" s="13">
        <f t="shared" si="47"/>
        <v>9.0184858317932375E-4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6.8429856572685264</v>
      </c>
      <c r="H436" s="10">
        <f t="shared" si="48"/>
        <v>-0.12963317690868409</v>
      </c>
      <c r="I436">
        <f t="shared" si="45"/>
        <v>-1.5555981229042091</v>
      </c>
      <c r="K436">
        <f t="shared" si="46"/>
        <v>-0.15959387114613399</v>
      </c>
      <c r="M436">
        <f t="shared" si="44"/>
        <v>-0.15959387114613399</v>
      </c>
      <c r="N436" s="13">
        <f t="shared" si="47"/>
        <v>8.9764319918996384E-4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6.8548734222261531</v>
      </c>
      <c r="H437" s="10">
        <f t="shared" si="48"/>
        <v>-0.12788909029338313</v>
      </c>
      <c r="I437">
        <f t="shared" si="45"/>
        <v>-1.5346690835205976</v>
      </c>
      <c r="K437">
        <f t="shared" si="46"/>
        <v>-0.15777815575399648</v>
      </c>
      <c r="M437">
        <f t="shared" si="44"/>
        <v>-0.15777815575399648</v>
      </c>
      <c r="N437" s="13">
        <f t="shared" si="47"/>
        <v>8.9335623410882964E-4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6.866761187183779</v>
      </c>
      <c r="H438" s="10">
        <f t="shared" si="48"/>
        <v>-0.12616715804704945</v>
      </c>
      <c r="I438">
        <f t="shared" si="45"/>
        <v>-1.5140058965645933</v>
      </c>
      <c r="K438">
        <f t="shared" si="46"/>
        <v>-0.15598309163995544</v>
      </c>
      <c r="M438">
        <f t="shared" si="44"/>
        <v>-0.15598309163995544</v>
      </c>
      <c r="N438" s="13">
        <f t="shared" si="47"/>
        <v>8.8898989601657991E-4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6.8786489521414049</v>
      </c>
      <c r="H439" s="10">
        <f t="shared" si="48"/>
        <v>-0.12446711959645301</v>
      </c>
      <c r="I439">
        <f t="shared" si="45"/>
        <v>-1.4936054351574362</v>
      </c>
      <c r="K439">
        <f t="shared" si="46"/>
        <v>-0.15420844414857887</v>
      </c>
      <c r="M439">
        <f t="shared" si="44"/>
        <v>-0.15420844414857887</v>
      </c>
      <c r="N439" s="13">
        <f t="shared" si="47"/>
        <v>8.8454638611488437E-4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6.8905367170990299</v>
      </c>
      <c r="H440" s="10">
        <f t="shared" si="48"/>
        <v>-0.12278871712243374</v>
      </c>
      <c r="I440">
        <f t="shared" si="45"/>
        <v>-1.4734646054692049</v>
      </c>
      <c r="K440">
        <f t="shared" si="46"/>
        <v>-0.1524539812831312</v>
      </c>
      <c r="M440">
        <f t="shared" si="44"/>
        <v>-0.1524539812831312</v>
      </c>
      <c r="N440" s="13">
        <f t="shared" si="47"/>
        <v>8.8002789772396149E-4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6.9024244820566567</v>
      </c>
      <c r="H441" s="10">
        <f t="shared" si="48"/>
        <v>-0.12113169553488476</v>
      </c>
      <c r="I441">
        <f t="shared" si="45"/>
        <v>-1.453580346418617</v>
      </c>
      <c r="K441">
        <f t="shared" si="46"/>
        <v>-0.15071947367570457</v>
      </c>
      <c r="M441">
        <f t="shared" si="44"/>
        <v>-0.15071947367570457</v>
      </c>
      <c r="N441" s="13">
        <f t="shared" si="47"/>
        <v>8.7543661531037454E-4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6.9143122470142817</v>
      </c>
      <c r="H442" s="10">
        <f t="shared" si="48"/>
        <v>-0.11949580244792597</v>
      </c>
      <c r="I442">
        <f t="shared" si="45"/>
        <v>-1.4339496293751117</v>
      </c>
      <c r="K442">
        <f t="shared" si="46"/>
        <v>-0.14900469455767956</v>
      </c>
      <c r="M442">
        <f t="shared" si="44"/>
        <v>-0.14900469455767956</v>
      </c>
      <c r="N442" s="13">
        <f t="shared" si="47"/>
        <v>8.7077471354507767E-4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6.9262000119719076</v>
      </c>
      <c r="H443" s="10">
        <f t="shared" si="48"/>
        <v>-0.11788078815526298</v>
      </c>
      <c r="I443">
        <f t="shared" si="45"/>
        <v>-1.4145694578631558</v>
      </c>
      <c r="K443">
        <f t="shared" si="46"/>
        <v>-0.14730941973050635</v>
      </c>
      <c r="M443">
        <f t="shared" si="44"/>
        <v>-0.14730941973050635</v>
      </c>
      <c r="N443" s="13">
        <f t="shared" si="47"/>
        <v>8.6604435639141069E-4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6.9380877769295335</v>
      </c>
      <c r="H444" s="10">
        <f t="shared" si="48"/>
        <v>-0.1162864056057332</v>
      </c>
      <c r="I444">
        <f t="shared" si="45"/>
        <v>-1.3954368672687982</v>
      </c>
      <c r="K444">
        <f t="shared" si="46"/>
        <v>-0.14563342753680952</v>
      </c>
      <c r="M444">
        <f t="shared" si="44"/>
        <v>-0.14563342753680952</v>
      </c>
      <c r="N444" s="13">
        <f t="shared" si="47"/>
        <v>8.6124769622307495E-4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6.9499755418871603</v>
      </c>
      <c r="H445" s="10">
        <f t="shared" si="48"/>
        <v>-0.11471241037903449</v>
      </c>
      <c r="I445">
        <f t="shared" si="45"/>
        <v>-1.3765489245484139</v>
      </c>
      <c r="K445">
        <f t="shared" si="46"/>
        <v>-0.14397649883180821</v>
      </c>
      <c r="M445">
        <f t="shared" si="44"/>
        <v>-0.14397649883180821</v>
      </c>
      <c r="N445" s="13">
        <f t="shared" si="47"/>
        <v>8.5638687297176464E-4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6.9618633068447862</v>
      </c>
      <c r="H446" s="10">
        <f t="shared" si="48"/>
        <v>-0.11315856066163819</v>
      </c>
      <c r="I446">
        <f t="shared" si="45"/>
        <v>-1.3579027279396583</v>
      </c>
      <c r="K446">
        <f t="shared" si="46"/>
        <v>-0.14233841695505028</v>
      </c>
      <c r="M446">
        <f t="shared" si="44"/>
        <v>-0.14233841695505028</v>
      </c>
      <c r="N446" s="13">
        <f t="shared" si="47"/>
        <v>8.5146401330418113E-4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6.973751071802412</v>
      </c>
      <c r="H447" s="10">
        <f t="shared" si="48"/>
        <v>-0.1116246172228814</v>
      </c>
      <c r="I447">
        <f t="shared" si="45"/>
        <v>-1.3394954066745768</v>
      </c>
      <c r="K447">
        <f t="shared" si="46"/>
        <v>-0.14071896770245806</v>
      </c>
      <c r="M447">
        <f t="shared" si="44"/>
        <v>-0.14071896770245806</v>
      </c>
      <c r="N447" s="13">
        <f t="shared" si="47"/>
        <v>8.4648122982844268E-4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6.9856388367600379</v>
      </c>
      <c r="H448" s="10">
        <f t="shared" si="48"/>
        <v>-0.11011034339124089</v>
      </c>
      <c r="I448">
        <f t="shared" si="45"/>
        <v>-1.3213241206948907</v>
      </c>
      <c r="K448">
        <f t="shared" si="46"/>
        <v>-0.13911793929868047</v>
      </c>
      <c r="M448">
        <f t="shared" si="44"/>
        <v>-0.13911793929868047</v>
      </c>
      <c r="N448" s="13">
        <f t="shared" si="47"/>
        <v>8.4144062032930544E-4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6.9975266017176647</v>
      </c>
      <c r="H449" s="10">
        <f t="shared" si="48"/>
        <v>-0.10861550503078375</v>
      </c>
      <c r="I449">
        <f t="shared" si="45"/>
        <v>-1.303386060369405</v>
      </c>
      <c r="K449">
        <f t="shared" si="46"/>
        <v>-0.13753512236975127</v>
      </c>
      <c r="M449">
        <f t="shared" si="44"/>
        <v>-0.13753512236975127</v>
      </c>
      <c r="N449" s="13">
        <f t="shared" si="47"/>
        <v>8.3634426703231058E-4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7.0094143666752897</v>
      </c>
      <c r="H450" s="10">
        <f t="shared" si="48"/>
        <v>-0.10713987051779662</v>
      </c>
      <c r="I450">
        <f t="shared" si="45"/>
        <v>-1.2856784462135595</v>
      </c>
      <c r="K450">
        <f t="shared" si="46"/>
        <v>-0.13597030991604728</v>
      </c>
      <c r="M450">
        <f t="shared" si="44"/>
        <v>-0.13597030991604728</v>
      </c>
      <c r="N450" s="13">
        <f t="shared" si="47"/>
        <v>8.3119423589620356E-4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7.0213021316329156</v>
      </c>
      <c r="H451" s="10">
        <f t="shared" si="48"/>
        <v>-0.10568321071758925</v>
      </c>
      <c r="I451">
        <f t="shared" si="45"/>
        <v>-1.2681985286110711</v>
      </c>
      <c r="K451">
        <f t="shared" si="46"/>
        <v>-0.13442329728554428</v>
      </c>
      <c r="M451">
        <f t="shared" si="44"/>
        <v>-0.13442329728554428</v>
      </c>
      <c r="N451" s="13">
        <f t="shared" si="47"/>
        <v>8.2599257593354901E-4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7.0331898965905406</v>
      </c>
      <c r="H452" s="10">
        <f t="shared" si="48"/>
        <v>-0.10424529896147379</v>
      </c>
      <c r="I452">
        <f t="shared" si="45"/>
        <v>-1.2509435875376855</v>
      </c>
      <c r="K452">
        <f t="shared" si="46"/>
        <v>-0.13289388214737041</v>
      </c>
      <c r="M452">
        <f t="shared" si="44"/>
        <v>-0.13289388214737041</v>
      </c>
      <c r="N452" s="13">
        <f t="shared" si="47"/>
        <v>8.2074131855923872E-4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7.0450776615481665</v>
      </c>
      <c r="H453" s="10">
        <f t="shared" si="48"/>
        <v>-0.10282591102391603</v>
      </c>
      <c r="I453">
        <f t="shared" si="45"/>
        <v>-1.2339109322869923</v>
      </c>
      <c r="K453">
        <f t="shared" si="46"/>
        <v>-0.13138186446564876</v>
      </c>
      <c r="M453">
        <f t="shared" si="44"/>
        <v>-0.13138186446564876</v>
      </c>
      <c r="N453" s="13">
        <f t="shared" si="47"/>
        <v>8.1544247696640722E-4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7.0569654265057933</v>
      </c>
      <c r="H454" s="10">
        <f t="shared" si="48"/>
        <v>-0.1014248250998597</v>
      </c>
      <c r="I454">
        <f t="shared" si="45"/>
        <v>-1.2170979011983163</v>
      </c>
      <c r="K454">
        <f t="shared" si="46"/>
        <v>-0.12988704647363142</v>
      </c>
      <c r="M454">
        <f t="shared" si="44"/>
        <v>-0.12988704647363142</v>
      </c>
      <c r="N454" s="13">
        <f t="shared" si="47"/>
        <v>8.1009804552958757E-4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7.0688531914634192</v>
      </c>
      <c r="H455" s="10">
        <f t="shared" si="48"/>
        <v>-0.10004182178222046</v>
      </c>
      <c r="I455">
        <f t="shared" si="45"/>
        <v>-1.2005018613866456</v>
      </c>
      <c r="K455">
        <f t="shared" si="46"/>
        <v>-0.12840923264811824</v>
      </c>
      <c r="M455">
        <f t="shared" si="44"/>
        <v>-0.12840923264811824</v>
      </c>
      <c r="N455" s="13">
        <f t="shared" si="47"/>
        <v>8.0470999923465544E-4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7.0807409564210451</v>
      </c>
      <c r="H456" s="10">
        <f t="shared" si="48"/>
        <v>-9.8676684039550211E-2</v>
      </c>
      <c r="I456">
        <f t="shared" si="45"/>
        <v>-1.1841202084746025</v>
      </c>
      <c r="K456">
        <f t="shared" si="46"/>
        <v>-0.12694822968415839</v>
      </c>
      <c r="M456">
        <f t="shared" si="44"/>
        <v>-0.12694822968415839</v>
      </c>
      <c r="N456" s="13">
        <f t="shared" si="47"/>
        <v>7.992802931351638E-4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7.0926287213786718</v>
      </c>
      <c r="H457" s="10">
        <f t="shared" si="48"/>
        <v>-9.7329197193869094E-2</v>
      </c>
      <c r="I457">
        <f t="shared" si="45"/>
        <v>-1.167950366326429</v>
      </c>
      <c r="K457">
        <f t="shared" si="46"/>
        <v>-0.12550384647003368</v>
      </c>
      <c r="M457">
        <f t="shared" si="44"/>
        <v>-0.12550384647003368</v>
      </c>
      <c r="N457" s="13">
        <f t="shared" si="47"/>
        <v>7.9381086183488172E-4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7.1045164863362977</v>
      </c>
      <c r="H458" s="10">
        <f t="shared" si="48"/>
        <v>-9.5999148898664968E-2</v>
      </c>
      <c r="I458">
        <f t="shared" si="45"/>
        <v>-1.1519897867839797</v>
      </c>
      <c r="K458">
        <f t="shared" si="46"/>
        <v>-0.12407589406251714</v>
      </c>
      <c r="M458">
        <f t="shared" si="44"/>
        <v>-0.12407589406251714</v>
      </c>
      <c r="N458" s="13">
        <f t="shared" si="47"/>
        <v>7.8830361899589606E-4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7.1164042512939227</v>
      </c>
      <c r="H459" s="10">
        <f t="shared" si="48"/>
        <v>-9.4686329117059126E-2</v>
      </c>
      <c r="I459">
        <f t="shared" si="45"/>
        <v>-1.1362359494047096</v>
      </c>
      <c r="K459">
        <f t="shared" si="46"/>
        <v>-0.12266418566240689</v>
      </c>
      <c r="M459">
        <f t="shared" si="44"/>
        <v>-0.12266418566240689</v>
      </c>
      <c r="N459" s="13">
        <f t="shared" si="47"/>
        <v>7.827604568720586E-4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7.1282920162515486</v>
      </c>
      <c r="H460" s="10">
        <f t="shared" si="48"/>
        <v>-9.3390530100136218E-2</v>
      </c>
      <c r="I460">
        <f t="shared" si="45"/>
        <v>-1.1206863612016347</v>
      </c>
      <c r="K460">
        <f t="shared" si="46"/>
        <v>-0.12126853659033136</v>
      </c>
      <c r="M460">
        <f t="shared" si="44"/>
        <v>-0.12126853659033136</v>
      </c>
      <c r="N460" s="13">
        <f t="shared" si="47"/>
        <v>7.7718324586736269E-4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7.1401797812091736</v>
      </c>
      <c r="H461" s="10">
        <f t="shared" si="48"/>
        <v>-9.2111546365438918E-2</v>
      </c>
      <c r="I461">
        <f t="shared" si="45"/>
        <v>-1.1053385563852669</v>
      </c>
      <c r="K461">
        <f t="shared" si="46"/>
        <v>-0.11988876426282306</v>
      </c>
      <c r="M461">
        <f t="shared" si="44"/>
        <v>-0.11988876426282306</v>
      </c>
      <c r="N461" s="13">
        <f t="shared" si="47"/>
        <v>7.7157383411875812E-4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7.1520675461667995</v>
      </c>
      <c r="H462" s="10">
        <f t="shared" si="48"/>
        <v>-9.0849174675624381E-2</v>
      </c>
      <c r="I462">
        <f t="shared" si="45"/>
        <v>-1.0901900961074926</v>
      </c>
      <c r="K462">
        <f t="shared" si="46"/>
        <v>-0.11852468816865755</v>
      </c>
      <c r="M462">
        <f t="shared" si="44"/>
        <v>-0.11852468816865755</v>
      </c>
      <c r="N462" s="13">
        <f t="shared" si="47"/>
        <v>7.6593404710306094E-4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7.1639553111244263</v>
      </c>
      <c r="H463" s="10">
        <f t="shared" si="48"/>
        <v>-8.9603214017283273E-2</v>
      </c>
      <c r="I463">
        <f t="shared" si="45"/>
        <v>-1.0752385682073993</v>
      </c>
      <c r="K463">
        <f t="shared" si="46"/>
        <v>-0.11717612984545621</v>
      </c>
      <c r="M463">
        <f t="shared" si="44"/>
        <v>-0.11717612984545621</v>
      </c>
      <c r="N463" s="13">
        <f t="shared" si="47"/>
        <v>7.602656872675096E-4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7.1758430760820522</v>
      </c>
      <c r="H464" s="10">
        <f t="shared" si="48"/>
        <v>-8.837346557991857E-2</v>
      </c>
      <c r="I464">
        <f t="shared" si="45"/>
        <v>-1.0604815869590229</v>
      </c>
      <c r="K464">
        <f t="shared" si="46"/>
        <v>-0.11584291285654834</v>
      </c>
      <c r="M464">
        <f t="shared" si="44"/>
        <v>-0.11584291285654834</v>
      </c>
      <c r="N464" s="13">
        <f t="shared" si="47"/>
        <v>7.5457053368354265E-4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7.1877308410396781</v>
      </c>
      <c r="H465" s="10">
        <f t="shared" si="48"/>
        <v>-8.7159732735084844E-2</v>
      </c>
      <c r="I465">
        <f t="shared" si="45"/>
        <v>-1.0459167928210182</v>
      </c>
      <c r="K465">
        <f t="shared" si="46"/>
        <v>-0.11452486276809094</v>
      </c>
      <c r="M465">
        <f t="shared" si="44"/>
        <v>-0.11452486276809094</v>
      </c>
      <c r="N465" s="13">
        <f t="shared" si="47"/>
        <v>7.4885034172333237E-4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7.1996186059973049</v>
      </c>
      <c r="H466" s="10">
        <f t="shared" si="48"/>
        <v>-8.5961821015685225E-2</v>
      </c>
      <c r="I466">
        <f t="shared" si="45"/>
        <v>-1.0315418521882227</v>
      </c>
      <c r="K466">
        <f t="shared" si="46"/>
        <v>-0.113221807126443</v>
      </c>
      <c r="M466">
        <f t="shared" si="44"/>
        <v>-0.113221807126443</v>
      </c>
      <c r="N466" s="13">
        <f t="shared" si="47"/>
        <v>7.43106842758707E-4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7.2115063709549307</v>
      </c>
      <c r="H467" s="10">
        <f t="shared" si="48"/>
        <v>-8.4779538095426946E-2</v>
      </c>
      <c r="I467">
        <f t="shared" si="45"/>
        <v>-1.0173544571451234</v>
      </c>
      <c r="K467">
        <f t="shared" si="46"/>
        <v>-0.11193357543579224</v>
      </c>
      <c r="M467">
        <f t="shared" si="44"/>
        <v>-0.11193357543579224</v>
      </c>
      <c r="N467" s="13">
        <f t="shared" si="47"/>
        <v>7.3734174388195286E-4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7.2233941359125566</v>
      </c>
      <c r="H468" s="10">
        <f t="shared" si="48"/>
        <v>-8.3612693768432486E-2</v>
      </c>
      <c r="I468">
        <f t="shared" ref="I468:I469" si="50">H468*$E$6</f>
        <v>-1.0033523252211898</v>
      </c>
      <c r="K468">
        <f t="shared" ref="K468:K469" si="51">($L$9/2)*$L$4*EXP(-$L$6*(G468/$L$10-1))+($L$9/2)*$L$4*EXP(-$L$6*(($H$4/$E$4)*G468/$L$10-1))-SQRT(($L$9/2)*$L$5^2*EXP(-2*$L$7*(G468/$L$10-1))+($L$9/2)*$L$5^2*EXP(-2*$L$7*(($H$4/$E$4)*G468/$L$10-1)))</f>
        <v>-0.11065999913603042</v>
      </c>
      <c r="M468">
        <f t="shared" si="44"/>
        <v>-0.11065999913603042</v>
      </c>
      <c r="N468" s="13">
        <f t="shared" ref="N468:N469" si="52">(M468-H468)^2*O468</f>
        <v>7.3155672764809191E-4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7.2352819008701834</v>
      </c>
      <c r="H469" s="10">
        <f t="shared" si="48"/>
        <v>-8.2461099929007298E-2</v>
      </c>
      <c r="I469">
        <f t="shared" si="50"/>
        <v>-0.98953319914808757</v>
      </c>
      <c r="K469">
        <f t="shared" si="51"/>
        <v>-0.10940091158087531</v>
      </c>
      <c r="M469">
        <f t="shared" si="44"/>
        <v>-0.10940091158087531</v>
      </c>
      <c r="N469" s="13">
        <f t="shared" si="52"/>
        <v>7.2575345183812355E-4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6908F-C608-4BBC-B01C-D6ADF95728D5}">
  <dimension ref="A2:AA469"/>
  <sheetViews>
    <sheetView workbookViewId="0">
      <selection activeCell="N14" sqref="N14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182</v>
      </c>
      <c r="B3" s="69" t="s">
        <v>0</v>
      </c>
      <c r="D3" s="15" t="str">
        <f>A3</f>
        <v>BCC</v>
      </c>
      <c r="E3" s="1" t="str">
        <f>B3</f>
        <v>B</v>
      </c>
      <c r="K3" s="15" t="str">
        <f>A3</f>
        <v>BCC</v>
      </c>
      <c r="L3" s="1" t="str">
        <f>B3</f>
        <v>B</v>
      </c>
      <c r="N3" s="15" t="str">
        <f>A3</f>
        <v>BCC</v>
      </c>
      <c r="O3" s="1" t="str">
        <f>L3</f>
        <v>B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69">
        <v>-0.15655901999999999</v>
      </c>
      <c r="D4" s="21" t="s">
        <v>8</v>
      </c>
      <c r="E4" s="4">
        <f>E11</f>
        <v>1.8779517489899733</v>
      </c>
      <c r="F4" t="s">
        <v>196</v>
      </c>
      <c r="K4" s="2" t="s">
        <v>27</v>
      </c>
      <c r="L4" s="4">
        <f>O6</f>
        <v>6.5232925000000011E-2</v>
      </c>
      <c r="N4" s="12" t="s">
        <v>24</v>
      </c>
      <c r="O4" s="4">
        <v>19.809030212750987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70">
        <v>6.6229776379710001</v>
      </c>
      <c r="D5" s="2" t="s">
        <v>3</v>
      </c>
      <c r="E5" s="5">
        <f>O11</f>
        <v>4.7283685580733854E-3</v>
      </c>
      <c r="K5" s="2" t="s">
        <v>28</v>
      </c>
      <c r="L5" s="4">
        <f>O8</f>
        <v>0.22370233295094211</v>
      </c>
      <c r="N5" t="s">
        <v>69</v>
      </c>
      <c r="Q5" s="28" t="s">
        <v>30</v>
      </c>
      <c r="R5" s="29">
        <f>L10</f>
        <v>1.8779517489899733</v>
      </c>
      <c r="S5" s="29">
        <f>L6</f>
        <v>27.732642297851381</v>
      </c>
      <c r="T5" s="29">
        <f>L7</f>
        <v>19.809030212750987</v>
      </c>
      <c r="U5" s="29">
        <f>L4</f>
        <v>6.5232925000000011E-2</v>
      </c>
      <c r="V5" s="29">
        <f>L5</f>
        <v>0.22370233295094211</v>
      </c>
      <c r="W5" s="30">
        <f>($L$10+2/SQRT(3)*$L$10)/2</f>
        <v>2.0232118222994764</v>
      </c>
      <c r="X5" s="30">
        <f>2/SQRT(3)*$L$10</f>
        <v>2.1684718956089797</v>
      </c>
      <c r="Y5" s="31" t="s">
        <v>122</v>
      </c>
      <c r="Z5" s="31" t="str">
        <f>B3</f>
        <v>B</v>
      </c>
      <c r="AA5" s="32" t="str">
        <f>B3</f>
        <v>B</v>
      </c>
    </row>
    <row r="6" spans="1:27" x14ac:dyDescent="0.4">
      <c r="A6" s="2" t="s">
        <v>0</v>
      </c>
      <c r="B6" s="71">
        <v>1.4430000000000001</v>
      </c>
      <c r="D6" s="2" t="s">
        <v>13</v>
      </c>
      <c r="E6" s="1">
        <v>6</v>
      </c>
      <c r="F6" t="s">
        <v>294</v>
      </c>
      <c r="K6" s="2" t="s">
        <v>23</v>
      </c>
      <c r="L6" s="4">
        <f>O7</f>
        <v>27.732642297851381</v>
      </c>
      <c r="N6" s="15" t="s">
        <v>27</v>
      </c>
      <c r="O6" s="4">
        <f>B4/L9+O8/SQRT(L9)</f>
        <v>6.5232925000000011E-2</v>
      </c>
    </row>
    <row r="7" spans="1:27" x14ac:dyDescent="0.4">
      <c r="A7" s="18" t="s">
        <v>1</v>
      </c>
      <c r="B7" s="71">
        <v>2.4529999999999998</v>
      </c>
      <c r="C7" t="s">
        <v>293</v>
      </c>
      <c r="D7" s="2" t="s">
        <v>32</v>
      </c>
      <c r="E7" s="1">
        <v>1</v>
      </c>
      <c r="F7" t="s">
        <v>295</v>
      </c>
      <c r="K7" s="2" t="s">
        <v>24</v>
      </c>
      <c r="L7" s="4">
        <f>O4</f>
        <v>19.809030212750987</v>
      </c>
      <c r="N7" s="15" t="s">
        <v>23</v>
      </c>
      <c r="O7" s="4">
        <f>R18*O4</f>
        <v>27.732642297851381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v>1</v>
      </c>
      <c r="F8" t="s">
        <v>265</v>
      </c>
      <c r="N8" s="18" t="s">
        <v>28</v>
      </c>
      <c r="O8" s="4">
        <f>O7/(O7-O4)*-B4/SQRT(L9)</f>
        <v>0.22370233295094211</v>
      </c>
      <c r="Q8" s="26" t="s">
        <v>275</v>
      </c>
      <c r="AA8" s="27"/>
    </row>
    <row r="9" spans="1:27" x14ac:dyDescent="0.4">
      <c r="A9" s="11" t="s">
        <v>21</v>
      </c>
      <c r="K9" s="3" t="s">
        <v>13</v>
      </c>
      <c r="L9" s="1">
        <f>E6</f>
        <v>6</v>
      </c>
      <c r="M9" t="s">
        <v>294</v>
      </c>
      <c r="Q9" s="28" t="s">
        <v>271</v>
      </c>
      <c r="R9" s="29">
        <f>L10</f>
        <v>1.8779517489899733</v>
      </c>
      <c r="S9" s="29">
        <f>O7</f>
        <v>27.732642297851381</v>
      </c>
      <c r="T9" s="29">
        <f>O4</f>
        <v>19.809030212750987</v>
      </c>
      <c r="U9" s="29">
        <f>O6</f>
        <v>6.5232925000000011E-2</v>
      </c>
      <c r="V9" s="29">
        <f>O8</f>
        <v>0.22370233295094211</v>
      </c>
      <c r="W9" s="30">
        <f>($L$10+2/SQRT(3)*$L$10)/2</f>
        <v>2.0232118222994764</v>
      </c>
      <c r="X9" s="30">
        <f>2/SQRT(3)*$L$10</f>
        <v>2.1684718956089797</v>
      </c>
      <c r="Y9" s="31" t="s">
        <v>122</v>
      </c>
      <c r="Z9" s="31" t="str">
        <f>B3</f>
        <v>B</v>
      </c>
      <c r="AA9" s="32" t="str">
        <f>B3</f>
        <v>B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1.8779517489899733</v>
      </c>
      <c r="M10" t="s">
        <v>34</v>
      </c>
      <c r="N10" s="3" t="s">
        <v>75</v>
      </c>
      <c r="O10" s="1">
        <f>O7/O4</f>
        <v>1.4</v>
      </c>
    </row>
    <row r="11" spans="1:27" x14ac:dyDescent="0.4">
      <c r="A11" s="3" t="s">
        <v>37</v>
      </c>
      <c r="B11" s="4">
        <f>($B$5*$E$7)^(1/3)</f>
        <v>1.8779517489899733</v>
      </c>
      <c r="D11" s="3" t="s">
        <v>8</v>
      </c>
      <c r="E11" s="4">
        <f>$B$11/$E$8</f>
        <v>1.8779517489899733</v>
      </c>
      <c r="F11" t="s">
        <v>296</v>
      </c>
      <c r="N11" s="3" t="s">
        <v>3</v>
      </c>
      <c r="O11" s="1">
        <f>((SQRT(O10))^3/(O10-1)+(SQRT(1/O10)^3/(1/O10-1))-2)/6</f>
        <v>4.7283685580733854E-3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2.0669533506997717</v>
      </c>
      <c r="D12" s="3" t="s">
        <v>2</v>
      </c>
      <c r="E12" s="4">
        <f>(9*$B$6*$B$5/(-$B$4))^(1/2)</f>
        <v>23.439158592732582</v>
      </c>
      <c r="N12" s="66" t="s">
        <v>289</v>
      </c>
      <c r="O12" s="20">
        <f>G119</f>
        <v>1.9580720204391471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N13" t="s">
        <v>290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-0.3023381934213889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-0.15655901999999999</v>
      </c>
    </row>
    <row r="16" spans="1:27" x14ac:dyDescent="0.4">
      <c r="D16" s="3" t="s">
        <v>9</v>
      </c>
      <c r="E16" s="4">
        <f>$E$15*$E$6</f>
        <v>-0.93935411999999996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6.5232925000000011E-2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1.4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1.2853038329667981E-2</v>
      </c>
      <c r="G19">
        <f>$E$11*(D19/$E$12+1)</f>
        <v>1.7978314775407993</v>
      </c>
      <c r="H19" s="10">
        <f>-(-$B$4)*(1+D19+$E$5*D19^3)*EXP(-D19)</f>
        <v>2.012259084915256E-3</v>
      </c>
      <c r="I19">
        <f>H19*$E$6</f>
        <v>1.2073554509491536E-2</v>
      </c>
      <c r="K19">
        <f>$L$9*$L$4*EXP(-$L$6*(G19/$L$10-1))-SQRT($L$9)*$L$5*EXP(-$L$7*(G19/$L$10-1))</f>
        <v>2.0147313689404811E-3</v>
      </c>
      <c r="M19">
        <f>$L$9*$O$6*EXP(-$O$7*(G19/$L$10-1))-SQRT($L$9)*$O$8*EXP(-$O$4*(G19/$L$10-1))</f>
        <v>2.0147313689404811E-3</v>
      </c>
      <c r="N19" s="13">
        <f>(M19-H19)^2*O19</f>
        <v>6.1121883013832474E-12</v>
      </c>
      <c r="O19" s="13">
        <v>1</v>
      </c>
      <c r="P19" s="14">
        <f>SUMSQ(N26:N295)</f>
        <v>5.4372147288713914E-19</v>
      </c>
      <c r="Q19" s="1" t="s">
        <v>68</v>
      </c>
      <c r="R19" s="19">
        <f>O7/(O7-O4)*-B4/SQRT(L9)</f>
        <v>0.22370233295094211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-4.1431488137915549E-2</v>
      </c>
      <c r="G20">
        <f t="shared" ref="G20:G83" si="1">$E$11*(D20/$E$12+1)</f>
        <v>1.7994338829697827</v>
      </c>
      <c r="H20" s="10">
        <f>-(-$B$4)*(1+D20+$E$5*D20^3)*EXP(-D20)</f>
        <v>-6.4864731800136832E-3</v>
      </c>
      <c r="I20">
        <f t="shared" ref="I20:I83" si="2">H20*$E$6</f>
        <v>-3.8918839080082097E-2</v>
      </c>
      <c r="K20">
        <f t="shared" ref="K20:K83" si="3">$L$9*$L$4*EXP(-$L$6*(G20/$L$10-1))-SQRT($L$9)*$L$5*EXP(-$L$7*(G20/$L$10-1))</f>
        <v>-6.4848360040761222E-3</v>
      </c>
      <c r="M20">
        <f t="shared" ref="M20:M83" si="4">$L$9*$O$6*EXP(-$O$7*(G20/$L$10-1))-SQRT($L$9)*$O$8*EXP(-$O$4*(G20/$L$10-1))</f>
        <v>-6.4848360040761222E-3</v>
      </c>
      <c r="N20" s="13">
        <f t="shared" ref="N20:N83" si="5">(M20-H20)^2*O20</f>
        <v>2.6803450505288717E-12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-9.3542197902659635E-2</v>
      </c>
      <c r="G21">
        <f t="shared" si="1"/>
        <v>1.8010362883987663</v>
      </c>
      <c r="H21" s="10">
        <f t="shared" ref="H21:H84" si="6">-(-$B$4)*(1+D21+$E$5*D21^3)*EXP(-D21)</f>
        <v>-1.4644874832286447E-2</v>
      </c>
      <c r="I21">
        <f t="shared" si="2"/>
        <v>-8.7869248993718674E-2</v>
      </c>
      <c r="K21">
        <f t="shared" si="3"/>
        <v>-1.4643967801461377E-2</v>
      </c>
      <c r="M21">
        <f t="shared" si="4"/>
        <v>-1.4643967801461377E-2</v>
      </c>
      <c r="N21" s="13">
        <f t="shared" si="5"/>
        <v>8.2270491762638735E-13</v>
      </c>
      <c r="O21" s="13">
        <v>1</v>
      </c>
      <c r="Q21" s="16" t="s">
        <v>60</v>
      </c>
      <c r="R21" s="19">
        <f>(O8/O6)/(O7/O4)</f>
        <v>2.4494897427831779</v>
      </c>
      <c r="S21" s="1" t="s">
        <v>61</v>
      </c>
      <c r="T21" s="1">
        <f>SQRT(L9)</f>
        <v>2.4494897427831779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-0.14354505146336358</v>
      </c>
      <c r="G22">
        <f t="shared" si="1"/>
        <v>1.8026386938277499</v>
      </c>
      <c r="H22" s="10">
        <f t="shared" si="6"/>
        <v>-2.2473272582953768E-2</v>
      </c>
      <c r="I22">
        <f t="shared" si="2"/>
        <v>-0.1348396354977226</v>
      </c>
      <c r="K22">
        <f t="shared" si="3"/>
        <v>-2.2472999761677048E-2</v>
      </c>
      <c r="M22">
        <f t="shared" si="4"/>
        <v>-2.2472999761677048E-2</v>
      </c>
      <c r="N22" s="13">
        <f t="shared" si="5"/>
        <v>7.4431449030760075E-14</v>
      </c>
      <c r="O22" s="13">
        <v>1</v>
      </c>
    </row>
    <row r="23" spans="1:25" x14ac:dyDescent="0.4">
      <c r="D23" s="6">
        <v>-0.92</v>
      </c>
      <c r="E23" s="7">
        <f t="shared" si="0"/>
        <v>-0.19150421504719545</v>
      </c>
      <c r="G23">
        <f t="shared" si="1"/>
        <v>1.8042410992567333</v>
      </c>
      <c r="H23" s="10">
        <f t="shared" si="6"/>
        <v>-2.9981712233658173E-2</v>
      </c>
      <c r="I23">
        <f t="shared" si="2"/>
        <v>-0.17989027340194905</v>
      </c>
      <c r="K23">
        <f t="shared" si="3"/>
        <v>-2.9981986118297055E-2</v>
      </c>
      <c r="M23">
        <f t="shared" si="4"/>
        <v>-2.9981986118297055E-2</v>
      </c>
      <c r="N23" s="13">
        <f t="shared" si="5"/>
        <v>7.5012795415267749E-14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-0.23748210671393322</v>
      </c>
      <c r="G24">
        <f t="shared" si="1"/>
        <v>1.8058435046857166</v>
      </c>
      <c r="H24" s="10">
        <f t="shared" si="6"/>
        <v>-3.7179965894668807E-2</v>
      </c>
      <c r="I24">
        <f t="shared" si="2"/>
        <v>-0.22307979536801284</v>
      </c>
      <c r="K24">
        <f t="shared" si="3"/>
        <v>-3.7180706850201251E-2</v>
      </c>
      <c r="M24">
        <f t="shared" si="4"/>
        <v>-3.7180706850201251E-2</v>
      </c>
      <c r="N24" s="13">
        <f t="shared" si="5"/>
        <v>5.4901510105923801E-13</v>
      </c>
      <c r="O24" s="13">
        <v>1</v>
      </c>
      <c r="Q24" s="17" t="s">
        <v>64</v>
      </c>
      <c r="R24" s="19">
        <f>O4/(O7-O4)*-B4/L9</f>
        <v>6.5232924999999997E-2</v>
      </c>
      <c r="V24" s="15" t="str">
        <f>D3</f>
        <v>BCC</v>
      </c>
      <c r="W24" s="1" t="str">
        <f>E3</f>
        <v>B</v>
      </c>
      <c r="X24" t="s">
        <v>110</v>
      </c>
    </row>
    <row r="25" spans="1:25" x14ac:dyDescent="0.4">
      <c r="D25" s="6">
        <v>-0.88</v>
      </c>
      <c r="E25" s="7">
        <f t="shared" si="0"/>
        <v>-0.28153944131536451</v>
      </c>
      <c r="G25">
        <f t="shared" si="1"/>
        <v>1.8074459101147002</v>
      </c>
      <c r="H25" s="10">
        <f t="shared" si="6"/>
        <v>-4.407753902368098E-2</v>
      </c>
      <c r="I25">
        <f t="shared" si="2"/>
        <v>-0.26446523414208589</v>
      </c>
      <c r="K25">
        <f t="shared" si="3"/>
        <v>-4.4078674751042879E-2</v>
      </c>
      <c r="M25">
        <f t="shared" si="4"/>
        <v>-4.4078674751042879E-2</v>
      </c>
      <c r="N25" s="13">
        <f t="shared" si="5"/>
        <v>1.2898766405665349E-12</v>
      </c>
      <c r="O25" s="13">
        <v>1</v>
      </c>
      <c r="Q25" s="17" t="s">
        <v>65</v>
      </c>
      <c r="R25" s="19">
        <f>O7/(O7-O4)*-B4/SQRT(L9)</f>
        <v>0.22370233295094211</v>
      </c>
      <c r="V25" s="2" t="s">
        <v>113</v>
      </c>
      <c r="W25" s="1">
        <f>(-B4/(12*PI()*B6*W26))^(1/2)</f>
        <v>4.5178391633515315E-2</v>
      </c>
      <c r="X25" t="s">
        <v>111</v>
      </c>
    </row>
    <row r="26" spans="1:25" x14ac:dyDescent="0.4">
      <c r="D26" s="6">
        <v>-0.86</v>
      </c>
      <c r="E26" s="7">
        <f t="shared" si="0"/>
        <v>-0.32373527433764632</v>
      </c>
      <c r="G26">
        <f t="shared" si="1"/>
        <v>1.8090483155436836</v>
      </c>
      <c r="H26" s="10">
        <f t="shared" si="6"/>
        <v>-5.0683677289733053E-2</v>
      </c>
      <c r="I26">
        <f t="shared" si="2"/>
        <v>-0.30410206373839832</v>
      </c>
      <c r="K26">
        <f t="shared" si="3"/>
        <v>-5.0685142322399734E-2</v>
      </c>
      <c r="M26">
        <f t="shared" si="4"/>
        <v>-5.0685142322399734E-2</v>
      </c>
      <c r="N26" s="13">
        <f t="shared" si="5"/>
        <v>2.1463207144423409E-12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-0.36412704465375323</v>
      </c>
      <c r="G27">
        <f t="shared" si="1"/>
        <v>1.8106507209726672</v>
      </c>
      <c r="H27" s="10">
        <f t="shared" si="6"/>
        <v>-5.7007373266487839E-2</v>
      </c>
      <c r="I27">
        <f t="shared" si="2"/>
        <v>-0.34204423959892705</v>
      </c>
      <c r="K27">
        <f t="shared" si="3"/>
        <v>-5.7009108494920024E-2</v>
      </c>
      <c r="M27">
        <f t="shared" si="4"/>
        <v>-5.7009108494920024E-2</v>
      </c>
      <c r="N27" s="13">
        <f t="shared" si="5"/>
        <v>3.0110177118652893E-12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2.4529999999999998</v>
      </c>
    </row>
    <row r="28" spans="1:25" x14ac:dyDescent="0.4">
      <c r="D28" s="6">
        <v>-0.82</v>
      </c>
      <c r="E28" s="7">
        <f t="shared" si="0"/>
        <v>-0.40277061621249999</v>
      </c>
      <c r="G28">
        <f t="shared" si="1"/>
        <v>1.8122531264016506</v>
      </c>
      <c r="H28" s="10">
        <f t="shared" si="6"/>
        <v>-6.305737295902511E-2</v>
      </c>
      <c r="I28">
        <f t="shared" si="2"/>
        <v>-0.37834423775415066</v>
      </c>
      <c r="K28">
        <f t="shared" si="3"/>
        <v>-6.3059325181654913E-2</v>
      </c>
      <c r="M28">
        <f t="shared" si="4"/>
        <v>-6.3059325181654913E-2</v>
      </c>
      <c r="N28" s="13">
        <f t="shared" si="5"/>
        <v>3.811173196314906E-12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0.139668517113825</v>
      </c>
      <c r="X28" t="s">
        <v>119</v>
      </c>
    </row>
    <row r="29" spans="1:25" x14ac:dyDescent="0.4">
      <c r="D29" s="6">
        <v>-0.8</v>
      </c>
      <c r="E29" s="7">
        <f t="shared" si="0"/>
        <v>-0.43972031868998696</v>
      </c>
      <c r="G29">
        <f t="shared" si="1"/>
        <v>1.8138555318306342</v>
      </c>
      <c r="H29" s="10">
        <f t="shared" si="6"/>
        <v>-6.8842182168192045E-2</v>
      </c>
      <c r="I29">
        <f t="shared" si="2"/>
        <v>-0.41305309300915227</v>
      </c>
      <c r="K29">
        <f t="shared" si="3"/>
        <v>-6.8844303667694451E-2</v>
      </c>
      <c r="M29">
        <f t="shared" si="4"/>
        <v>-6.8844303667694451E-2</v>
      </c>
      <c r="N29" s="13">
        <f t="shared" si="5"/>
        <v>4.5007601387066873E-12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 t="e">
        <f>((W28+SQRT(W28^2-4))/2)^2</f>
        <v>#NUM!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-0.47502898712870306</v>
      </c>
      <c r="G30">
        <f t="shared" si="1"/>
        <v>1.8154579372596176</v>
      </c>
      <c r="H30" s="10">
        <f t="shared" si="6"/>
        <v>-7.4370072696462355E-2</v>
      </c>
      <c r="I30">
        <f t="shared" si="2"/>
        <v>-0.44622043617877416</v>
      </c>
      <c r="K30">
        <f t="shared" si="3"/>
        <v>-7.4372320840103145E-2</v>
      </c>
      <c r="M30">
        <f t="shared" si="4"/>
        <v>-7.4372320840103145E-2</v>
      </c>
      <c r="N30" s="13">
        <f t="shared" si="5"/>
        <v>5.0541498296248219E-12</v>
      </c>
      <c r="O30" s="13">
        <v>1</v>
      </c>
      <c r="V30" s="22" t="s">
        <v>23</v>
      </c>
      <c r="W30" s="1">
        <f>1/(O4*W25^2)</f>
        <v>24.732912096750038</v>
      </c>
    </row>
    <row r="31" spans="1:25" x14ac:dyDescent="0.4">
      <c r="D31" s="6">
        <v>-0.76</v>
      </c>
      <c r="E31" s="7">
        <f t="shared" si="0"/>
        <v>-0.5087480005889109</v>
      </c>
      <c r="G31">
        <f t="shared" si="1"/>
        <v>1.8170603426886009</v>
      </c>
      <c r="H31" s="10">
        <f t="shared" si="6"/>
        <v>-7.9649088399159296E-2</v>
      </c>
      <c r="I31">
        <f t="shared" si="2"/>
        <v>-0.47789453039495577</v>
      </c>
      <c r="K31">
        <f t="shared" si="3"/>
        <v>-7.9651425262061371E-2</v>
      </c>
      <c r="M31">
        <f t="shared" si="4"/>
        <v>-7.9651425262061371E-2</v>
      </c>
      <c r="N31" s="13">
        <f t="shared" si="5"/>
        <v>5.4609282230934513E-12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-0.54092731983635711</v>
      </c>
      <c r="G32">
        <f t="shared" si="1"/>
        <v>1.8186627481175845</v>
      </c>
      <c r="H32" s="10">
        <f t="shared" si="6"/>
        <v>-8.4687051084806633E-2</v>
      </c>
      <c r="I32">
        <f t="shared" si="2"/>
        <v>-0.50812230650883983</v>
      </c>
      <c r="K32">
        <f t="shared" si="3"/>
        <v>-8.468944309502513E-2</v>
      </c>
      <c r="M32">
        <f t="shared" si="4"/>
        <v>-8.468944309502513E-2</v>
      </c>
      <c r="N32" s="13">
        <f t="shared" si="5"/>
        <v>5.7217128853919329E-12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-0.57161552408976835</v>
      </c>
      <c r="G33">
        <f t="shared" si="1"/>
        <v>1.8202651535465681</v>
      </c>
      <c r="H33" s="10">
        <f t="shared" si="6"/>
        <v>-8.9491566268280517E-2</v>
      </c>
      <c r="I33">
        <f t="shared" si="2"/>
        <v>-0.53694939760968308</v>
      </c>
      <c r="K33">
        <f t="shared" si="3"/>
        <v>-8.9493983872630412E-2</v>
      </c>
      <c r="M33">
        <f t="shared" si="4"/>
        <v>-8.9493983872630412E-2</v>
      </c>
      <c r="N33" s="13">
        <f t="shared" si="5"/>
        <v>5.844810792627025E-12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-0.60085984685103466</v>
      </c>
      <c r="G34">
        <f t="shared" si="1"/>
        <v>1.8218675589755515</v>
      </c>
      <c r="H34" s="10">
        <f t="shared" si="6"/>
        <v>-9.4070028780348078E-2</v>
      </c>
      <c r="I34">
        <f t="shared" si="2"/>
        <v>-0.56442017268208844</v>
      </c>
      <c r="K34">
        <f t="shared" si="3"/>
        <v>-9.4072446129966791E-2</v>
      </c>
      <c r="M34">
        <f t="shared" si="4"/>
        <v>-9.4072446129966791E-2</v>
      </c>
      <c r="N34" s="13">
        <f t="shared" si="5"/>
        <v>5.8435791790944874E-12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-0.62870621084043588</v>
      </c>
      <c r="G35">
        <f t="shared" si="1"/>
        <v>1.8234699644045349</v>
      </c>
      <c r="H35" s="10">
        <f t="shared" si="6"/>
        <v>-9.8429628237092004E-2</v>
      </c>
      <c r="I35">
        <f t="shared" si="2"/>
        <v>-0.59057776942255202</v>
      </c>
      <c r="K35">
        <f t="shared" si="3"/>
        <v>-9.8432022891767113E-2</v>
      </c>
      <c r="M35">
        <f t="shared" si="4"/>
        <v>-9.8432022891767113E-2</v>
      </c>
      <c r="N35" s="13">
        <f t="shared" si="5"/>
        <v>5.7343710130193605E-12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-0.65519926205872414</v>
      </c>
      <c r="G36">
        <f t="shared" si="1"/>
        <v>1.8250723698335185</v>
      </c>
      <c r="H36" s="10">
        <f t="shared" si="6"/>
        <v>-0.10257735437263703</v>
      </c>
      <c r="I36">
        <f t="shared" si="2"/>
        <v>-0.61546412623582214</v>
      </c>
      <c r="K36">
        <f t="shared" si="3"/>
        <v>-0.10257970702296471</v>
      </c>
      <c r="M36">
        <f t="shared" si="4"/>
        <v>-0.10257970702296471</v>
      </c>
      <c r="N36" s="13">
        <f t="shared" si="5"/>
        <v>5.53496356432213E-12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-0.6803824029973603</v>
      </c>
      <c r="G37">
        <f t="shared" si="1"/>
        <v>1.8266747752625019</v>
      </c>
      <c r="H37" s="10">
        <f t="shared" si="6"/>
        <v>-0.10652000223851178</v>
      </c>
      <c r="I37">
        <f t="shared" si="2"/>
        <v>-0.63912001343107072</v>
      </c>
      <c r="K37">
        <f t="shared" si="3"/>
        <v>-0.10652229644500288</v>
      </c>
      <c r="M37">
        <f t="shared" si="4"/>
        <v>-0.10652229644500288</v>
      </c>
      <c r="N37" s="13">
        <f t="shared" si="5"/>
        <v>5.2633834238141022E-12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-0.7042978250176859</v>
      </c>
      <c r="G38">
        <f t="shared" si="1"/>
        <v>1.8282771806914855</v>
      </c>
      <c r="H38" s="10">
        <f t="shared" si="6"/>
        <v>-0.11026417727290039</v>
      </c>
      <c r="I38">
        <f t="shared" si="2"/>
        <v>-0.66158506363740233</v>
      </c>
      <c r="K38">
        <f t="shared" si="3"/>
        <v>-0.11026639922118142</v>
      </c>
      <c r="M38">
        <f t="shared" si="4"/>
        <v>-0.11026639922118142</v>
      </c>
      <c r="N38" s="13">
        <f t="shared" si="5"/>
        <v>4.937054163588727E-12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-0.72698653991931794</v>
      </c>
      <c r="G39">
        <f t="shared" si="1"/>
        <v>1.8298795861204689</v>
      </c>
      <c r="H39" s="10">
        <f t="shared" si="6"/>
        <v>-0.1138163002429593</v>
      </c>
      <c r="I39">
        <f t="shared" si="2"/>
        <v>-0.6828978014577558</v>
      </c>
      <c r="K39">
        <f t="shared" si="3"/>
        <v>-0.11381843851425222</v>
      </c>
      <c r="M39">
        <f t="shared" si="4"/>
        <v>-0.11381843851425222</v>
      </c>
      <c r="N39" s="13">
        <f t="shared" si="5"/>
        <v>4.5722041221148096E-12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-0.74848841071756289</v>
      </c>
      <c r="G40">
        <f t="shared" si="1"/>
        <v>1.8314819915494525</v>
      </c>
      <c r="H40" s="10">
        <f t="shared" si="6"/>
        <v>-0.11718261206329915</v>
      </c>
      <c r="I40">
        <f t="shared" si="2"/>
        <v>-0.70309567237979487</v>
      </c>
      <c r="K40">
        <f t="shared" si="3"/>
        <v>-0.11718465741940531</v>
      </c>
      <c r="M40">
        <f t="shared" si="4"/>
        <v>-0.11718465741940531</v>
      </c>
      <c r="N40" s="13">
        <f t="shared" si="5"/>
        <v>4.1834816010244862E-12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-0.76884218164917428</v>
      </c>
      <c r="G41">
        <f t="shared" si="1"/>
        <v>1.8330843969784358</v>
      </c>
      <c r="H41" s="10">
        <f t="shared" si="6"/>
        <v>-0.12036917849365672</v>
      </c>
      <c r="I41">
        <f t="shared" si="2"/>
        <v>-0.72221507096194038</v>
      </c>
      <c r="K41">
        <f t="shared" si="3"/>
        <v>-0.12037112367570102</v>
      </c>
      <c r="M41">
        <f t="shared" si="4"/>
        <v>-0.12037112367570102</v>
      </c>
      <c r="N41" s="13">
        <f t="shared" si="5"/>
        <v>3.7837331854651752E-12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-0.78808550742531558</v>
      </c>
      <c r="G42">
        <f t="shared" si="1"/>
        <v>1.8346868024074192</v>
      </c>
      <c r="H42" s="10">
        <f t="shared" si="6"/>
        <v>-0.12338189471871014</v>
      </c>
      <c r="I42">
        <f t="shared" si="2"/>
        <v>-0.74029136831226083</v>
      </c>
      <c r="K42">
        <f t="shared" si="3"/>
        <v>-0.12338373425893479</v>
      </c>
      <c r="M42">
        <f t="shared" si="4"/>
        <v>-0.12338373425893479</v>
      </c>
      <c r="N42" s="13">
        <f t="shared" si="5"/>
        <v>3.3839082380916656E-12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-0.80625498175013022</v>
      </c>
      <c r="G43">
        <f t="shared" si="1"/>
        <v>1.8362892078364028</v>
      </c>
      <c r="H43" s="10">
        <f t="shared" si="6"/>
        <v>-0.12622648981291826</v>
      </c>
      <c r="I43">
        <f t="shared" si="2"/>
        <v>-0.75735893887750949</v>
      </c>
      <c r="K43">
        <f t="shared" si="3"/>
        <v>-0.12622821985884636</v>
      </c>
      <c r="M43">
        <f t="shared" si="4"/>
        <v>-0.12622821985884636</v>
      </c>
      <c r="N43" s="13">
        <f t="shared" si="5"/>
        <v>2.9930589133353873E-12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-0.82338616512288842</v>
      </c>
      <c r="G44">
        <f t="shared" si="1"/>
        <v>1.8378916132653864</v>
      </c>
      <c r="H44" s="10">
        <f t="shared" si="6"/>
        <v>-0.12890853109319758</v>
      </c>
      <c r="I44">
        <f t="shared" si="2"/>
        <v>-0.77345118655918554</v>
      </c>
      <c r="K44">
        <f t="shared" si="3"/>
        <v>-0.12891014924351885</v>
      </c>
      <c r="M44">
        <f t="shared" si="4"/>
        <v>-0.12891014924351885</v>
      </c>
      <c r="N44" s="13">
        <f t="shared" si="5"/>
        <v>2.6184104622075058E-12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-0.83951361194124119</v>
      </c>
      <c r="G45">
        <f t="shared" si="1"/>
        <v>1.8394940186943698</v>
      </c>
      <c r="H45" s="10">
        <f t="shared" si="6"/>
        <v>-0.13143342836218103</v>
      </c>
      <c r="I45">
        <f t="shared" si="2"/>
        <v>-0.78860057017308616</v>
      </c>
      <c r="K45">
        <f t="shared" si="3"/>
        <v>-0.13143493351374069</v>
      </c>
      <c r="M45">
        <f t="shared" si="4"/>
        <v>-0.13143493351374069</v>
      </c>
      <c r="N45" s="13">
        <f t="shared" si="5"/>
        <v>2.2654812175663836E-12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-0.85467089692269249</v>
      </c>
      <c r="G46">
        <f t="shared" si="1"/>
        <v>1.8410964241233532</v>
      </c>
      <c r="H46" s="10">
        <f t="shared" si="6"/>
        <v>-0.13380643804473774</v>
      </c>
      <c r="I46">
        <f t="shared" si="2"/>
        <v>-0.80283862826842645</v>
      </c>
      <c r="K46">
        <f t="shared" si="3"/>
        <v>-0.13380783025003817</v>
      </c>
      <c r="M46">
        <f t="shared" si="4"/>
        <v>-0.13380783025003817</v>
      </c>
      <c r="N46" s="13">
        <f t="shared" si="5"/>
        <v>1.9382355985517068E-12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-0.86889064086098999</v>
      </c>
      <c r="G47">
        <f t="shared" si="1"/>
        <v>1.8426988295523368</v>
      </c>
      <c r="H47" s="10">
        <f t="shared" si="6"/>
        <v>-0.13603266722036855</v>
      </c>
      <c r="I47">
        <f t="shared" si="2"/>
        <v>-0.81619600332221132</v>
      </c>
      <c r="K47">
        <f t="shared" si="3"/>
        <v>-0.13603394755501563</v>
      </c>
      <c r="M47">
        <f t="shared" si="4"/>
        <v>-0.13603394755501563</v>
      </c>
      <c r="N47" s="13">
        <f t="shared" si="5"/>
        <v>1.6392568085140234E-12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-0.88220453573373603</v>
      </c>
      <c r="G48">
        <f t="shared" si="1"/>
        <v>1.8443012349813204</v>
      </c>
      <c r="H48" s="10">
        <f t="shared" si="6"/>
        <v>-0.13811707755402869</v>
      </c>
      <c r="I48">
        <f t="shared" si="2"/>
        <v>-0.82870246532417213</v>
      </c>
      <c r="K48">
        <f t="shared" si="3"/>
        <v>-0.13811824799358718</v>
      </c>
      <c r="M48">
        <f t="shared" si="4"/>
        <v>-0.13811824799358718</v>
      </c>
      <c r="N48" s="13">
        <f t="shared" si="5"/>
        <v>1.3699287600911298E-12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-0.89464336917711573</v>
      </c>
      <c r="G49">
        <f t="shared" si="1"/>
        <v>1.8459036404103037</v>
      </c>
      <c r="H49" s="10">
        <f t="shared" si="6"/>
        <v>-0.14006448912786743</v>
      </c>
      <c r="I49">
        <f t="shared" si="2"/>
        <v>-0.84038693476720461</v>
      </c>
      <c r="K49">
        <f t="shared" si="3"/>
        <v>-0.14006555243361185</v>
      </c>
      <c r="M49">
        <f t="shared" si="4"/>
        <v>-0.14006555243361185</v>
      </c>
      <c r="N49" s="13">
        <f t="shared" si="5"/>
        <v>1.1306191061279882E-12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-0.90623704834328067</v>
      </c>
      <c r="G50">
        <f t="shared" si="1"/>
        <v>1.8475060458392871</v>
      </c>
      <c r="H50" s="10">
        <f t="shared" si="6"/>
        <v>-0.14187958417631663</v>
      </c>
      <c r="I50">
        <f t="shared" si="2"/>
        <v>-0.85127750505789979</v>
      </c>
      <c r="K50">
        <f t="shared" si="3"/>
        <v>-0.14188054378938453</v>
      </c>
      <c r="M50">
        <f t="shared" si="4"/>
        <v>-0.14188054378938453</v>
      </c>
      <c r="N50" s="13">
        <f t="shared" si="5"/>
        <v>9.208572400783567E-13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-0.91701462315552096</v>
      </c>
      <c r="G51">
        <f t="shared" si="1"/>
        <v>1.8491084512682707</v>
      </c>
      <c r="H51" s="10">
        <f t="shared" si="6"/>
        <v>-0.14356691072689767</v>
      </c>
      <c r="I51">
        <f t="shared" si="2"/>
        <v>-0.86140146436138609</v>
      </c>
      <c r="K51">
        <f t="shared" si="3"/>
        <v>-0.14356777067038096</v>
      </c>
      <c r="M51">
        <f t="shared" si="4"/>
        <v>-0.14356777067038096</v>
      </c>
      <c r="N51" s="13">
        <f t="shared" si="5"/>
        <v>7.3950279444166115E-13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-0.92700430897602304</v>
      </c>
      <c r="G52">
        <f t="shared" si="1"/>
        <v>1.8507108566972543</v>
      </c>
      <c r="H52" s="10">
        <f t="shared" si="6"/>
        <v>-0.14513088614906336</v>
      </c>
      <c r="I52">
        <f t="shared" si="2"/>
        <v>-0.87078531689438021</v>
      </c>
      <c r="K52">
        <f t="shared" si="3"/>
        <v>-0.14513165093758773</v>
      </c>
      <c r="M52">
        <f t="shared" si="4"/>
        <v>-0.14513165093758773</v>
      </c>
      <c r="N52" s="13">
        <f t="shared" si="5"/>
        <v>5.8490148700975262E-13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-0.93623350870063538</v>
      </c>
      <c r="G53">
        <f t="shared" si="1"/>
        <v>1.8523132621262377</v>
      </c>
      <c r="H53" s="10">
        <f t="shared" si="6"/>
        <v>-0.14657580061333295</v>
      </c>
      <c r="I53">
        <f t="shared" si="2"/>
        <v>-0.87945480367999762</v>
      </c>
      <c r="K53">
        <f t="shared" si="3"/>
        <v>-0.14657647516970596</v>
      </c>
      <c r="M53">
        <f t="shared" si="4"/>
        <v>-0.14657647516970596</v>
      </c>
      <c r="N53" s="13">
        <f t="shared" si="5"/>
        <v>4.5502630036743885E-13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-0.94472883429472609</v>
      </c>
      <c r="G54">
        <f t="shared" si="1"/>
        <v>1.8539156675552211</v>
      </c>
      <c r="H54" s="10">
        <f t="shared" si="6"/>
        <v>-0.14790582046292469</v>
      </c>
      <c r="I54">
        <f t="shared" si="2"/>
        <v>-0.88743492277754821</v>
      </c>
      <c r="K54">
        <f t="shared" si="3"/>
        <v>-0.14790641004144223</v>
      </c>
      <c r="M54">
        <f t="shared" si="4"/>
        <v>-0.14790641004144223</v>
      </c>
      <c r="N54" s="13">
        <f t="shared" si="5"/>
        <v>3.4760282833843438E-13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-0.95251612778387029</v>
      </c>
      <c r="G55">
        <f t="shared" si="1"/>
        <v>1.8555180729842047</v>
      </c>
      <c r="H55" s="10">
        <f t="shared" si="6"/>
        <v>-0.1491249915000375</v>
      </c>
      <c r="I55">
        <f t="shared" si="2"/>
        <v>-0.89474994900022498</v>
      </c>
      <c r="K55">
        <f t="shared" si="3"/>
        <v>-0.14912550161606763</v>
      </c>
      <c r="M55">
        <f t="shared" si="4"/>
        <v>-0.14912550161606763</v>
      </c>
      <c r="N55" s="13">
        <f t="shared" si="5"/>
        <v>2.6021836420483726E-13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-0.95962048171278291</v>
      </c>
      <c r="G56">
        <f t="shared" si="1"/>
        <v>1.8571204784131883</v>
      </c>
      <c r="H56" s="10">
        <f t="shared" si="6"/>
        <v>-0.15023724218888121</v>
      </c>
      <c r="I56">
        <f t="shared" si="2"/>
        <v>-0.9014234531332872</v>
      </c>
      <c r="K56">
        <f t="shared" si="3"/>
        <v>-0.15023767855435433</v>
      </c>
      <c r="M56">
        <f t="shared" si="4"/>
        <v>-0.15023767855435433</v>
      </c>
      <c r="N56" s="13">
        <f t="shared" si="5"/>
        <v>1.9041482612822185E-13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-0.96606625908557597</v>
      </c>
      <c r="G57">
        <f t="shared" si="1"/>
        <v>1.8587228838421717</v>
      </c>
      <c r="H57" s="10">
        <f t="shared" si="6"/>
        <v>-0.15124638677750388</v>
      </c>
      <c r="I57">
        <f t="shared" si="2"/>
        <v>-0.90747832066502321</v>
      </c>
      <c r="K57">
        <f t="shared" si="3"/>
        <v>-0.15124675524196196</v>
      </c>
      <c r="M57">
        <f t="shared" si="4"/>
        <v>-0.15124675524196196</v>
      </c>
      <c r="N57" s="13">
        <f t="shared" si="5"/>
        <v>1.3576605687091094E-13</v>
      </c>
      <c r="O57" s="13">
        <v>1</v>
      </c>
    </row>
    <row r="58" spans="4:21" x14ac:dyDescent="0.4">
      <c r="D58" s="6">
        <v>-0.219999999999999</v>
      </c>
      <c r="E58" s="7">
        <f t="shared" si="0"/>
        <v>-0.9718771128001169</v>
      </c>
      <c r="G58">
        <f t="shared" si="1"/>
        <v>1.860325289271155</v>
      </c>
      <c r="H58" s="10">
        <f t="shared" si="6"/>
        <v>-0.15215612834041575</v>
      </c>
      <c r="I58">
        <f t="shared" si="2"/>
        <v>-0.91293677004249452</v>
      </c>
      <c r="K58">
        <f t="shared" si="3"/>
        <v>-0.15215643483728791</v>
      </c>
      <c r="M58">
        <f t="shared" si="4"/>
        <v>-0.15215643483728791</v>
      </c>
      <c r="N58" s="13">
        <f t="shared" si="5"/>
        <v>9.394033264386358E-14</v>
      </c>
      <c r="O58" s="13">
        <v>1</v>
      </c>
    </row>
    <row r="59" spans="4:21" x14ac:dyDescent="0.4">
      <c r="D59" s="6">
        <v>-0.19999999999999901</v>
      </c>
      <c r="E59" s="7">
        <f t="shared" si="0"/>
        <v>-0.97707600458894861</v>
      </c>
      <c r="G59">
        <f t="shared" si="1"/>
        <v>1.8619276947001386</v>
      </c>
      <c r="H59" s="10">
        <f t="shared" si="6"/>
        <v>-0.1529700617439613</v>
      </c>
      <c r="I59">
        <f t="shared" si="2"/>
        <v>-0.91782037046376774</v>
      </c>
      <c r="K59">
        <f t="shared" si="3"/>
        <v>-0.15297031224174817</v>
      </c>
      <c r="M59">
        <f t="shared" si="4"/>
        <v>-0.15297031224174817</v>
      </c>
      <c r="N59" s="13">
        <f t="shared" si="5"/>
        <v>6.2749141229007729E-14</v>
      </c>
      <c r="O59" s="13">
        <v>1</v>
      </c>
    </row>
    <row r="60" spans="4:21" x14ac:dyDescent="0.4">
      <c r="D60" s="6">
        <v>-0.17999999999999899</v>
      </c>
      <c r="E60" s="7">
        <f t="shared" si="0"/>
        <v>-0.98168522347893217</v>
      </c>
      <c r="G60">
        <f t="shared" si="1"/>
        <v>1.863530100129122</v>
      </c>
      <c r="H60" s="10">
        <f t="shared" si="6"/>
        <v>-0.15369167653634261</v>
      </c>
      <c r="I60">
        <f t="shared" si="2"/>
        <v>-0.9221500592180556</v>
      </c>
      <c r="K60">
        <f t="shared" si="3"/>
        <v>-0.15369187699440806</v>
      </c>
      <c r="M60">
        <f t="shared" si="4"/>
        <v>-0.15369187699440806</v>
      </c>
      <c r="N60" s="13">
        <f t="shared" si="5"/>
        <v>4.0183436004933005E-14</v>
      </c>
      <c r="O60" s="13">
        <v>1</v>
      </c>
    </row>
    <row r="61" spans="4:21" x14ac:dyDescent="0.4">
      <c r="D61" s="6">
        <v>-0.159999999999999</v>
      </c>
      <c r="E61" s="7">
        <f t="shared" si="0"/>
        <v>-0.98572640378147813</v>
      </c>
      <c r="G61">
        <f t="shared" si="1"/>
        <v>1.8651325055581056</v>
      </c>
      <c r="H61" s="10">
        <f t="shared" si="6"/>
        <v>-0.15432435976415251</v>
      </c>
      <c r="I61">
        <f t="shared" si="2"/>
        <v>-0.92594615858491514</v>
      </c>
      <c r="K61">
        <f t="shared" si="3"/>
        <v>-0.1543245160928387</v>
      </c>
      <c r="M61">
        <f t="shared" si="4"/>
        <v>-0.1543245160928387</v>
      </c>
      <c r="N61" s="13">
        <f t="shared" si="5"/>
        <v>2.4438658126057893E-14</v>
      </c>
      <c r="O61" s="13">
        <v>1</v>
      </c>
    </row>
    <row r="62" spans="4:21" x14ac:dyDescent="0.4">
      <c r="D62" s="6">
        <v>-0.13999999999999899</v>
      </c>
      <c r="E62" s="7">
        <f t="shared" si="0"/>
        <v>-0.98922054262495107</v>
      </c>
      <c r="G62">
        <f t="shared" si="1"/>
        <v>1.866734910987089</v>
      </c>
      <c r="H62" s="10">
        <f t="shared" si="6"/>
        <v>-0.15487139871723057</v>
      </c>
      <c r="I62">
        <f t="shared" si="2"/>
        <v>-0.9292283923033835</v>
      </c>
      <c r="K62">
        <f t="shared" si="3"/>
        <v>-0.15487151674202237</v>
      </c>
      <c r="M62">
        <f t="shared" si="4"/>
        <v>-0.15487151674202237</v>
      </c>
      <c r="N62" s="13">
        <f t="shared" si="5"/>
        <v>1.3929851479645079E-14</v>
      </c>
      <c r="O62" s="13">
        <v>1</v>
      </c>
    </row>
    <row r="63" spans="4:21" x14ac:dyDescent="0.4">
      <c r="D63" s="6">
        <v>-0.119999999999999</v>
      </c>
      <c r="E63" s="7">
        <f t="shared" si="0"/>
        <v>-0.99218801704054627</v>
      </c>
      <c r="G63">
        <f t="shared" si="1"/>
        <v>1.8683373164160726</v>
      </c>
      <c r="H63" s="10">
        <f t="shared" si="6"/>
        <v>-0.15533598360361123</v>
      </c>
      <c r="I63">
        <f t="shared" si="2"/>
        <v>-0.93201590162166736</v>
      </c>
      <c r="K63">
        <f t="shared" si="3"/>
        <v>-0.15533606903309216</v>
      </c>
      <c r="M63">
        <f t="shared" si="4"/>
        <v>-0.15533606903309216</v>
      </c>
      <c r="N63" s="13">
        <f t="shared" si="5"/>
        <v>7.2981962126216633E-15</v>
      </c>
      <c r="O63" s="13">
        <v>1</v>
      </c>
    </row>
    <row r="64" spans="4:21" x14ac:dyDescent="0.4">
      <c r="D64" s="6">
        <v>-9.9999999999999006E-2</v>
      </c>
      <c r="E64" s="7">
        <f t="shared" si="0"/>
        <v>-0.9946486006126628</v>
      </c>
      <c r="G64">
        <f t="shared" si="1"/>
        <v>1.869939721845056</v>
      </c>
      <c r="H64" s="10">
        <f t="shared" si="6"/>
        <v>-0.15572121015628987</v>
      </c>
      <c r="I64">
        <f t="shared" si="2"/>
        <v>-0.93432726093773921</v>
      </c>
      <c r="K64">
        <f t="shared" si="3"/>
        <v>-0.15572126855364443</v>
      </c>
      <c r="M64">
        <f t="shared" si="4"/>
        <v>-0.15572126855364443</v>
      </c>
      <c r="N64" s="13">
        <f t="shared" si="5"/>
        <v>3.4102510199736059E-15</v>
      </c>
      <c r="O64" s="13">
        <v>1</v>
      </c>
    </row>
    <row r="65" spans="3:16" x14ac:dyDescent="0.4">
      <c r="D65" s="6">
        <v>-7.9999999999999002E-2</v>
      </c>
      <c r="E65" s="7">
        <f t="shared" si="0"/>
        <v>-0.99662147970454085</v>
      </c>
      <c r="G65">
        <f t="shared" si="1"/>
        <v>1.8715421272740393</v>
      </c>
      <c r="H65" s="10">
        <f t="shared" si="6"/>
        <v>-0.15603008217349282</v>
      </c>
      <c r="I65">
        <f t="shared" si="2"/>
        <v>-0.93618049304095696</v>
      </c>
      <c r="K65">
        <f t="shared" si="3"/>
        <v>-0.15603011893132229</v>
      </c>
      <c r="M65">
        <f t="shared" si="4"/>
        <v>-0.15603011893132229</v>
      </c>
      <c r="N65" s="13">
        <f t="shared" si="5"/>
        <v>1.3511380276877424E-15</v>
      </c>
      <c r="O65" s="13">
        <v>1</v>
      </c>
    </row>
    <row r="66" spans="3:16" x14ac:dyDescent="0.4">
      <c r="D66" s="6">
        <v>-5.9999999999999103E-2</v>
      </c>
      <c r="E66" s="7">
        <f t="shared" si="0"/>
        <v>-0.99812526926965739</v>
      </c>
      <c r="G66">
        <f t="shared" si="1"/>
        <v>1.8731445327030229</v>
      </c>
      <c r="H66" s="10">
        <f t="shared" si="6"/>
        <v>-0.15626551399409369</v>
      </c>
      <c r="I66">
        <f t="shared" si="2"/>
        <v>-0.93759308396456209</v>
      </c>
      <c r="K66">
        <f t="shared" si="3"/>
        <v>-0.15626553431232376</v>
      </c>
      <c r="M66">
        <f t="shared" si="4"/>
        <v>-0.15626553431232376</v>
      </c>
      <c r="N66" s="13">
        <f t="shared" si="5"/>
        <v>4.1283047320379962E-16</v>
      </c>
      <c r="O66" s="13">
        <v>1</v>
      </c>
    </row>
    <row r="67" spans="3:16" x14ac:dyDescent="0.4">
      <c r="D67" s="6">
        <v>-3.9999999999999002E-2</v>
      </c>
      <c r="E67" s="7">
        <f t="shared" si="0"/>
        <v>-0.99917802825912849</v>
      </c>
      <c r="G67">
        <f t="shared" si="1"/>
        <v>1.8747469381320065</v>
      </c>
      <c r="H67" s="10">
        <f t="shared" si="6"/>
        <v>-0.15643033290978145</v>
      </c>
      <c r="I67">
        <f t="shared" si="2"/>
        <v>-0.93858199745868864</v>
      </c>
      <c r="K67">
        <f t="shared" si="3"/>
        <v>-0.15643034177645265</v>
      </c>
      <c r="M67">
        <f t="shared" si="4"/>
        <v>-0.15643034177645265</v>
      </c>
      <c r="N67" s="13">
        <f t="shared" si="5"/>
        <v>7.8617858218772327E-17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-0.99979727463511725</v>
      </c>
      <c r="G68">
        <f t="shared" si="1"/>
        <v>1.8763493435609899</v>
      </c>
      <c r="H68" s="10">
        <f t="shared" si="6"/>
        <v>-0.15652728151554482</v>
      </c>
      <c r="I68">
        <f t="shared" si="2"/>
        <v>-0.93916368909326886</v>
      </c>
      <c r="K68">
        <f t="shared" si="3"/>
        <v>-0.15652728369028635</v>
      </c>
      <c r="M68">
        <f t="shared" si="4"/>
        <v>-0.15652728369028635</v>
      </c>
      <c r="N68" s="13">
        <f t="shared" si="5"/>
        <v>4.7295007038264179E-14</v>
      </c>
      <c r="O68" s="13">
        <v>10000</v>
      </c>
    </row>
    <row r="69" spans="3:16" x14ac:dyDescent="0.4">
      <c r="C69" s="53" t="s">
        <v>50</v>
      </c>
      <c r="D69" s="54">
        <v>0</v>
      </c>
      <c r="E69" s="55">
        <f t="shared" si="0"/>
        <v>-1</v>
      </c>
      <c r="F69" s="53"/>
      <c r="G69" s="53">
        <f t="shared" si="1"/>
        <v>1.8779517489899733</v>
      </c>
      <c r="H69" s="56">
        <f t="shared" si="6"/>
        <v>-0.15655901999999999</v>
      </c>
      <c r="I69" s="53">
        <f t="shared" si="2"/>
        <v>-0.93935411999999996</v>
      </c>
      <c r="J69" s="53"/>
      <c r="K69" s="53">
        <f t="shared" si="3"/>
        <v>-0.15655901999999988</v>
      </c>
      <c r="L69" s="53"/>
      <c r="M69" s="53">
        <f t="shared" si="4"/>
        <v>-0.15655901999999988</v>
      </c>
      <c r="N69" s="57">
        <f t="shared" si="5"/>
        <v>1.2325951644078309E-28</v>
      </c>
      <c r="O69" s="57">
        <v>10000</v>
      </c>
      <c r="P69" s="53" t="s">
        <v>51</v>
      </c>
    </row>
    <row r="70" spans="3:16" x14ac:dyDescent="0.4">
      <c r="D70" s="6">
        <v>0.02</v>
      </c>
      <c r="E70" s="7">
        <f t="shared" si="0"/>
        <v>-0.99980268385081505</v>
      </c>
      <c r="G70">
        <f t="shared" si="1"/>
        <v>1.8795541544189567</v>
      </c>
      <c r="H70" s="10">
        <f t="shared" si="6"/>
        <v>-0.15652812837705343</v>
      </c>
      <c r="I70">
        <f t="shared" si="2"/>
        <v>-0.9391687702623206</v>
      </c>
      <c r="K70">
        <f t="shared" si="3"/>
        <v>-0.15652813046534469</v>
      </c>
      <c r="M70">
        <f t="shared" si="4"/>
        <v>-0.15652813046534469</v>
      </c>
      <c r="N70" s="13">
        <f t="shared" si="5"/>
        <v>4.3609603955165796E-14</v>
      </c>
      <c r="O70" s="13">
        <v>10000</v>
      </c>
    </row>
    <row r="71" spans="3:16" x14ac:dyDescent="0.4">
      <c r="D71" s="6">
        <v>0.04</v>
      </c>
      <c r="E71" s="7">
        <f t="shared" si="0"/>
        <v>-0.99922130746827698</v>
      </c>
      <c r="G71">
        <f t="shared" si="1"/>
        <v>1.8811565598479403</v>
      </c>
      <c r="H71" s="10">
        <f t="shared" si="6"/>
        <v>-0.15643710866035213</v>
      </c>
      <c r="I71">
        <f t="shared" si="2"/>
        <v>-0.93862265196211281</v>
      </c>
      <c r="K71">
        <f t="shared" si="3"/>
        <v>-0.15643711683624706</v>
      </c>
      <c r="M71">
        <f t="shared" si="4"/>
        <v>-0.15643711683624706</v>
      </c>
      <c r="N71" s="13">
        <f t="shared" si="5"/>
        <v>6.6845257960250943E-17</v>
      </c>
      <c r="O71" s="13">
        <v>1</v>
      </c>
    </row>
    <row r="72" spans="3:16" x14ac:dyDescent="0.4">
      <c r="D72" s="6">
        <v>6.0000000000000102E-2</v>
      </c>
      <c r="E72" s="7">
        <f t="shared" si="0"/>
        <v>-0.99827136744942246</v>
      </c>
      <c r="G72">
        <f t="shared" si="1"/>
        <v>1.8827589652769237</v>
      </c>
      <c r="H72" s="10">
        <f t="shared" si="6"/>
        <v>-0.15628838698194147</v>
      </c>
      <c r="I72">
        <f t="shared" si="2"/>
        <v>-0.93773032189164884</v>
      </c>
      <c r="K72">
        <f t="shared" si="3"/>
        <v>-0.15628840497345475</v>
      </c>
      <c r="M72">
        <f t="shared" si="4"/>
        <v>-0.15628840497345475</v>
      </c>
      <c r="N72" s="13">
        <f t="shared" si="5"/>
        <v>3.2369455007533869E-16</v>
      </c>
      <c r="O72" s="13">
        <v>1</v>
      </c>
    </row>
    <row r="73" spans="3:16" x14ac:dyDescent="0.4">
      <c r="D73" s="6">
        <v>8.0000000000000099E-2</v>
      </c>
      <c r="E73" s="7">
        <f t="shared" si="0"/>
        <v>-0.99696788889273213</v>
      </c>
      <c r="G73">
        <f t="shared" si="1"/>
        <v>1.884361370705907</v>
      </c>
      <c r="H73" s="10">
        <f t="shared" si="6"/>
        <v>-0.15608431565651504</v>
      </c>
      <c r="I73">
        <f t="shared" si="2"/>
        <v>-0.93650589393909023</v>
      </c>
      <c r="K73">
        <f t="shared" si="3"/>
        <v>-0.15608434691462297</v>
      </c>
      <c r="M73">
        <f t="shared" si="4"/>
        <v>-0.15608434691462297</v>
      </c>
      <c r="N73" s="13">
        <f t="shared" si="5"/>
        <v>9.770693116986986E-16</v>
      </c>
      <c r="O73" s="13">
        <v>1</v>
      </c>
    </row>
    <row r="74" spans="3:16" x14ac:dyDescent="0.4">
      <c r="D74" s="6">
        <v>0.1</v>
      </c>
      <c r="E74" s="7">
        <f t="shared" si="0"/>
        <v>-0.99532543824435316</v>
      </c>
      <c r="G74">
        <f t="shared" si="1"/>
        <v>1.8859637761348909</v>
      </c>
      <c r="H74" s="10">
        <f t="shared" si="6"/>
        <v>-0.15582717519260644</v>
      </c>
      <c r="I74">
        <f t="shared" si="2"/>
        <v>-0.9349630511556386</v>
      </c>
      <c r="K74">
        <f t="shared" si="3"/>
        <v>-0.15582722288720097</v>
      </c>
      <c r="M74">
        <f t="shared" si="4"/>
        <v>-0.15582722288720097</v>
      </c>
      <c r="N74" s="13">
        <f t="shared" si="5"/>
        <v>2.2747743467902738E-15</v>
      </c>
      <c r="O74" s="13">
        <v>1</v>
      </c>
    </row>
    <row r="75" spans="3:16" x14ac:dyDescent="0.4">
      <c r="D75" s="6">
        <v>0.12</v>
      </c>
      <c r="E75" s="7">
        <f t="shared" si="0"/>
        <v>-0.99335813581384524</v>
      </c>
      <c r="G75">
        <f t="shared" si="1"/>
        <v>1.887566181563874</v>
      </c>
      <c r="H75" s="10">
        <f t="shared" si="6"/>
        <v>-0.15551917625204251</v>
      </c>
      <c r="I75">
        <f t="shared" si="2"/>
        <v>-0.9331150575122551</v>
      </c>
      <c r="K75">
        <f t="shared" si="3"/>
        <v>-0.15551924326944333</v>
      </c>
      <c r="M75">
        <f t="shared" si="4"/>
        <v>-0.15551924326944333</v>
      </c>
      <c r="N75" s="13">
        <f t="shared" si="5"/>
        <v>4.4913320131062968E-15</v>
      </c>
      <c r="O75" s="13">
        <v>1</v>
      </c>
    </row>
    <row r="76" spans="3:16" x14ac:dyDescent="0.4">
      <c r="D76" s="6">
        <v>0.14000000000000001</v>
      </c>
      <c r="E76" s="7">
        <f t="shared" si="0"/>
        <v>-0.99107966796766322</v>
      </c>
      <c r="G76">
        <f t="shared" si="1"/>
        <v>1.8891685869928578</v>
      </c>
      <c r="H76" s="10">
        <f t="shared" si="6"/>
        <v>-0.15516246155894275</v>
      </c>
      <c r="I76">
        <f t="shared" si="2"/>
        <v>-0.93097476935365653</v>
      </c>
      <c r="K76">
        <f t="shared" si="3"/>
        <v>-0.15516255050084171</v>
      </c>
      <c r="M76">
        <f t="shared" si="4"/>
        <v>-0.15516255050084171</v>
      </c>
      <c r="N76" s="13">
        <f t="shared" si="5"/>
        <v>7.9106613900626028E-15</v>
      </c>
      <c r="O76" s="13">
        <v>1</v>
      </c>
    </row>
    <row r="77" spans="3:16" x14ac:dyDescent="0.4">
      <c r="D77" s="6">
        <v>0.16</v>
      </c>
      <c r="E77" s="7">
        <f t="shared" si="0"/>
        <v>-0.98850329900839018</v>
      </c>
      <c r="G77">
        <f t="shared" si="1"/>
        <v>1.8907709924218412</v>
      </c>
      <c r="H77" s="10">
        <f t="shared" si="6"/>
        <v>-0.15475910775952054</v>
      </c>
      <c r="I77">
        <f t="shared" si="2"/>
        <v>-0.92855464655712328</v>
      </c>
      <c r="K77">
        <f t="shared" si="3"/>
        <v>-0.15475922094323702</v>
      </c>
      <c r="M77">
        <f t="shared" si="4"/>
        <v>-0.15475922094323702</v>
      </c>
      <c r="N77" s="13">
        <f t="shared" si="5"/>
        <v>1.28105536767912E-14</v>
      </c>
      <c r="O77" s="13">
        <v>1</v>
      </c>
    </row>
    <row r="78" spans="3:16" x14ac:dyDescent="0.4">
      <c r="D78" s="6">
        <v>0.18</v>
      </c>
      <c r="E78" s="7">
        <f t="shared" si="0"/>
        <v>-0.98564188274754361</v>
      </c>
      <c r="G78">
        <f t="shared" si="1"/>
        <v>1.8923733978508246</v>
      </c>
      <c r="H78" s="10">
        <f t="shared" si="6"/>
        <v>-0.15431112723391033</v>
      </c>
      <c r="I78">
        <f t="shared" si="2"/>
        <v>-0.92586676340346197</v>
      </c>
      <c r="K78">
        <f t="shared" si="3"/>
        <v>-0.1543112666938441</v>
      </c>
      <c r="M78">
        <f t="shared" si="4"/>
        <v>-0.1543112666938441</v>
      </c>
      <c r="N78" s="13">
        <f t="shared" si="5"/>
        <v>1.9449073126532902E-14</v>
      </c>
      <c r="O78" s="13">
        <v>1</v>
      </c>
    </row>
    <row r="79" spans="3:16" x14ac:dyDescent="0.4">
      <c r="D79" s="6">
        <v>0.2</v>
      </c>
      <c r="E79" s="7">
        <f t="shared" si="0"/>
        <v>-0.98250787377958126</v>
      </c>
      <c r="G79">
        <f t="shared" si="1"/>
        <v>1.8939758032798082</v>
      </c>
      <c r="H79" s="10">
        <f t="shared" si="6"/>
        <v>-0.15382046986121492</v>
      </c>
      <c r="I79">
        <f t="shared" si="2"/>
        <v>-0.92292281916728958</v>
      </c>
      <c r="K79">
        <f t="shared" si="3"/>
        <v>-0.15382063735138973</v>
      </c>
      <c r="M79">
        <f t="shared" si="4"/>
        <v>-0.15382063735138973</v>
      </c>
      <c r="N79" s="13">
        <f t="shared" si="5"/>
        <v>2.8052958658811494E-14</v>
      </c>
      <c r="O79" s="13">
        <v>1</v>
      </c>
    </row>
    <row r="80" spans="3:16" x14ac:dyDescent="0.4">
      <c r="D80" s="6">
        <v>0.22</v>
      </c>
      <c r="E80" s="7">
        <f t="shared" si="0"/>
        <v>-0.9791133384645534</v>
      </c>
      <c r="G80">
        <f t="shared" si="1"/>
        <v>1.8955782087087916</v>
      </c>
      <c r="H80" s="10">
        <f t="shared" si="6"/>
        <v>-0.15328902473893879</v>
      </c>
      <c r="I80">
        <f t="shared" si="2"/>
        <v>-0.91973414843363277</v>
      </c>
      <c r="K80">
        <f t="shared" si="3"/>
        <v>-0.15328922173653703</v>
      </c>
      <c r="M80">
        <f t="shared" si="4"/>
        <v>-0.15328922173653703</v>
      </c>
      <c r="N80" s="13">
        <f t="shared" si="5"/>
        <v>3.8808053710006026E-14</v>
      </c>
      <c r="O80" s="13">
        <v>1</v>
      </c>
    </row>
    <row r="81" spans="4:15" x14ac:dyDescent="0.4">
      <c r="D81" s="6">
        <v>0.24</v>
      </c>
      <c r="E81" s="7">
        <f t="shared" si="0"/>
        <v>-0.97546996562666444</v>
      </c>
      <c r="G81">
        <f t="shared" si="1"/>
        <v>1.8971806141377749</v>
      </c>
      <c r="H81" s="10">
        <f t="shared" si="6"/>
        <v>-0.15271862185794424</v>
      </c>
      <c r="I81">
        <f t="shared" si="2"/>
        <v>-0.9163117311476654</v>
      </c>
      <c r="K81">
        <f t="shared" si="3"/>
        <v>-0.15271884956773557</v>
      </c>
      <c r="M81">
        <f t="shared" si="4"/>
        <v>-0.15271884956773557</v>
      </c>
      <c r="N81" s="13">
        <f t="shared" si="5"/>
        <v>5.185174906680369E-14</v>
      </c>
      <c r="O81" s="13">
        <v>1</v>
      </c>
    </row>
    <row r="82" spans="4:15" x14ac:dyDescent="0.4">
      <c r="D82" s="6">
        <v>0.26</v>
      </c>
      <c r="E82" s="7">
        <f t="shared" si="0"/>
        <v>-0.97158907697582708</v>
      </c>
      <c r="G82">
        <f t="shared" si="1"/>
        <v>1.8987830195667585</v>
      </c>
      <c r="H82" s="10">
        <f t="shared" si="6"/>
        <v>-0.15211103373404003</v>
      </c>
      <c r="I82">
        <f t="shared" si="2"/>
        <v>-0.91266620240424023</v>
      </c>
      <c r="K82">
        <f t="shared" si="3"/>
        <v>-0.15211129309361743</v>
      </c>
      <c r="M82">
        <f t="shared" si="4"/>
        <v>-0.15211129309361743</v>
      </c>
      <c r="N82" s="13">
        <f t="shared" si="5"/>
        <v>6.7267390388114974E-14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-0.9674816372591285</v>
      </c>
      <c r="G83">
        <f t="shared" si="1"/>
        <v>1.9003854249957419</v>
      </c>
      <c r="H83" s="10">
        <f t="shared" si="6"/>
        <v>-0.15146797699728465</v>
      </c>
      <c r="I83">
        <f t="shared" si="2"/>
        <v>-0.90880786198370789</v>
      </c>
      <c r="K83">
        <f t="shared" si="3"/>
        <v>-0.15146826868302266</v>
      </c>
      <c r="M83">
        <f t="shared" si="4"/>
        <v>-0.15146826868302266</v>
      </c>
      <c r="N83" s="13">
        <f t="shared" si="5"/>
        <v>8.5080569756997406E-14</v>
      </c>
      <c r="O83" s="13">
        <v>1</v>
      </c>
    </row>
    <row r="84" spans="4:15" x14ac:dyDescent="0.4">
      <c r="D84" s="6">
        <v>0.3</v>
      </c>
      <c r="E84" s="7">
        <f t="shared" si="7"/>
        <v>-0.96315826414894512</v>
      </c>
      <c r="G84">
        <f t="shared" ref="G84:G147" si="8">$E$11*(D84/$E$12+1)</f>
        <v>1.9019878304247253</v>
      </c>
      <c r="H84" s="10">
        <f t="shared" si="6"/>
        <v>-0.15079111394005998</v>
      </c>
      <c r="I84">
        <f t="shared" ref="I84:I147" si="9">H84*$E$6</f>
        <v>-0.90474668364035993</v>
      </c>
      <c r="K84">
        <f t="shared" ref="K84:K147" si="10">$L$9*$L$4*EXP(-$L$6*(G84/$L$10-1))-SQRT($L$9)*$L$5*EXP(-$L$7*(G84/$L$10-1))</f>
        <v>-0.15079143837371706</v>
      </c>
      <c r="M84">
        <f t="shared" ref="M84:M147" si="11">$L$9*$O$6*EXP(-$O$7*(G84/$L$10-1))-SQRT($L$9)*$O$8*EXP(-$O$4*(G84/$L$10-1))</f>
        <v>-0.15079143837371706</v>
      </c>
      <c r="N84" s="13">
        <f t="shared" ref="N84:N147" si="12">(M84-H84)^2*O84</f>
        <v>1.0525719784530382E-13</v>
      </c>
      <c r="O84" s="13">
        <v>1</v>
      </c>
    </row>
    <row r="85" spans="4:15" x14ac:dyDescent="0.4">
      <c r="D85" s="6">
        <v>0.32</v>
      </c>
      <c r="E85" s="7">
        <f t="shared" si="7"/>
        <v>-0.95862923787429566</v>
      </c>
      <c r="G85">
        <f t="shared" si="8"/>
        <v>1.9035902358537091</v>
      </c>
      <c r="H85" s="10">
        <f t="shared" ref="H85:H148" si="13">-(-$B$4)*(1+D85+$E$5*D85^3)*EXP(-D85)</f>
        <v>-0.15008205402494659</v>
      </c>
      <c r="I85">
        <f t="shared" si="9"/>
        <v>-0.90049232414967961</v>
      </c>
      <c r="K85">
        <f t="shared" si="10"/>
        <v>-0.15008241138083739</v>
      </c>
      <c r="M85">
        <f t="shared" si="11"/>
        <v>-0.15008241138083739</v>
      </c>
      <c r="N85" s="13">
        <f t="shared" si="12"/>
        <v>1.2770323268620319E-13</v>
      </c>
      <c r="O85" s="13">
        <v>1</v>
      </c>
    </row>
    <row r="86" spans="4:15" x14ac:dyDescent="0.4">
      <c r="D86" s="6">
        <v>0.34</v>
      </c>
      <c r="E86" s="7">
        <f t="shared" si="7"/>
        <v>-0.95390451060184522</v>
      </c>
      <c r="G86">
        <f t="shared" si="8"/>
        <v>1.9051926412826923</v>
      </c>
      <c r="H86" s="10">
        <f t="shared" si="13"/>
        <v>-0.14934235535340448</v>
      </c>
      <c r="I86">
        <f t="shared" si="9"/>
        <v>-0.89605413212042695</v>
      </c>
      <c r="K86">
        <f t="shared" si="10"/>
        <v>-0.1493427455660748</v>
      </c>
      <c r="M86">
        <f t="shared" si="11"/>
        <v>-0.1493427455660748</v>
      </c>
      <c r="N86" s="13">
        <f t="shared" si="12"/>
        <v>1.5226592807421035E-13</v>
      </c>
      <c r="O86" s="13">
        <v>1</v>
      </c>
    </row>
    <row r="87" spans="4:15" x14ac:dyDescent="0.4">
      <c r="D87" s="6">
        <v>0.36</v>
      </c>
      <c r="E87" s="7">
        <f t="shared" si="7"/>
        <v>-0.94899371557282908</v>
      </c>
      <c r="G87">
        <f t="shared" si="8"/>
        <v>1.9067950467116761</v>
      </c>
      <c r="H87" s="10">
        <f t="shared" si="13"/>
        <v>-0.14857352609624086</v>
      </c>
      <c r="I87">
        <f t="shared" si="9"/>
        <v>-0.89144115657744516</v>
      </c>
      <c r="K87">
        <f t="shared" si="10"/>
        <v>-0.14857394886857694</v>
      </c>
      <c r="M87">
        <f t="shared" si="11"/>
        <v>-0.14857394886857694</v>
      </c>
      <c r="N87" s="13">
        <f t="shared" si="12"/>
        <v>1.7873644815783694E-13</v>
      </c>
      <c r="O87" s="13">
        <v>1</v>
      </c>
    </row>
    <row r="88" spans="4:15" x14ac:dyDescent="0.4">
      <c r="D88" s="6">
        <v>0.38</v>
      </c>
      <c r="E88" s="7">
        <f t="shared" si="7"/>
        <v>-0.94390617600200333</v>
      </c>
      <c r="G88">
        <f t="shared" si="8"/>
        <v>1.9083974521406595</v>
      </c>
      <c r="H88" s="10">
        <f t="shared" si="13"/>
        <v>-0.14777702588682115</v>
      </c>
      <c r="I88">
        <f t="shared" si="9"/>
        <v>-0.88666215532092685</v>
      </c>
      <c r="K88">
        <f t="shared" si="10"/>
        <v>-0.14777748069853769</v>
      </c>
      <c r="M88">
        <f t="shared" si="11"/>
        <v>-0.14777748069853769</v>
      </c>
      <c r="N88" s="13">
        <f t="shared" si="12"/>
        <v>2.0685369750038902E-13</v>
      </c>
      <c r="O88" s="13">
        <v>1</v>
      </c>
    </row>
    <row r="89" spans="4:15" x14ac:dyDescent="0.4">
      <c r="D89" s="6">
        <v>0.4</v>
      </c>
      <c r="E89" s="7">
        <f t="shared" si="7"/>
        <v>-0.93865091374458431</v>
      </c>
      <c r="G89">
        <f t="shared" si="8"/>
        <v>1.9099998575696429</v>
      </c>
      <c r="H89" s="10">
        <f t="shared" si="13"/>
        <v>-0.14695426717795665</v>
      </c>
      <c r="I89">
        <f t="shared" si="9"/>
        <v>-0.88172560306773984</v>
      </c>
      <c r="K89">
        <f t="shared" si="10"/>
        <v>-0.146954753294403</v>
      </c>
      <c r="M89">
        <f t="shared" si="11"/>
        <v>-0.146954753294403</v>
      </c>
      <c r="N89" s="13">
        <f t="shared" si="12"/>
        <v>2.3630919940859991E-13</v>
      </c>
      <c r="O89" s="13">
        <v>1</v>
      </c>
    </row>
    <row r="90" spans="4:15" x14ac:dyDescent="0.4">
      <c r="D90" s="6">
        <v>0.42</v>
      </c>
      <c r="E90" s="7">
        <f t="shared" si="7"/>
        <v>-0.93323665773699438</v>
      </c>
      <c r="G90">
        <f t="shared" si="8"/>
        <v>1.9116022629986265</v>
      </c>
      <c r="H90" s="10">
        <f t="shared" si="13"/>
        <v>-0.14610661656337925</v>
      </c>
      <c r="I90">
        <f t="shared" si="9"/>
        <v>-0.87663969938027553</v>
      </c>
      <c r="K90">
        <f t="shared" si="10"/>
        <v>-0.14610713304461298</v>
      </c>
      <c r="M90">
        <f t="shared" si="11"/>
        <v>-0.14610713304461298</v>
      </c>
      <c r="N90" s="13">
        <f t="shared" si="12"/>
        <v>2.6675286479061093E-13</v>
      </c>
      <c r="O90" s="13">
        <v>1</v>
      </c>
    </row>
    <row r="91" spans="4:15" x14ac:dyDescent="0.4">
      <c r="D91" s="6">
        <v>0.44</v>
      </c>
      <c r="E91" s="7">
        <f t="shared" si="7"/>
        <v>-0.92767185221708615</v>
      </c>
      <c r="G91">
        <f t="shared" si="8"/>
        <v>1.9132046684276098</v>
      </c>
      <c r="H91" s="10">
        <f t="shared" si="13"/>
        <v>-0.14523539606469182</v>
      </c>
      <c r="I91">
        <f t="shared" si="9"/>
        <v>-0.87141237638815094</v>
      </c>
      <c r="K91">
        <f t="shared" si="10"/>
        <v>-0.14523594177477142</v>
      </c>
      <c r="M91">
        <f t="shared" si="11"/>
        <v>-0.14523594177477142</v>
      </c>
      <c r="N91" s="13">
        <f t="shared" si="12"/>
        <v>2.9779949097367371E-13</v>
      </c>
      <c r="O91" s="13">
        <v>1</v>
      </c>
    </row>
    <row r="92" spans="4:15" x14ac:dyDescent="0.4">
      <c r="D92" s="6">
        <v>0.46</v>
      </c>
      <c r="E92" s="7">
        <f t="shared" si="7"/>
        <v>-0.92196466472937888</v>
      </c>
      <c r="G92">
        <f t="shared" si="8"/>
        <v>1.9148070738565932</v>
      </c>
      <c r="H92" s="10">
        <f t="shared" si="13"/>
        <v>-0.14434188438466014</v>
      </c>
      <c r="I92">
        <f t="shared" si="9"/>
        <v>-0.8660513063079609</v>
      </c>
      <c r="K92">
        <f t="shared" si="10"/>
        <v>-0.14434245800110881</v>
      </c>
      <c r="M92">
        <f t="shared" si="11"/>
        <v>-0.14434245800110881</v>
      </c>
      <c r="N92" s="13">
        <f t="shared" si="12"/>
        <v>3.2903583018890968E-13</v>
      </c>
      <c r="O92" s="13">
        <v>1</v>
      </c>
    </row>
    <row r="93" spans="4:15" x14ac:dyDescent="0.4">
      <c r="D93" s="6">
        <v>0.48</v>
      </c>
      <c r="E93" s="7">
        <f t="shared" si="7"/>
        <v>-0.91612299392070962</v>
      </c>
      <c r="G93">
        <f t="shared" si="8"/>
        <v>1.9164094792855768</v>
      </c>
      <c r="H93" s="10">
        <f t="shared" si="13"/>
        <v>-0.14342731812769224</v>
      </c>
      <c r="I93">
        <f t="shared" si="9"/>
        <v>-0.86056390876615341</v>
      </c>
      <c r="K93">
        <f t="shared" si="10"/>
        <v>-0.14342791815109202</v>
      </c>
      <c r="M93">
        <f t="shared" si="11"/>
        <v>-0.14342791815109202</v>
      </c>
      <c r="N93" s="13">
        <f t="shared" si="12"/>
        <v>3.6002808027348106E-13</v>
      </c>
      <c r="O93" s="13">
        <v>1</v>
      </c>
    </row>
    <row r="94" spans="4:15" x14ac:dyDescent="0.4">
      <c r="D94" s="6">
        <v>0.5</v>
      </c>
      <c r="E94" s="7">
        <f t="shared" si="7"/>
        <v>-0.91015447713156172</v>
      </c>
      <c r="G94">
        <f t="shared" si="8"/>
        <v>1.9180118847145602</v>
      </c>
      <c r="H94" s="10">
        <f t="shared" si="13"/>
        <v>-0.14249289298832971</v>
      </c>
      <c r="I94">
        <f t="shared" si="9"/>
        <v>-0.85495735792997829</v>
      </c>
      <c r="K94">
        <f t="shared" si="10"/>
        <v>-0.14249351775200761</v>
      </c>
      <c r="M94">
        <f t="shared" si="11"/>
        <v>-0.14249351775200761</v>
      </c>
      <c r="N94" s="13">
        <f t="shared" si="12"/>
        <v>3.9032965322727991E-13</v>
      </c>
      <c r="O94" s="13">
        <v>1</v>
      </c>
    </row>
    <row r="95" spans="4:15" x14ac:dyDescent="0.4">
      <c r="D95" s="6">
        <v>0.52</v>
      </c>
      <c r="E95" s="7">
        <f t="shared" si="7"/>
        <v>-0.90406649778821435</v>
      </c>
      <c r="G95">
        <f t="shared" si="8"/>
        <v>1.919614290143544</v>
      </c>
      <c r="H95" s="10">
        <f t="shared" si="13"/>
        <v>-0.14153976490855499</v>
      </c>
      <c r="I95">
        <f t="shared" si="9"/>
        <v>-0.84923858945132991</v>
      </c>
      <c r="K95">
        <f t="shared" si="10"/>
        <v>-0.14154041258832131</v>
      </c>
      <c r="M95">
        <f t="shared" si="11"/>
        <v>-0.14154041258832131</v>
      </c>
      <c r="N95" s="13">
        <f t="shared" si="12"/>
        <v>4.1948907969913272E-13</v>
      </c>
      <c r="O95" s="13">
        <v>1</v>
      </c>
    </row>
    <row r="96" spans="4:15" x14ac:dyDescent="0.4">
      <c r="D96" s="6">
        <v>0.54</v>
      </c>
      <c r="E96" s="7">
        <f t="shared" si="7"/>
        <v>-0.89786619260072065</v>
      </c>
      <c r="G96">
        <f t="shared" si="8"/>
        <v>1.9212166955725274</v>
      </c>
      <c r="H96" s="10">
        <f t="shared" si="13"/>
        <v>-0.14056905120470006</v>
      </c>
      <c r="I96">
        <f t="shared" si="9"/>
        <v>-0.84341430722820032</v>
      </c>
      <c r="K96">
        <f t="shared" si="10"/>
        <v>-0.14056971982860961</v>
      </c>
      <c r="M96">
        <f t="shared" si="11"/>
        <v>-0.14056971982860961</v>
      </c>
      <c r="N96" s="13">
        <f t="shared" si="12"/>
        <v>4.4705793241438927E-13</v>
      </c>
      <c r="O96" s="13">
        <v>1</v>
      </c>
    </row>
    <row r="97" spans="4:15" x14ac:dyDescent="0.4">
      <c r="D97" s="6">
        <v>0.56000000000000005</v>
      </c>
      <c r="E97" s="7">
        <f t="shared" si="7"/>
        <v>-0.89156045857160748</v>
      </c>
      <c r="G97">
        <f t="shared" si="8"/>
        <v>1.9228191010015105</v>
      </c>
      <c r="H97" s="10">
        <f t="shared" si="13"/>
        <v>-0.13958183166472146</v>
      </c>
      <c r="I97">
        <f t="shared" si="9"/>
        <v>-0.83749098998832872</v>
      </c>
      <c r="K97">
        <f t="shared" si="10"/>
        <v>-0.1395825191228223</v>
      </c>
      <c r="M97">
        <f t="shared" si="11"/>
        <v>-0.1395825191228223</v>
      </c>
      <c r="N97" s="13">
        <f t="shared" si="12"/>
        <v>4.7259864040264689E-13</v>
      </c>
      <c r="O97" s="13">
        <v>1</v>
      </c>
    </row>
    <row r="98" spans="4:15" x14ac:dyDescent="0.4">
      <c r="D98" s="6">
        <v>0.57999999999999996</v>
      </c>
      <c r="E98" s="7">
        <f t="shared" si="7"/>
        <v>-0.88515595982006445</v>
      </c>
      <c r="G98">
        <f t="shared" si="8"/>
        <v>1.9244215064304944</v>
      </c>
      <c r="H98" s="10">
        <f t="shared" si="13"/>
        <v>-0.13857914961658865</v>
      </c>
      <c r="I98">
        <f t="shared" si="9"/>
        <v>-0.83147489769953187</v>
      </c>
      <c r="K98">
        <f t="shared" si="10"/>
        <v>-0.13857985367063314</v>
      </c>
      <c r="M98">
        <f t="shared" si="11"/>
        <v>-0.13857985367063314</v>
      </c>
      <c r="N98" s="13">
        <f t="shared" si="12"/>
        <v>4.9569209755057854E-13</v>
      </c>
      <c r="O98" s="13">
        <v>1</v>
      </c>
    </row>
    <row r="99" spans="4:15" x14ac:dyDescent="0.4">
      <c r="D99" s="6">
        <v>0.6</v>
      </c>
      <c r="E99" s="7">
        <f t="shared" si="7"/>
        <v>-0.87865913422627517</v>
      </c>
      <c r="G99">
        <f t="shared" si="8"/>
        <v>1.9260239118594777</v>
      </c>
      <c r="H99" s="10">
        <f t="shared" si="13"/>
        <v>-0.13756201296851409</v>
      </c>
      <c r="I99">
        <f t="shared" si="9"/>
        <v>-0.82537207781108446</v>
      </c>
      <c r="K99">
        <f t="shared" si="10"/>
        <v>-0.13756273126160509</v>
      </c>
      <c r="M99">
        <f t="shared" si="11"/>
        <v>-0.13756273126160509</v>
      </c>
      <c r="N99" s="13">
        <f t="shared" si="12"/>
        <v>5.1594496458777575E-13</v>
      </c>
      <c r="O99" s="13">
        <v>1</v>
      </c>
    </row>
    <row r="100" spans="4:15" x14ac:dyDescent="0.4">
      <c r="D100" s="6">
        <v>0.62</v>
      </c>
      <c r="E100" s="7">
        <f t="shared" si="7"/>
        <v>-0.87207619990043161</v>
      </c>
      <c r="G100">
        <f t="shared" si="8"/>
        <v>1.9276263172884611</v>
      </c>
      <c r="H100" s="10">
        <f t="shared" si="13"/>
        <v>-0.13653139522173566</v>
      </c>
      <c r="I100">
        <f t="shared" si="9"/>
        <v>-0.819188371330414</v>
      </c>
      <c r="K100">
        <f t="shared" si="10"/>
        <v>-0.13653212528788192</v>
      </c>
      <c r="M100">
        <f t="shared" si="11"/>
        <v>-0.13653212528788192</v>
      </c>
      <c r="N100" s="13">
        <f t="shared" si="12"/>
        <v>5.3299657791416577E-13</v>
      </c>
      <c r="O100" s="13">
        <v>1</v>
      </c>
    </row>
    <row r="101" spans="4:15" x14ac:dyDescent="0.4">
      <c r="D101" s="6">
        <v>0.64</v>
      </c>
      <c r="E101" s="7">
        <f t="shared" si="7"/>
        <v>-0.8654131614808539</v>
      </c>
      <c r="G101">
        <f t="shared" si="8"/>
        <v>1.9292287227174447</v>
      </c>
      <c r="H101" s="10">
        <f t="shared" si="13"/>
        <v>-0.13548823645654423</v>
      </c>
      <c r="I101">
        <f t="shared" si="9"/>
        <v>-0.81292941873926539</v>
      </c>
      <c r="K101">
        <f t="shared" si="10"/>
        <v>-0.13548897573010593</v>
      </c>
      <c r="M101">
        <f t="shared" si="11"/>
        <v>-0.13548897573010593</v>
      </c>
      <c r="N101" s="13">
        <f t="shared" si="12"/>
        <v>5.4652539902959543E-13</v>
      </c>
      <c r="O101" s="13">
        <v>1</v>
      </c>
    </row>
    <row r="102" spans="4:15" x14ac:dyDescent="0.4">
      <c r="D102" s="6">
        <v>0.66</v>
      </c>
      <c r="E102" s="7">
        <f t="shared" si="7"/>
        <v>-0.8586758162655389</v>
      </c>
      <c r="G102">
        <f t="shared" si="8"/>
        <v>1.9308311281464281</v>
      </c>
      <c r="H102" s="10">
        <f t="shared" si="13"/>
        <v>-0.13443344429223281</v>
      </c>
      <c r="I102">
        <f t="shared" si="9"/>
        <v>-0.80660066575339684</v>
      </c>
      <c r="K102">
        <f t="shared" si="10"/>
        <v>-0.13443419011723612</v>
      </c>
      <c r="M102">
        <f t="shared" si="11"/>
        <v>-0.13443419011723612</v>
      </c>
      <c r="N102" s="13">
        <f t="shared" si="12"/>
        <v>5.5625493556550303E-13</v>
      </c>
      <c r="O102" s="13">
        <v>1</v>
      </c>
    </row>
    <row r="103" spans="4:15" x14ac:dyDescent="0.4">
      <c r="D103" s="6">
        <v>0.68</v>
      </c>
      <c r="E103" s="7">
        <f t="shared" si="7"/>
        <v>-0.85186976018134675</v>
      </c>
      <c r="G103">
        <f t="shared" si="8"/>
        <v>1.9324335335754115</v>
      </c>
      <c r="H103" s="10">
        <f t="shared" si="13"/>
        <v>-0.13336789482162667</v>
      </c>
      <c r="I103">
        <f t="shared" si="9"/>
        <v>-0.80020736892975997</v>
      </c>
      <c r="K103">
        <f t="shared" si="10"/>
        <v>-0.13336864446092797</v>
      </c>
      <c r="M103">
        <f t="shared" si="11"/>
        <v>-0.13336864446092797</v>
      </c>
      <c r="N103" s="13">
        <f t="shared" si="12"/>
        <v>5.6195908205456455E-13</v>
      </c>
      <c r="O103" s="13">
        <v>1</v>
      </c>
    </row>
    <row r="104" spans="4:15" x14ac:dyDescent="0.4">
      <c r="D104" s="6">
        <v>0.7</v>
      </c>
      <c r="E104" s="7">
        <f t="shared" si="7"/>
        <v>-0.84500039359493528</v>
      </c>
      <c r="G104">
        <f t="shared" si="8"/>
        <v>1.9340359390043951</v>
      </c>
      <c r="H104" s="10">
        <f t="shared" si="13"/>
        <v>-0.13229243352083736</v>
      </c>
      <c r="I104">
        <f t="shared" si="9"/>
        <v>-0.79375460112502416</v>
      </c>
      <c r="K104">
        <f t="shared" si="10"/>
        <v>-0.1322931841651227</v>
      </c>
      <c r="M104">
        <f t="shared" si="11"/>
        <v>-0.1322931841651227</v>
      </c>
      <c r="N104" s="13">
        <f t="shared" si="12"/>
        <v>5.6346684311526067E-13</v>
      </c>
      <c r="O104" s="13">
        <v>1</v>
      </c>
    </row>
    <row r="105" spans="4:15" x14ac:dyDescent="0.4">
      <c r="D105" s="6">
        <v>0.72</v>
      </c>
      <c r="E105" s="7">
        <f t="shared" si="7"/>
        <v>-0.83807292696944824</v>
      </c>
      <c r="G105">
        <f t="shared" si="8"/>
        <v>1.9356383444333785</v>
      </c>
      <c r="H105" s="10">
        <f t="shared" si="13"/>
        <v>-0.1312078761348684</v>
      </c>
      <c r="I105">
        <f t="shared" si="9"/>
        <v>-0.78724725680921037</v>
      </c>
      <c r="K105">
        <f t="shared" si="10"/>
        <v>-0.131208624911473</v>
      </c>
      <c r="M105">
        <f t="shared" si="11"/>
        <v>-0.131208624911473</v>
      </c>
      <c r="N105" s="13">
        <f t="shared" si="12"/>
        <v>5.606664036095042E-13</v>
      </c>
      <c r="O105" s="13">
        <v>1</v>
      </c>
    </row>
    <row r="106" spans="4:15" x14ac:dyDescent="0.4">
      <c r="D106" s="6">
        <v>0.74</v>
      </c>
      <c r="E106" s="7">
        <f t="shared" si="7"/>
        <v>-0.83109238637086902</v>
      </c>
      <c r="G106">
        <f t="shared" si="8"/>
        <v>1.9372407498623623</v>
      </c>
      <c r="H106" s="10">
        <f t="shared" si="13"/>
        <v>-0.13011500953968463</v>
      </c>
      <c r="I106">
        <f t="shared" si="9"/>
        <v>-0.7806900572381078</v>
      </c>
      <c r="K106">
        <f t="shared" si="10"/>
        <v>-0.13011575352121768</v>
      </c>
      <c r="M106">
        <f t="shared" si="11"/>
        <v>-0.13011575352121768</v>
      </c>
      <c r="N106" s="13">
        <f t="shared" si="12"/>
        <v>5.5350852151463409E-13</v>
      </c>
      <c r="O106" s="13">
        <v>1</v>
      </c>
    </row>
    <row r="107" spans="4:15" x14ac:dyDescent="0.4">
      <c r="D107" s="6">
        <v>0.76</v>
      </c>
      <c r="E107" s="7">
        <f t="shared" si="7"/>
        <v>-0.82406361882785129</v>
      </c>
      <c r="G107">
        <f t="shared" si="8"/>
        <v>1.9388431552913457</v>
      </c>
      <c r="H107" s="10">
        <f t="shared" si="13"/>
        <v>-0.12901459258134193</v>
      </c>
      <c r="I107">
        <f t="shared" si="9"/>
        <v>-0.77408755548805153</v>
      </c>
      <c r="K107">
        <f t="shared" si="10"/>
        <v>-0.12901532879410835</v>
      </c>
      <c r="M107">
        <f t="shared" si="11"/>
        <v>-0.12901532879410835</v>
      </c>
      <c r="N107" s="13">
        <f t="shared" si="12"/>
        <v>5.420092374350442E-13</v>
      </c>
      <c r="O107" s="13">
        <v>1</v>
      </c>
    </row>
    <row r="108" spans="4:15" x14ac:dyDescent="0.4">
      <c r="D108" s="6">
        <v>0.78</v>
      </c>
      <c r="E108" s="7">
        <f t="shared" si="7"/>
        <v>-0.81699129754874278</v>
      </c>
      <c r="G108">
        <f t="shared" si="8"/>
        <v>1.9404455607203288</v>
      </c>
      <c r="H108" s="10">
        <f t="shared" si="13"/>
        <v>-0.12790735689275956</v>
      </c>
      <c r="I108">
        <f t="shared" si="9"/>
        <v>-0.76744414135655736</v>
      </c>
      <c r="K108">
        <f t="shared" si="10"/>
        <v>-0.12790808232496431</v>
      </c>
      <c r="M108">
        <f t="shared" si="11"/>
        <v>-0.12790808232496431</v>
      </c>
      <c r="N108" s="13">
        <f t="shared" si="12"/>
        <v>5.2625188369016714E-13</v>
      </c>
      <c r="O108" s="13">
        <v>1</v>
      </c>
    </row>
    <row r="109" spans="4:15" x14ac:dyDescent="0.4">
      <c r="D109" s="6">
        <v>0.8</v>
      </c>
      <c r="E109" s="7">
        <f t="shared" si="7"/>
        <v>-0.80987992699943456</v>
      </c>
      <c r="G109">
        <f t="shared" si="8"/>
        <v>1.9420479661493126</v>
      </c>
      <c r="H109" s="10">
        <f t="shared" si="13"/>
        <v>-0.12679400768870303</v>
      </c>
      <c r="I109">
        <f t="shared" si="9"/>
        <v>-0.76076404613221815</v>
      </c>
      <c r="K109">
        <f t="shared" si="10"/>
        <v>-0.12679471929843189</v>
      </c>
      <c r="M109">
        <f t="shared" si="11"/>
        <v>-0.12679471929843189</v>
      </c>
      <c r="N109" s="13">
        <f t="shared" si="12"/>
        <v>5.0638840621543453E-13</v>
      </c>
      <c r="O109" s="13">
        <v>1</v>
      </c>
    </row>
    <row r="110" spans="4:15" x14ac:dyDescent="0.4">
      <c r="D110" s="6">
        <v>0.82</v>
      </c>
      <c r="E110" s="7">
        <f t="shared" si="7"/>
        <v>-0.80273384784556923</v>
      </c>
      <c r="G110">
        <f t="shared" si="8"/>
        <v>1.943650371578296</v>
      </c>
      <c r="H110" s="10">
        <f t="shared" si="13"/>
        <v>-0.12567522453953142</v>
      </c>
      <c r="I110">
        <f t="shared" si="9"/>
        <v>-0.75405134723718859</v>
      </c>
      <c r="K110">
        <f t="shared" si="10"/>
        <v>-0.12567591926250077</v>
      </c>
      <c r="M110">
        <f t="shared" si="11"/>
        <v>-0.12567591926250077</v>
      </c>
      <c r="N110" s="13">
        <f t="shared" si="12"/>
        <v>4.8264000413773458E-13</v>
      </c>
      <c r="O110" s="13">
        <v>1</v>
      </c>
    </row>
    <row r="111" spans="4:15" x14ac:dyDescent="0.4">
      <c r="D111" s="6">
        <v>0.84</v>
      </c>
      <c r="E111" s="7">
        <f t="shared" si="7"/>
        <v>-0.7955572417625596</v>
      </c>
      <c r="G111">
        <f t="shared" si="8"/>
        <v>1.9452527770072792</v>
      </c>
      <c r="H111" s="10">
        <f t="shared" si="13"/>
        <v>-0.1245516621242494</v>
      </c>
      <c r="I111">
        <f t="shared" si="9"/>
        <v>-0.74730997274549638</v>
      </c>
      <c r="K111">
        <f t="shared" si="10"/>
        <v>-0.12455233688131495</v>
      </c>
      <c r="M111">
        <f t="shared" si="11"/>
        <v>-0.12455233688131495</v>
      </c>
      <c r="N111" s="13">
        <f t="shared" si="12"/>
        <v>4.5529709751666206E-13</v>
      </c>
      <c r="O111" s="13">
        <v>1</v>
      </c>
    </row>
    <row r="112" spans="4:15" x14ac:dyDescent="0.4">
      <c r="D112" s="6">
        <v>0.86</v>
      </c>
      <c r="E112" s="7">
        <f t="shared" si="7"/>
        <v>-0.78835413611678473</v>
      </c>
      <c r="G112">
        <f t="shared" si="8"/>
        <v>1.946855182436263</v>
      </c>
      <c r="H112" s="10">
        <f t="shared" si="13"/>
        <v>-0.12342395096339041</v>
      </c>
      <c r="I112">
        <f t="shared" si="9"/>
        <v>-0.74054370578034245</v>
      </c>
      <c r="K112">
        <f t="shared" si="10"/>
        <v>-0.12342460266781285</v>
      </c>
      <c r="M112">
        <f t="shared" si="11"/>
        <v>-0.12342460266781285</v>
      </c>
      <c r="N112" s="13">
        <f t="shared" si="12"/>
        <v>4.2471865422959387E-10</v>
      </c>
      <c r="O112" s="13">
        <v>1000</v>
      </c>
    </row>
    <row r="113" spans="3:16" x14ac:dyDescent="0.4">
      <c r="D113" s="6">
        <v>0.88</v>
      </c>
      <c r="E113" s="7">
        <f t="shared" si="7"/>
        <v>-0.7811284085212431</v>
      </c>
      <c r="G113">
        <f t="shared" si="8"/>
        <v>1.9484575878652464</v>
      </c>
      <c r="H113" s="10">
        <f t="shared" si="13"/>
        <v>-0.12229269813224546</v>
      </c>
      <c r="I113">
        <f t="shared" si="9"/>
        <v>-0.73375618879347271</v>
      </c>
      <c r="K113">
        <f t="shared" si="10"/>
        <v>-0.12229332369670767</v>
      </c>
      <c r="M113">
        <f t="shared" si="11"/>
        <v>-0.12229332369670767</v>
      </c>
      <c r="N113" s="13">
        <f t="shared" si="12"/>
        <v>3.9133089638906505E-10</v>
      </c>
      <c r="O113" s="13">
        <v>1000</v>
      </c>
    </row>
    <row r="114" spans="3:16" x14ac:dyDescent="0.4">
      <c r="D114" s="6">
        <v>0.9</v>
      </c>
      <c r="E114" s="7">
        <f t="shared" si="7"/>
        <v>-0.77388379126886486</v>
      </c>
      <c r="G114">
        <f t="shared" si="8"/>
        <v>1.9500599932942302</v>
      </c>
      <c r="H114" s="10">
        <f t="shared" si="13"/>
        <v>-0.12115848795493804</v>
      </c>
      <c r="I114">
        <f t="shared" si="9"/>
        <v>-0.72695092772962822</v>
      </c>
      <c r="K114">
        <f t="shared" si="10"/>
        <v>-0.12115908429830782</v>
      </c>
      <c r="M114">
        <f t="shared" si="11"/>
        <v>-0.12115908429830782</v>
      </c>
      <c r="N114" s="13">
        <f t="shared" si="12"/>
        <v>3.5562541468359177E-10</v>
      </c>
      <c r="O114" s="13">
        <v>1000</v>
      </c>
    </row>
    <row r="115" spans="3:16" x14ac:dyDescent="0.4">
      <c r="D115" s="6">
        <v>0.92</v>
      </c>
      <c r="E115" s="7">
        <f t="shared" si="7"/>
        <v>-0.76662387564660639</v>
      </c>
      <c r="G115">
        <f t="shared" si="8"/>
        <v>1.9516623987232133</v>
      </c>
      <c r="H115" s="10">
        <f t="shared" si="13"/>
        <v>-0.12002188267983456</v>
      </c>
      <c r="I115">
        <f t="shared" si="9"/>
        <v>-0.72013129607900739</v>
      </c>
      <c r="K115">
        <f t="shared" si="10"/>
        <v>-0.12002244673367393</v>
      </c>
      <c r="M115">
        <f t="shared" si="11"/>
        <v>-0.12002244673367393</v>
      </c>
      <c r="N115" s="13">
        <f t="shared" si="12"/>
        <v>3.1815673371025972E-13</v>
      </c>
      <c r="O115" s="13">
        <v>1</v>
      </c>
    </row>
    <row r="116" spans="3:16" x14ac:dyDescent="0.4">
      <c r="D116" s="6">
        <v>0.94</v>
      </c>
      <c r="E116" s="7">
        <f t="shared" si="7"/>
        <v>-0.75935211613337028</v>
      </c>
      <c r="G116">
        <f t="shared" si="8"/>
        <v>1.9532648041521967</v>
      </c>
      <c r="H116" s="10">
        <f t="shared" si="13"/>
        <v>-0.11888342313676663</v>
      </c>
      <c r="I116">
        <f t="shared" si="9"/>
        <v>-0.71330053882059974</v>
      </c>
      <c r="K116">
        <f t="shared" si="10"/>
        <v>-0.11888395185158171</v>
      </c>
      <c r="M116">
        <f t="shared" si="11"/>
        <v>-0.11888395185158171</v>
      </c>
      <c r="N116" s="13">
        <f t="shared" si="12"/>
        <v>2.7953935568694554E-13</v>
      </c>
      <c r="O116" s="13">
        <v>1</v>
      </c>
    </row>
    <row r="117" spans="3:16" x14ac:dyDescent="0.4">
      <c r="D117" s="6">
        <v>0.96</v>
      </c>
      <c r="E117" s="7">
        <f t="shared" si="7"/>
        <v>-0.75207183448471915</v>
      </c>
      <c r="G117">
        <f t="shared" si="8"/>
        <v>1.9548672095811805</v>
      </c>
      <c r="H117" s="10">
        <f t="shared" si="13"/>
        <v>-0.11774362937652982</v>
      </c>
      <c r="I117">
        <f t="shared" si="9"/>
        <v>-0.70646177625917894</v>
      </c>
      <c r="K117">
        <f t="shared" si="10"/>
        <v>-0.117744119727763</v>
      </c>
      <c r="M117">
        <f t="shared" si="11"/>
        <v>-0.117744119727763</v>
      </c>
      <c r="N117" s="13">
        <f t="shared" si="12"/>
        <v>2.4044433187458973E-13</v>
      </c>
      <c r="O117" s="13">
        <v>1</v>
      </c>
    </row>
    <row r="118" spans="3:16" x14ac:dyDescent="0.4">
      <c r="D118" s="6">
        <v>0.98</v>
      </c>
      <c r="E118" s="7">
        <f t="shared" si="7"/>
        <v>-0.74478622370728342</v>
      </c>
      <c r="G118">
        <f t="shared" si="8"/>
        <v>1.9564696150101639</v>
      </c>
      <c r="H118" s="10">
        <f t="shared" si="13"/>
        <v>-0.11660300129311305</v>
      </c>
      <c r="I118">
        <f t="shared" si="9"/>
        <v>-0.69961800775867822</v>
      </c>
      <c r="K118">
        <f t="shared" si="10"/>
        <v>-0.11660345028687659</v>
      </c>
      <c r="M118">
        <f t="shared" si="11"/>
        <v>-0.11660345028687659</v>
      </c>
      <c r="N118" s="13">
        <f t="shared" si="12"/>
        <v>2.0159539970121896E-13</v>
      </c>
      <c r="O118" s="13">
        <v>1</v>
      </c>
    </row>
    <row r="119" spans="3:16" x14ac:dyDescent="0.4">
      <c r="C119" t="s">
        <v>291</v>
      </c>
      <c r="D119" s="6">
        <v>1</v>
      </c>
      <c r="E119" s="7">
        <f t="shared" si="7"/>
        <v>-0.73749835192568136</v>
      </c>
      <c r="G119">
        <f t="shared" si="8"/>
        <v>1.9580720204391471</v>
      </c>
      <c r="H119" s="10">
        <f t="shared" si="13"/>
        <v>-0.11546201922909979</v>
      </c>
      <c r="I119">
        <f t="shared" si="9"/>
        <v>-0.69277211537459871</v>
      </c>
      <c r="K119">
        <f t="shared" si="10"/>
        <v>-0.11546242390764871</v>
      </c>
      <c r="M119">
        <f t="shared" si="11"/>
        <v>-0.11546242390764871</v>
      </c>
      <c r="N119" s="13">
        <f t="shared" si="12"/>
        <v>1.6376472795672557E-13</v>
      </c>
      <c r="O119" s="13">
        <v>1</v>
      </c>
      <c r="P119" t="s">
        <v>292</v>
      </c>
    </row>
    <row r="120" spans="3:16" x14ac:dyDescent="0.4">
      <c r="D120" s="6">
        <v>1.02</v>
      </c>
      <c r="E120" s="7">
        <f t="shared" si="7"/>
        <v>-0.73021116614471071</v>
      </c>
      <c r="G120">
        <f t="shared" si="8"/>
        <v>1.9596744258681309</v>
      </c>
      <c r="H120" s="10">
        <f t="shared" si="13"/>
        <v>-0.11432114456467309</v>
      </c>
      <c r="I120">
        <f t="shared" si="9"/>
        <v>-0.68592686738803854</v>
      </c>
      <c r="K120">
        <f t="shared" si="10"/>
        <v>-0.11432150201162027</v>
      </c>
      <c r="M120">
        <f t="shared" si="11"/>
        <v>-0.11432150201162027</v>
      </c>
      <c r="N120" s="13">
        <f t="shared" si="12"/>
        <v>1.2776832004837007E-13</v>
      </c>
      <c r="O120" s="13">
        <v>1</v>
      </c>
    </row>
    <row r="121" spans="3:16" x14ac:dyDescent="0.4">
      <c r="D121" s="6">
        <v>1.04</v>
      </c>
      <c r="E121" s="7">
        <f t="shared" si="7"/>
        <v>-0.72292749590949423</v>
      </c>
      <c r="G121">
        <f t="shared" si="8"/>
        <v>1.9612768312971143</v>
      </c>
      <c r="H121" s="10">
        <f t="shared" si="13"/>
        <v>-0.11318082029064443</v>
      </c>
      <c r="I121">
        <f t="shared" si="9"/>
        <v>-0.67908492174386659</v>
      </c>
      <c r="K121">
        <f t="shared" si="10"/>
        <v>-0.11318112763591934</v>
      </c>
      <c r="M121">
        <f t="shared" si="11"/>
        <v>-0.11318112763591934</v>
      </c>
      <c r="N121" s="13">
        <f t="shared" si="12"/>
        <v>9.4461118010014125E-14</v>
      </c>
      <c r="O121" s="13">
        <v>1</v>
      </c>
    </row>
    <row r="122" spans="3:16" x14ac:dyDescent="0.4">
      <c r="D122" s="6">
        <v>1.06</v>
      </c>
      <c r="E122" s="7">
        <f t="shared" si="7"/>
        <v>-0.71565005686619931</v>
      </c>
      <c r="G122">
        <f t="shared" si="8"/>
        <v>1.9628792367260974</v>
      </c>
      <c r="H122" s="10">
        <f t="shared" si="13"/>
        <v>-0.11204147156591641</v>
      </c>
      <c r="I122">
        <f t="shared" si="9"/>
        <v>-0.67224882939549846</v>
      </c>
      <c r="K122">
        <f t="shared" si="10"/>
        <v>-0.11204172599046699</v>
      </c>
      <c r="M122">
        <f t="shared" si="11"/>
        <v>-0.11204172599046699</v>
      </c>
      <c r="N122" s="13">
        <f t="shared" si="12"/>
        <v>6.4731851938005151E-14</v>
      </c>
      <c r="O122" s="13">
        <v>1</v>
      </c>
    </row>
    <row r="123" spans="3:16" x14ac:dyDescent="0.4">
      <c r="D123" s="6">
        <v>1.08</v>
      </c>
      <c r="E123" s="7">
        <f t="shared" si="7"/>
        <v>-0.70838145422588694</v>
      </c>
      <c r="G123">
        <f t="shared" si="8"/>
        <v>1.9644816421550813</v>
      </c>
      <c r="H123" s="10">
        <f t="shared" si="13"/>
        <v>-0.11090350625977971</v>
      </c>
      <c r="I123">
        <f t="shared" si="9"/>
        <v>-0.66542103755867821</v>
      </c>
      <c r="K123">
        <f t="shared" si="10"/>
        <v>-0.11090370500002159</v>
      </c>
      <c r="M123">
        <f t="shared" si="11"/>
        <v>-0.11090370500002159</v>
      </c>
      <c r="N123" s="13">
        <f t="shared" si="12"/>
        <v>3.9497683740377088E-14</v>
      </c>
      <c r="O123" s="13">
        <v>1</v>
      </c>
    </row>
    <row r="124" spans="3:16" x14ac:dyDescent="0.4">
      <c r="D124" s="6">
        <v>1.1000000000000001</v>
      </c>
      <c r="E124" s="7">
        <f t="shared" si="7"/>
        <v>-0.70112418613397942</v>
      </c>
      <c r="G124">
        <f t="shared" si="8"/>
        <v>1.9660840475840646</v>
      </c>
      <c r="H124" s="10">
        <f t="shared" si="13"/>
        <v>-0.1097673154794334</v>
      </c>
      <c r="I124">
        <f t="shared" si="9"/>
        <v>-0.65860389287660037</v>
      </c>
      <c r="K124">
        <f t="shared" si="10"/>
        <v>-0.10976745583144966</v>
      </c>
      <c r="M124">
        <f t="shared" si="11"/>
        <v>-0.10976745583144966</v>
      </c>
      <c r="N124" s="13">
        <f t="shared" si="12"/>
        <v>1.9698688467983418E-14</v>
      </c>
      <c r="O124" s="13">
        <v>1</v>
      </c>
    </row>
    <row r="125" spans="3:16" x14ac:dyDescent="0.4">
      <c r="D125" s="6">
        <v>1.1200000000000001</v>
      </c>
      <c r="E125" s="7">
        <f t="shared" si="7"/>
        <v>-0.6938806469477754</v>
      </c>
      <c r="G125">
        <f t="shared" si="8"/>
        <v>1.9676864530130485</v>
      </c>
      <c r="H125" s="10">
        <f t="shared" si="13"/>
        <v>-0.1086332740831097</v>
      </c>
      <c r="I125">
        <f t="shared" si="9"/>
        <v>-0.65179964449865824</v>
      </c>
      <c r="K125">
        <f t="shared" si="10"/>
        <v>-0.10863335340660112</v>
      </c>
      <c r="M125">
        <f t="shared" si="11"/>
        <v>-0.10863335340660112</v>
      </c>
      <c r="N125" s="13">
        <f t="shared" si="12"/>
        <v>6.2922162901486003E-15</v>
      </c>
      <c r="O125" s="13">
        <v>1</v>
      </c>
    </row>
    <row r="126" spans="3:16" x14ac:dyDescent="0.4">
      <c r="D126" s="6">
        <v>1.1399999999999999</v>
      </c>
      <c r="E126" s="7">
        <f t="shared" si="7"/>
        <v>-0.68665313042438247</v>
      </c>
      <c r="G126">
        <f t="shared" si="8"/>
        <v>1.9692888584420316</v>
      </c>
      <c r="H126" s="10">
        <f t="shared" si="13"/>
        <v>-0.10750174117917349</v>
      </c>
      <c r="I126">
        <f t="shared" si="9"/>
        <v>-0.64501044707504096</v>
      </c>
      <c r="K126">
        <f t="shared" si="10"/>
        <v>-0.10750175690116699</v>
      </c>
      <c r="M126">
        <f t="shared" si="11"/>
        <v>-0.10750175690116699</v>
      </c>
      <c r="N126" s="13">
        <f t="shared" si="12"/>
        <v>2.4718107957479412E-16</v>
      </c>
      <c r="O126" s="13">
        <v>1</v>
      </c>
    </row>
    <row r="127" spans="3:16" x14ac:dyDescent="0.4">
      <c r="D127" s="6">
        <v>1.1599999999999999</v>
      </c>
      <c r="E127" s="7">
        <f t="shared" si="7"/>
        <v>-0.67944383282137399</v>
      </c>
      <c r="G127">
        <f t="shared" si="8"/>
        <v>1.970891263871015</v>
      </c>
      <c r="H127" s="10">
        <f t="shared" si="13"/>
        <v>-0.10637306061155814</v>
      </c>
      <c r="I127">
        <f t="shared" si="9"/>
        <v>-0.63823836366934883</v>
      </c>
      <c r="K127">
        <f t="shared" si="10"/>
        <v>-0.10637301022987292</v>
      </c>
      <c r="M127">
        <f t="shared" si="11"/>
        <v>-0.10637301022987292</v>
      </c>
      <c r="N127" s="13">
        <f t="shared" si="12"/>
        <v>2.5383142062651929E-15</v>
      </c>
      <c r="O127" s="13">
        <v>1</v>
      </c>
    </row>
    <row r="128" spans="3:16" x14ac:dyDescent="0.4">
      <c r="D128" s="6">
        <v>1.18</v>
      </c>
      <c r="E128" s="7">
        <f t="shared" si="7"/>
        <v>-0.67225485591242484</v>
      </c>
      <c r="G128">
        <f t="shared" si="8"/>
        <v>1.9724936692999988</v>
      </c>
      <c r="H128" s="10">
        <f t="shared" si="13"/>
        <v>-0.10524756143189044</v>
      </c>
      <c r="I128">
        <f t="shared" si="9"/>
        <v>-0.63148536859134263</v>
      </c>
      <c r="K128">
        <f t="shared" si="10"/>
        <v>-0.1052474425183688</v>
      </c>
      <c r="M128">
        <f t="shared" si="11"/>
        <v>-0.1052474425183688</v>
      </c>
      <c r="N128" s="13">
        <f t="shared" si="12"/>
        <v>1.4140425628973691E-14</v>
      </c>
      <c r="O128" s="13">
        <v>1</v>
      </c>
    </row>
    <row r="129" spans="4:15" x14ac:dyDescent="0.4">
      <c r="D129" s="6">
        <v>1.2</v>
      </c>
      <c r="E129" s="7">
        <f t="shared" si="7"/>
        <v>-0.66508820992012108</v>
      </c>
      <c r="G129">
        <f t="shared" si="8"/>
        <v>1.974096074728982</v>
      </c>
      <c r="H129" s="10">
        <f t="shared" si="13"/>
        <v>-0.10412555835864842</v>
      </c>
      <c r="I129">
        <f t="shared" si="9"/>
        <v>-0.62475335015189049</v>
      </c>
      <c r="K129">
        <f t="shared" si="10"/>
        <v>-0.10412536856215547</v>
      </c>
      <c r="M129">
        <f t="shared" si="11"/>
        <v>-0.10412536856215547</v>
      </c>
      <c r="N129" s="13">
        <f t="shared" si="12"/>
        <v>3.6022708737101595E-14</v>
      </c>
      <c r="O129" s="13">
        <v>1</v>
      </c>
    </row>
    <row r="130" spans="4:15" x14ac:dyDescent="0.4">
      <c r="D130" s="6">
        <v>1.22</v>
      </c>
      <c r="E130" s="7">
        <f t="shared" si="7"/>
        <v>-0.65794581636808136</v>
      </c>
      <c r="G130">
        <f t="shared" si="8"/>
        <v>1.9756984801579653</v>
      </c>
      <c r="H130" s="10">
        <f t="shared" si="13"/>
        <v>-0.10300735222368677</v>
      </c>
      <c r="I130">
        <f t="shared" si="9"/>
        <v>-0.61804411334212062</v>
      </c>
      <c r="K130">
        <f t="shared" si="10"/>
        <v>-0.10300708927288107</v>
      </c>
      <c r="M130">
        <f t="shared" si="11"/>
        <v>-0.10300708927288107</v>
      </c>
      <c r="N130" s="13">
        <f t="shared" si="12"/>
        <v>6.9143126217719603E-14</v>
      </c>
      <c r="O130" s="13">
        <v>1</v>
      </c>
    </row>
    <row r="131" spans="4:15" x14ac:dyDescent="0.4">
      <c r="D131" s="6">
        <v>1.24</v>
      </c>
      <c r="E131" s="7">
        <f t="shared" si="7"/>
        <v>-0.65082951085448604</v>
      </c>
      <c r="G131">
        <f t="shared" si="8"/>
        <v>1.9773008855869492</v>
      </c>
      <c r="H131" s="10">
        <f t="shared" si="13"/>
        <v>-0.1018932304064577</v>
      </c>
      <c r="I131">
        <f t="shared" si="9"/>
        <v>-0.61135938243874621</v>
      </c>
      <c r="K131">
        <f t="shared" si="10"/>
        <v>-0.10189289211233994</v>
      </c>
      <c r="M131">
        <f t="shared" si="11"/>
        <v>-0.10189289211233994</v>
      </c>
      <c r="N131" s="13">
        <f t="shared" si="12"/>
        <v>1.144429101113072E-13</v>
      </c>
      <c r="O131" s="13">
        <v>1</v>
      </c>
    </row>
    <row r="132" spans="4:15" x14ac:dyDescent="0.4">
      <c r="D132" s="6">
        <v>1.26</v>
      </c>
      <c r="E132" s="7">
        <f t="shared" si="7"/>
        <v>-0.64374104574903923</v>
      </c>
      <c r="G132">
        <f t="shared" si="8"/>
        <v>1.9789032910159325</v>
      </c>
      <c r="H132" s="10">
        <f t="shared" si="13"/>
        <v>-0.10078346725624475</v>
      </c>
      <c r="I132">
        <f t="shared" si="9"/>
        <v>-0.60470080353746847</v>
      </c>
      <c r="K132">
        <f t="shared" si="10"/>
        <v>-0.10078305151448988</v>
      </c>
      <c r="M132">
        <f t="shared" si="11"/>
        <v>-0.10078305151448988</v>
      </c>
      <c r="N132" s="13">
        <f t="shared" si="12"/>
        <v>1.7284120674194627E-13</v>
      </c>
      <c r="O132" s="13">
        <v>1</v>
      </c>
    </row>
    <row r="133" spans="4:15" x14ac:dyDescent="0.4">
      <c r="D133" s="6">
        <v>1.28</v>
      </c>
      <c r="E133" s="7">
        <f t="shared" si="7"/>
        <v>-0.63668209281535681</v>
      </c>
      <c r="G133">
        <f t="shared" si="8"/>
        <v>1.9805056964449161</v>
      </c>
      <c r="H133" s="10">
        <f t="shared" si="13"/>
        <v>-9.9678324502721294E-2</v>
      </c>
      <c r="I133">
        <f t="shared" si="9"/>
        <v>-0.59806994701632776</v>
      </c>
      <c r="K133">
        <f t="shared" si="10"/>
        <v>-9.9677829295795828E-2</v>
      </c>
      <c r="M133">
        <f t="shared" si="11"/>
        <v>-9.9677829295795828E-2</v>
      </c>
      <c r="N133" s="13">
        <f t="shared" si="12"/>
        <v>2.4522989902949581E-13</v>
      </c>
      <c r="O133" s="13">
        <v>1</v>
      </c>
    </row>
    <row r="134" spans="4:15" x14ac:dyDescent="0.4">
      <c r="D134" s="6">
        <v>1.3</v>
      </c>
      <c r="E134" s="7">
        <f t="shared" si="7"/>
        <v>-0.62965424576071138</v>
      </c>
      <c r="G134">
        <f t="shared" si="8"/>
        <v>1.9821081018738995</v>
      </c>
      <c r="H134" s="10">
        <f t="shared" si="13"/>
        <v>-9.8578051655136112E-2</v>
      </c>
      <c r="I134">
        <f t="shared" si="9"/>
        <v>-0.59146830993081667</v>
      </c>
      <c r="K134">
        <f t="shared" si="10"/>
        <v>-9.857747505421062E-2</v>
      </c>
      <c r="M134">
        <f t="shared" si="11"/>
        <v>-9.857747505421062E-2</v>
      </c>
      <c r="N134" s="13">
        <f t="shared" si="12"/>
        <v>3.3246862727829387E-13</v>
      </c>
      <c r="O134" s="13">
        <v>1</v>
      </c>
    </row>
    <row r="135" spans="4:15" x14ac:dyDescent="0.4">
      <c r="D135" s="6">
        <v>1.32</v>
      </c>
      <c r="E135" s="7">
        <f t="shared" si="7"/>
        <v>-0.62265902271502316</v>
      </c>
      <c r="G135">
        <f t="shared" si="8"/>
        <v>1.9837105073028829</v>
      </c>
      <c r="H135" s="10">
        <f t="shared" si="13"/>
        <v>-9.7482886390421769E-2</v>
      </c>
      <c r="I135">
        <f t="shared" si="9"/>
        <v>-0.58489731834253056</v>
      </c>
      <c r="K135">
        <f t="shared" si="10"/>
        <v>-9.7482226557079152E-2</v>
      </c>
      <c r="M135">
        <f t="shared" si="11"/>
        <v>-9.7482226557079152E-2</v>
      </c>
      <c r="N135" s="13">
        <f t="shared" si="12"/>
        <v>4.3538004002940167E-13</v>
      </c>
      <c r="O135" s="13">
        <v>1</v>
      </c>
    </row>
    <row r="136" spans="4:15" x14ac:dyDescent="0.4">
      <c r="D136" s="6">
        <v>1.34</v>
      </c>
      <c r="E136" s="7">
        <f t="shared" si="7"/>
        <v>-0.61569786864093401</v>
      </c>
      <c r="G136">
        <f t="shared" si="8"/>
        <v>1.9853129127318667</v>
      </c>
      <c r="H136" s="10">
        <f t="shared" si="13"/>
        <v>-9.6393054930513367E-2</v>
      </c>
      <c r="I136">
        <f t="shared" si="9"/>
        <v>-0.5783583295830802</v>
      </c>
      <c r="K136">
        <f t="shared" si="10"/>
        <v>-9.6392310118261826E-2</v>
      </c>
      <c r="M136">
        <f t="shared" si="11"/>
        <v>-9.6392310118261826E-2</v>
      </c>
      <c r="N136" s="13">
        <f t="shared" si="12"/>
        <v>5.5474529004523388E-13</v>
      </c>
      <c r="O136" s="13">
        <v>1</v>
      </c>
    </row>
    <row r="137" spans="4:15" x14ac:dyDescent="0.4">
      <c r="D137" s="6">
        <v>1.36</v>
      </c>
      <c r="E137" s="7">
        <f t="shared" si="7"/>
        <v>-0.60877215767676118</v>
      </c>
      <c r="G137">
        <f t="shared" si="8"/>
        <v>1.9869153181608499</v>
      </c>
      <c r="H137" s="10">
        <f t="shared" si="13"/>
        <v>-9.5308772409159206E-2</v>
      </c>
      <c r="I137">
        <f t="shared" si="9"/>
        <v>-0.57185263445495527</v>
      </c>
      <c r="K137">
        <f t="shared" si="10"/>
        <v>-9.5307940964754811E-2</v>
      </c>
      <c r="M137">
        <f t="shared" si="11"/>
        <v>-9.5307940964754811E-2</v>
      </c>
      <c r="N137" s="13">
        <f t="shared" si="12"/>
        <v>6.9129979759971712E-13</v>
      </c>
      <c r="O137" s="13">
        <v>1</v>
      </c>
    </row>
    <row r="138" spans="4:15" x14ac:dyDescent="0.4">
      <c r="D138" s="6">
        <v>1.38</v>
      </c>
      <c r="E138" s="7">
        <f t="shared" si="7"/>
        <v>-0.60188319541407664</v>
      </c>
      <c r="G138">
        <f t="shared" si="8"/>
        <v>1.9885177235898333</v>
      </c>
      <c r="H138" s="10">
        <f t="shared" si="13"/>
        <v>-9.4230243228496338E-2</v>
      </c>
      <c r="I138">
        <f t="shared" si="9"/>
        <v>-0.56538145937097806</v>
      </c>
      <c r="K138">
        <f t="shared" si="10"/>
        <v>-9.4229323593078992E-2</v>
      </c>
      <c r="M138">
        <f t="shared" si="11"/>
        <v>-9.4229323593078992E-2</v>
      </c>
      <c r="N138" s="13">
        <f t="shared" si="12"/>
        <v>8.4572930083667943E-13</v>
      </c>
      <c r="O138" s="13">
        <v>1</v>
      </c>
    </row>
    <row r="139" spans="4:15" x14ac:dyDescent="0.4">
      <c r="D139" s="6">
        <v>1.4</v>
      </c>
      <c r="E139" s="7">
        <f t="shared" si="7"/>
        <v>-0.5950322211116198</v>
      </c>
      <c r="G139">
        <f t="shared" si="8"/>
        <v>1.9901201290188171</v>
      </c>
      <c r="H139" s="10">
        <f t="shared" si="13"/>
        <v>-9.3157661405658496E-2</v>
      </c>
      <c r="I139">
        <f t="shared" si="9"/>
        <v>-0.55894596843395095</v>
      </c>
      <c r="K139">
        <f t="shared" si="10"/>
        <v>-9.3156652115708838E-2</v>
      </c>
      <c r="M139">
        <f t="shared" si="11"/>
        <v>-9.3156652115708838E-2</v>
      </c>
      <c r="N139" s="13">
        <f t="shared" si="12"/>
        <v>1.018666202480175E-12</v>
      </c>
      <c r="O139" s="13">
        <v>1</v>
      </c>
    </row>
    <row r="140" spans="4:15" x14ac:dyDescent="0.4">
      <c r="D140" s="6">
        <v>1.42</v>
      </c>
      <c r="E140" s="7">
        <f t="shared" si="7"/>
        <v>-0.58822040984720148</v>
      </c>
      <c r="G140">
        <f t="shared" si="8"/>
        <v>1.9917225344478002</v>
      </c>
      <c r="H140" s="10">
        <f t="shared" si="13"/>
        <v>-9.2091210909676202E-2</v>
      </c>
      <c r="I140">
        <f t="shared" si="9"/>
        <v>-0.55254726545805721</v>
      </c>
      <c r="K140">
        <f t="shared" si="10"/>
        <v>-9.2090110597799729E-2</v>
      </c>
      <c r="M140">
        <f t="shared" si="11"/>
        <v>-9.2090110597799729E-2</v>
      </c>
      <c r="N140" s="13">
        <f t="shared" si="12"/>
        <v>1.2106862255074688E-12</v>
      </c>
      <c r="O140" s="13">
        <v>1</v>
      </c>
    </row>
    <row r="141" spans="4:15" x14ac:dyDescent="0.4">
      <c r="D141" s="6">
        <v>1.44</v>
      </c>
      <c r="E141" s="7">
        <f t="shared" si="7"/>
        <v>-0.58144887460922523</v>
      </c>
      <c r="G141">
        <f t="shared" si="8"/>
        <v>1.9933249398767836</v>
      </c>
      <c r="H141" s="10">
        <f t="shared" si="13"/>
        <v>-9.1031065988923188E-2</v>
      </c>
      <c r="I141">
        <f t="shared" si="9"/>
        <v>-0.54618639593353913</v>
      </c>
      <c r="K141">
        <f t="shared" si="10"/>
        <v>-9.102987338446436E-2</v>
      </c>
      <c r="M141">
        <f t="shared" si="11"/>
        <v>-9.102987338446436E-2</v>
      </c>
      <c r="N141" s="13">
        <f t="shared" si="12"/>
        <v>1.4223053952147464E-12</v>
      </c>
      <c r="O141" s="13">
        <v>1</v>
      </c>
    </row>
    <row r="142" spans="4:15" x14ac:dyDescent="0.4">
      <c r="D142" s="6">
        <v>1.46</v>
      </c>
      <c r="E142" s="7">
        <f t="shared" si="7"/>
        <v>-0.57471866832940011</v>
      </c>
      <c r="G142">
        <f t="shared" si="8"/>
        <v>1.9949273453057674</v>
      </c>
      <c r="H142" s="10">
        <f t="shared" si="13"/>
        <v>-8.9977391489355907E-2</v>
      </c>
      <c r="I142">
        <f t="shared" si="9"/>
        <v>-0.53986434893613544</v>
      </c>
      <c r="K142">
        <f t="shared" si="10"/>
        <v>-8.9976105418850899E-2</v>
      </c>
      <c r="M142">
        <f t="shared" si="11"/>
        <v>-8.9976105418850899E-2</v>
      </c>
      <c r="N142" s="13">
        <f t="shared" si="12"/>
        <v>1.6539773438508386E-12</v>
      </c>
      <c r="O142" s="13">
        <v>1</v>
      </c>
    </row>
    <row r="143" spans="4:15" x14ac:dyDescent="0.4">
      <c r="D143" s="6">
        <v>1.48</v>
      </c>
      <c r="E143" s="7">
        <f t="shared" si="7"/>
        <v>-0.56803078585818789</v>
      </c>
      <c r="G143">
        <f t="shared" si="8"/>
        <v>1.9965297507347508</v>
      </c>
      <c r="H143" s="10">
        <f t="shared" si="13"/>
        <v>-8.8930343163787756E-2</v>
      </c>
      <c r="I143">
        <f t="shared" si="9"/>
        <v>-0.53358205898272648</v>
      </c>
      <c r="K143">
        <f t="shared" si="10"/>
        <v>-8.8928962551261287E-2</v>
      </c>
      <c r="M143">
        <f t="shared" si="11"/>
        <v>-8.8928962551261287E-2</v>
      </c>
      <c r="N143" s="13">
        <f t="shared" si="12"/>
        <v>1.9060909482438343E-12</v>
      </c>
      <c r="O143" s="13">
        <v>1</v>
      </c>
    </row>
    <row r="144" spans="4:15" x14ac:dyDescent="0.4">
      <c r="D144" s="6">
        <v>1.5</v>
      </c>
      <c r="E144" s="7">
        <f t="shared" si="7"/>
        <v>-0.56138616588448709</v>
      </c>
      <c r="G144">
        <f t="shared" si="8"/>
        <v>1.998132156163734</v>
      </c>
      <c r="H144" s="10">
        <f t="shared" si="13"/>
        <v>-8.789006797243272E-2</v>
      </c>
      <c r="I144">
        <f t="shared" si="9"/>
        <v>-0.52734040783459635</v>
      </c>
      <c r="K144">
        <f t="shared" si="10"/>
        <v>-8.7888591839542507E-2</v>
      </c>
      <c r="M144">
        <f t="shared" si="11"/>
        <v>-8.7888591839542507E-2</v>
      </c>
      <c r="N144" s="13">
        <f t="shared" si="12"/>
        <v>2.178968309568519E-12</v>
      </c>
      <c r="O144" s="13">
        <v>1</v>
      </c>
    </row>
    <row r="145" spans="4:15" x14ac:dyDescent="0.4">
      <c r="D145" s="6">
        <v>1.52</v>
      </c>
      <c r="E145" s="7">
        <f t="shared" si="7"/>
        <v>-0.5547856928010132</v>
      </c>
      <c r="G145">
        <f t="shared" si="8"/>
        <v>1.9997345615927178</v>
      </c>
      <c r="H145" s="10">
        <f t="shared" si="13"/>
        <v>-8.6856704374947677E-2</v>
      </c>
      <c r="I145">
        <f t="shared" si="9"/>
        <v>-0.52114022624968603</v>
      </c>
      <c r="K145">
        <f t="shared" si="10"/>
        <v>-8.6855131840984312E-2</v>
      </c>
      <c r="M145">
        <f t="shared" si="11"/>
        <v>-8.6855131840984312E-2</v>
      </c>
      <c r="N145" s="13">
        <f t="shared" si="12"/>
        <v>2.4728630659360418E-12</v>
      </c>
      <c r="O145" s="13">
        <v>1</v>
      </c>
    </row>
    <row r="146" spans="4:15" x14ac:dyDescent="0.4">
      <c r="D146" s="6">
        <v>1.54</v>
      </c>
      <c r="E146" s="7">
        <f t="shared" si="7"/>
        <v>-0.54823019851680632</v>
      </c>
      <c r="G146">
        <f t="shared" si="8"/>
        <v>2.0013369670217012</v>
      </c>
      <c r="H146" s="10">
        <f t="shared" si="13"/>
        <v>-8.5830382614196649E-2</v>
      </c>
      <c r="I146">
        <f t="shared" si="9"/>
        <v>-0.51498229568517995</v>
      </c>
      <c r="K146">
        <f t="shared" si="10"/>
        <v>-8.5828712895945181E-2</v>
      </c>
      <c r="M146">
        <f t="shared" si="11"/>
        <v>-8.5828712895945181E-2</v>
      </c>
      <c r="N146" s="13">
        <f t="shared" si="12"/>
        <v>2.7879590392853547E-12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-0.54172046421825371</v>
      </c>
      <c r="G147">
        <f t="shared" si="8"/>
        <v>2.002939372450685</v>
      </c>
      <c r="H147" s="10">
        <f t="shared" si="13"/>
        <v>-8.481122499195487E-2</v>
      </c>
      <c r="I147">
        <f t="shared" si="9"/>
        <v>-0.50886734995172922</v>
      </c>
      <c r="K147">
        <f t="shared" si="10"/>
        <v>-8.4809457403420371E-2</v>
      </c>
      <c r="M147">
        <f t="shared" si="11"/>
        <v>-8.4809457403420371E-2</v>
      </c>
      <c r="N147" s="13">
        <f t="shared" si="12"/>
        <v>3.1243692272911E-12</v>
      </c>
      <c r="O147" s="13">
        <v>1</v>
      </c>
    </row>
    <row r="148" spans="4:15" x14ac:dyDescent="0.4">
      <c r="D148" s="6">
        <v>1.58</v>
      </c>
      <c r="E148" s="7">
        <f t="shared" si="14"/>
        <v>-0.5352572220799855</v>
      </c>
      <c r="G148">
        <f t="shared" ref="G148:G211" si="15">$E$11*(D148/$E$12+1)</f>
        <v>2.0045417778796684</v>
      </c>
      <c r="H148" s="10">
        <f t="shared" si="13"/>
        <v>-8.3799346136764902E-2</v>
      </c>
      <c r="I148">
        <f t="shared" ref="I148:I211" si="16">H148*$E$6</f>
        <v>-0.50279607682058947</v>
      </c>
      <c r="K148">
        <f t="shared" ref="K148:K211" si="17">$L$9*$L$4*EXP(-$L$6*(G148/$L$10-1))-SQRT($L$9)*$L$5*EXP(-$L$7*(G148/$L$10-1))</f>
        <v>-8.3797480088771997E-2</v>
      </c>
      <c r="M148">
        <f t="shared" ref="M148:M211" si="18">$L$9*$O$6*EXP(-$O$7*(G148/$L$10-1))-SQRT($L$9)*$O$8*EXP(-$O$4*(G148/$L$10-1))</f>
        <v>-8.3797480088771997E-2</v>
      </c>
      <c r="N148" s="13">
        <f t="shared" ref="N148:N211" si="19">(M148-H148)^2*O148</f>
        <v>3.4821351118227737E-12</v>
      </c>
      <c r="O148" s="13">
        <v>1</v>
      </c>
    </row>
    <row r="149" spans="4:15" x14ac:dyDescent="0.4">
      <c r="D149" s="6">
        <v>1.6</v>
      </c>
      <c r="E149" s="7">
        <f t="shared" si="14"/>
        <v>-0.5288411569269621</v>
      </c>
      <c r="G149">
        <f t="shared" si="15"/>
        <v>2.0061441833086517</v>
      </c>
      <c r="H149" s="10">
        <f t="shared" ref="H149:H212" si="20">-(-$B$4)*(1+D149+$E$5*D149^3)*EXP(-D149)</f>
        <v>-8.2794853264151397E-2</v>
      </c>
      <c r="I149">
        <f t="shared" si="16"/>
        <v>-0.49676911958490838</v>
      </c>
      <c r="K149">
        <f t="shared" si="17"/>
        <v>-8.2792888263819142E-2</v>
      </c>
      <c r="M149">
        <f t="shared" si="18"/>
        <v>-8.2792888263819142E-2</v>
      </c>
      <c r="N149" s="13">
        <f t="shared" si="19"/>
        <v>3.8612263057609353E-12</v>
      </c>
      <c r="O149" s="13">
        <v>1</v>
      </c>
    </row>
    <row r="150" spans="4:15" x14ac:dyDescent="0.4">
      <c r="D150" s="6">
        <v>1.62</v>
      </c>
      <c r="E150" s="7">
        <f t="shared" si="14"/>
        <v>-0.52247290784904366</v>
      </c>
      <c r="G150">
        <f t="shared" si="15"/>
        <v>2.0077465887376351</v>
      </c>
      <c r="H150" s="10">
        <f t="shared" si="20"/>
        <v>-8.1797846429396581E-2</v>
      </c>
      <c r="I150">
        <f t="shared" si="16"/>
        <v>-0.49078707857637949</v>
      </c>
      <c r="K150">
        <f t="shared" si="17"/>
        <v>-8.1795782079498114E-2</v>
      </c>
      <c r="M150">
        <f t="shared" si="18"/>
        <v>-8.1795782079498114E-2</v>
      </c>
      <c r="N150" s="13">
        <f t="shared" si="19"/>
        <v>4.2615405033022697E-12</v>
      </c>
      <c r="O150" s="13">
        <v>1</v>
      </c>
    </row>
    <row r="151" spans="4:15" x14ac:dyDescent="0.4">
      <c r="D151" s="6">
        <v>1.64</v>
      </c>
      <c r="E151" s="7">
        <f t="shared" si="14"/>
        <v>-0.51615306976929742</v>
      </c>
      <c r="G151">
        <f t="shared" si="15"/>
        <v>2.0093489941666185</v>
      </c>
      <c r="H151" s="10">
        <f t="shared" si="20"/>
        <v>-8.0808418773072821E-2</v>
      </c>
      <c r="I151">
        <f t="shared" si="16"/>
        <v>-0.48485051263843693</v>
      </c>
      <c r="K151">
        <f t="shared" si="17"/>
        <v>-8.0806254771281533E-2</v>
      </c>
      <c r="M151">
        <f t="shared" si="18"/>
        <v>-8.0806254771281533E-2</v>
      </c>
      <c r="N151" s="13">
        <f t="shared" si="19"/>
        <v>4.6829037526989E-12</v>
      </c>
      <c r="O151" s="13">
        <v>1</v>
      </c>
    </row>
    <row r="152" spans="4:15" x14ac:dyDescent="0.4">
      <c r="D152" s="6">
        <v>1.66</v>
      </c>
      <c r="E152" s="7">
        <f t="shared" si="14"/>
        <v>-0.50988219496726439</v>
      </c>
      <c r="G152">
        <f t="shared" si="15"/>
        <v>2.0109513995956019</v>
      </c>
      <c r="H152" s="10">
        <f t="shared" si="20"/>
        <v>-7.9826656759523842E-2</v>
      </c>
      <c r="I152">
        <f t="shared" si="16"/>
        <v>-0.47895994055714308</v>
      </c>
      <c r="K152">
        <f t="shared" si="17"/>
        <v>-7.9824392897553831E-2</v>
      </c>
      <c r="M152">
        <f t="shared" si="18"/>
        <v>-7.9824392897553831E-2</v>
      </c>
      <c r="N152" s="13">
        <f t="shared" si="19"/>
        <v>5.1250710192648239E-12</v>
      </c>
      <c r="O152" s="13">
        <v>1</v>
      </c>
    </row>
    <row r="153" spans="4:15" x14ac:dyDescent="0.4">
      <c r="D153" s="6">
        <v>1.68</v>
      </c>
      <c r="E153" s="7">
        <f t="shared" si="14"/>
        <v>-0.50366079455838009</v>
      </c>
      <c r="G153">
        <f t="shared" si="15"/>
        <v>2.0125538050245857</v>
      </c>
      <c r="H153" s="10">
        <f t="shared" si="20"/>
        <v>-7.885264040848132E-2</v>
      </c>
      <c r="I153">
        <f t="shared" si="16"/>
        <v>-0.47311584245088789</v>
      </c>
      <c r="K153">
        <f t="shared" si="17"/>
        <v>-7.8850276571126532E-2</v>
      </c>
      <c r="M153">
        <f t="shared" si="18"/>
        <v>-7.8850276571126532E-2</v>
      </c>
      <c r="N153" s="13">
        <f t="shared" si="19"/>
        <v>5.5877270398909231E-12</v>
      </c>
      <c r="O153" s="13">
        <v>1</v>
      </c>
    </row>
    <row r="154" spans="4:15" x14ac:dyDescent="0.4">
      <c r="D154" s="6">
        <v>1.7</v>
      </c>
      <c r="E154" s="7">
        <f t="shared" si="14"/>
        <v>-0.49748933993071343</v>
      </c>
      <c r="G154">
        <f t="shared" si="15"/>
        <v>2.0141562104535691</v>
      </c>
      <c r="H154" s="10">
        <f t="shared" si="20"/>
        <v>-7.7886443519999349E-2</v>
      </c>
      <c r="I154">
        <f t="shared" si="16"/>
        <v>-0.46731866111999609</v>
      </c>
      <c r="K154">
        <f t="shared" si="17"/>
        <v>-7.7883979684077315E-2</v>
      </c>
      <c r="M154">
        <f t="shared" si="18"/>
        <v>-7.7883979684077315E-2</v>
      </c>
      <c r="N154" s="13">
        <f t="shared" si="19"/>
        <v>6.0704874507058258E-12</v>
      </c>
      <c r="O154" s="13">
        <v>1</v>
      </c>
    </row>
    <row r="155" spans="4:15" x14ac:dyDescent="0.4">
      <c r="D155" s="6">
        <v>1.72</v>
      </c>
      <c r="E155" s="7">
        <f t="shared" si="14"/>
        <v>-0.49136826414015161</v>
      </c>
      <c r="G155">
        <f t="shared" si="15"/>
        <v>2.0157586158825529</v>
      </c>
      <c r="H155" s="10">
        <f t="shared" si="20"/>
        <v>-7.6928133892883277E-2</v>
      </c>
      <c r="I155">
        <f t="shared" si="16"/>
        <v>-0.46156880335729966</v>
      </c>
      <c r="K155">
        <f t="shared" si="17"/>
        <v>-7.6925570126086279E-2</v>
      </c>
      <c r="M155">
        <f t="shared" si="18"/>
        <v>-7.6925570126086279E-2</v>
      </c>
      <c r="N155" s="13">
        <f t="shared" si="19"/>
        <v>6.5729001893893351E-12</v>
      </c>
      <c r="O155" s="13">
        <v>1</v>
      </c>
    </row>
    <row r="156" spans="4:15" x14ac:dyDescent="0.4">
      <c r="D156" s="6">
        <v>1.74</v>
      </c>
      <c r="E156" s="7">
        <f t="shared" si="14"/>
        <v>-0.48529796326514302</v>
      </c>
      <c r="G156">
        <f t="shared" si="15"/>
        <v>2.0173610213115363</v>
      </c>
      <c r="H156" s="10">
        <f t="shared" si="20"/>
        <v>-7.5977773536786794E-2</v>
      </c>
      <c r="I156">
        <f t="shared" si="16"/>
        <v>-0.45586664122072074</v>
      </c>
      <c r="K156">
        <f t="shared" si="17"/>
        <v>-7.5975109996448811E-2</v>
      </c>
      <c r="M156">
        <f t="shared" si="18"/>
        <v>-7.5975109996448811E-2</v>
      </c>
      <c r="N156" s="13">
        <f t="shared" si="19"/>
        <v>7.0944471320607918E-12</v>
      </c>
      <c r="O156" s="13">
        <v>1</v>
      </c>
    </row>
    <row r="157" spans="4:15" x14ac:dyDescent="0.4">
      <c r="D157" s="6">
        <v>1.76</v>
      </c>
      <c r="E157" s="7">
        <f t="shared" si="14"/>
        <v>-0.47927879772206738</v>
      </c>
      <c r="G157">
        <f t="shared" si="15"/>
        <v>2.0189634267405192</v>
      </c>
      <c r="H157" s="10">
        <f t="shared" si="20"/>
        <v>-7.5035418878145105E-2</v>
      </c>
      <c r="I157">
        <f t="shared" si="16"/>
        <v>-0.45021251326887063</v>
      </c>
      <c r="K157">
        <f t="shared" si="17"/>
        <v>-7.5032655809927226E-2</v>
      </c>
      <c r="M157">
        <f t="shared" si="18"/>
        <v>-7.5032655809927226E-2</v>
      </c>
      <c r="N157" s="13">
        <f t="shared" si="19"/>
        <v>7.6345459766510397E-12</v>
      </c>
      <c r="O157" s="13">
        <v>1</v>
      </c>
    </row>
    <row r="158" spans="4:15" x14ac:dyDescent="0.4">
      <c r="D158" s="6">
        <v>1.78</v>
      </c>
      <c r="E158" s="7">
        <f t="shared" si="14"/>
        <v>-0.47331109354228817</v>
      </c>
      <c r="G158">
        <f t="shared" si="15"/>
        <v>2.020565832169503</v>
      </c>
      <c r="H158" s="10">
        <f t="shared" si="20"/>
        <v>-7.4101120960108957E-2</v>
      </c>
      <c r="I158">
        <f t="shared" si="16"/>
        <v>-0.44460672576065374</v>
      </c>
      <c r="K158">
        <f t="shared" si="17"/>
        <v>-7.4098258696606523E-2</v>
      </c>
      <c r="M158">
        <f t="shared" si="18"/>
        <v>-7.4098258696606523E-2</v>
      </c>
      <c r="N158" s="13">
        <f t="shared" si="19"/>
        <v>8.1925523573683759E-12</v>
      </c>
      <c r="O158" s="13">
        <v>1</v>
      </c>
    </row>
    <row r="159" spans="4:15" x14ac:dyDescent="0.4">
      <c r="D159" s="6">
        <v>1.8</v>
      </c>
      <c r="E159" s="7">
        <f t="shared" si="14"/>
        <v>-0.4673951436119046</v>
      </c>
      <c r="G159">
        <f t="shared" si="15"/>
        <v>2.0221682375984864</v>
      </c>
      <c r="H159" s="10">
        <f t="shared" si="20"/>
        <v>-7.3174925636639035E-2</v>
      </c>
      <c r="I159">
        <f t="shared" si="16"/>
        <v>-0.43904955381983424</v>
      </c>
      <c r="K159">
        <f t="shared" si="17"/>
        <v>-7.3171964595920541E-2</v>
      </c>
      <c r="M159">
        <f t="shared" si="18"/>
        <v>-7.3171964595920541E-2</v>
      </c>
      <c r="N159" s="13">
        <f t="shared" si="19"/>
        <v>8.7677621365782221E-12</v>
      </c>
      <c r="O159" s="13">
        <v>1</v>
      </c>
    </row>
    <row r="160" spans="4:15" x14ac:dyDescent="0.4">
      <c r="D160" s="6">
        <v>1.82</v>
      </c>
      <c r="E160" s="7">
        <f t="shared" si="14"/>
        <v>-0.46153120887520538</v>
      </c>
      <c r="G160">
        <f t="shared" si="15"/>
        <v>2.0237706430274698</v>
      </c>
      <c r="H160" s="10">
        <f t="shared" si="20"/>
        <v>-7.2256873760917453E-2</v>
      </c>
      <c r="I160">
        <f t="shared" si="16"/>
        <v>-0.43354124256550475</v>
      </c>
      <c r="K160">
        <f t="shared" si="17"/>
        <v>-7.2253814444993639E-2</v>
      </c>
      <c r="M160">
        <f t="shared" si="18"/>
        <v>-7.2253814444993639E-2</v>
      </c>
      <c r="N160" s="13">
        <f t="shared" si="19"/>
        <v>9.3594139217055018E-12</v>
      </c>
      <c r="O160" s="13">
        <v>1</v>
      </c>
    </row>
    <row r="161" spans="4:15" x14ac:dyDescent="0.4">
      <c r="D161" s="6">
        <v>1.84</v>
      </c>
      <c r="E161" s="7">
        <f t="shared" si="14"/>
        <v>-0.45571951950278861</v>
      </c>
      <c r="G161">
        <f t="shared" si="15"/>
        <v>2.0253730484564536</v>
      </c>
      <c r="H161" s="10">
        <f t="shared" si="20"/>
        <v>-7.1347001368227456E-2</v>
      </c>
      <c r="I161">
        <f t="shared" si="16"/>
        <v>-0.42808200820936471</v>
      </c>
      <c r="K161">
        <f t="shared" si="17"/>
        <v>-7.1343844361458963E-2</v>
      </c>
      <c r="M161">
        <f t="shared" si="18"/>
        <v>-7.1343844361458963E-2</v>
      </c>
      <c r="N161" s="13">
        <f t="shared" si="19"/>
        <v>9.9666917363054147E-12</v>
      </c>
      <c r="O161" s="13">
        <v>1</v>
      </c>
    </row>
    <row r="162" spans="4:15" x14ac:dyDescent="0.4">
      <c r="D162" s="6">
        <v>1.86</v>
      </c>
      <c r="E162" s="7">
        <f t="shared" si="14"/>
        <v>-0.4499602760253012</v>
      </c>
      <c r="G162">
        <f t="shared" si="15"/>
        <v>2.026975453885437</v>
      </c>
      <c r="H162" s="10">
        <f t="shared" si="20"/>
        <v>-7.0445339853450653E-2</v>
      </c>
      <c r="I162">
        <f t="shared" si="16"/>
        <v>-0.42267203912070395</v>
      </c>
      <c r="K162">
        <f t="shared" si="17"/>
        <v>-7.044208582089781E-2</v>
      </c>
      <c r="M162">
        <f t="shared" si="18"/>
        <v>-7.044208582089781E-2</v>
      </c>
      <c r="N162" s="13">
        <f t="shared" si="19"/>
        <v>1.0588727854965256E-11</v>
      </c>
      <c r="O162" s="13">
        <v>1</v>
      </c>
    </row>
    <row r="163" spans="4:15" x14ac:dyDescent="0.4">
      <c r="D163" s="6">
        <v>1.88</v>
      </c>
      <c r="E163" s="7">
        <f t="shared" si="14"/>
        <v>-0.4442536504337139</v>
      </c>
      <c r="G163">
        <f t="shared" si="15"/>
        <v>2.0285778593144204</v>
      </c>
      <c r="H163" s="10">
        <f t="shared" si="20"/>
        <v>-6.9551916143324816E-2</v>
      </c>
      <c r="I163">
        <f t="shared" si="16"/>
        <v>-0.41731149685994889</v>
      </c>
      <c r="K163">
        <f t="shared" si="17"/>
        <v>-6.9548565829042536E-2</v>
      </c>
      <c r="M163">
        <f t="shared" si="18"/>
        <v>-6.9548565829042536E-2</v>
      </c>
      <c r="N163" s="13">
        <f t="shared" si="19"/>
        <v>1.1224605790048966E-11</v>
      </c>
      <c r="O163" s="13">
        <v>1</v>
      </c>
    </row>
    <row r="164" spans="4:15" x14ac:dyDescent="0.4">
      <c r="D164" s="6">
        <v>1.9</v>
      </c>
      <c r="E164" s="7">
        <f t="shared" si="14"/>
        <v>-0.43859978724703563</v>
      </c>
      <c r="G164">
        <f t="shared" si="15"/>
        <v>2.0301802647434037</v>
      </c>
      <c r="H164" s="10">
        <f t="shared" si="20"/>
        <v>-6.8666752863604394E-2</v>
      </c>
      <c r="I164">
        <f t="shared" si="16"/>
        <v>-0.41200051718162634</v>
      </c>
      <c r="K164">
        <f t="shared" si="17"/>
        <v>-6.8663307088887487E-2</v>
      </c>
      <c r="M164">
        <f t="shared" si="18"/>
        <v>-6.8663307088887487E-2</v>
      </c>
      <c r="N164" s="13">
        <f t="shared" si="19"/>
        <v>1.1873363399671627E-11</v>
      </c>
      <c r="O164" s="13">
        <v>1</v>
      </c>
    </row>
    <row r="165" spans="4:15" x14ac:dyDescent="0.4">
      <c r="D165" s="6">
        <v>1.92</v>
      </c>
      <c r="E165" s="7">
        <f t="shared" si="14"/>
        <v>-0.43299880454833933</v>
      </c>
      <c r="G165">
        <f t="shared" si="15"/>
        <v>2.0317826701723871</v>
      </c>
      <c r="H165" s="10">
        <f t="shared" si="20"/>
        <v>-6.7789868501259537E-2</v>
      </c>
      <c r="I165">
        <f t="shared" si="16"/>
        <v>-0.40673921100755722</v>
      </c>
      <c r="K165">
        <f t="shared" si="17"/>
        <v>-6.7786328162843384E-2</v>
      </c>
      <c r="M165">
        <f t="shared" si="18"/>
        <v>-6.7786328162843384E-2</v>
      </c>
      <c r="N165" s="13">
        <f t="shared" si="19"/>
        <v>1.2533996100885426E-11</v>
      </c>
      <c r="O165" s="13">
        <v>1</v>
      </c>
    </row>
    <row r="166" spans="4:15" x14ac:dyDescent="0.4">
      <c r="D166" s="6">
        <v>1.94</v>
      </c>
      <c r="E166" s="7">
        <f t="shared" si="14"/>
        <v>-0.42745079498995464</v>
      </c>
      <c r="G166">
        <f t="shared" si="15"/>
        <v>2.0333850756013709</v>
      </c>
      <c r="H166" s="10">
        <f t="shared" si="20"/>
        <v>-6.6921277561848194E-2</v>
      </c>
      <c r="I166">
        <f t="shared" si="16"/>
        <v>-0.40152766537108919</v>
      </c>
      <c r="K166">
        <f t="shared" si="17"/>
        <v>-6.691764363006561E-2</v>
      </c>
      <c r="M166">
        <f t="shared" si="18"/>
        <v>-6.691764363006561E-2</v>
      </c>
      <c r="N166" s="13">
        <f t="shared" si="19"/>
        <v>1.3205460200477993E-11</v>
      </c>
      <c r="O166" s="13">
        <v>1</v>
      </c>
    </row>
    <row r="167" spans="4:15" x14ac:dyDescent="0.4">
      <c r="D167" s="6">
        <v>1.96</v>
      </c>
      <c r="E167" s="7">
        <f t="shared" si="14"/>
        <v>-0.42195582676865862</v>
      </c>
      <c r="G167">
        <f t="shared" si="15"/>
        <v>2.0349874810303543</v>
      </c>
      <c r="H167" s="10">
        <f t="shared" si="20"/>
        <v>-6.606099072219096E-2</v>
      </c>
      <c r="I167">
        <f t="shared" si="16"/>
        <v>-0.39636594433314576</v>
      </c>
      <c r="K167">
        <f t="shared" si="17"/>
        <v>-6.6057264239093028E-2</v>
      </c>
      <c r="M167">
        <f t="shared" si="18"/>
        <v>-6.6057264239093028E-2</v>
      </c>
      <c r="N167" s="13">
        <f t="shared" si="19"/>
        <v>1.388667627917452E-11</v>
      </c>
      <c r="O167" s="13">
        <v>1</v>
      </c>
    </row>
    <row r="168" spans="4:15" x14ac:dyDescent="0.4">
      <c r="D168" s="6">
        <v>1.98</v>
      </c>
      <c r="E168" s="7">
        <f t="shared" si="14"/>
        <v>-0.41651394457167479</v>
      </c>
      <c r="G168">
        <f t="shared" si="15"/>
        <v>2.0365898864593377</v>
      </c>
      <c r="H168" s="10">
        <f t="shared" si="20"/>
        <v>-6.5209014978475727E-2</v>
      </c>
      <c r="I168">
        <f t="shared" si="16"/>
        <v>-0.39125408987085436</v>
      </c>
      <c r="K168">
        <f t="shared" si="17"/>
        <v>-6.520519705591668E-2</v>
      </c>
      <c r="M168">
        <f t="shared" si="18"/>
        <v>-6.520519705591668E-2</v>
      </c>
      <c r="N168" s="13">
        <f t="shared" si="19"/>
        <v>1.4576532666874093E-11</v>
      </c>
      <c r="O168" s="13">
        <v>1</v>
      </c>
    </row>
    <row r="169" spans="4:15" x14ac:dyDescent="0.4">
      <c r="D169" s="6">
        <v>2</v>
      </c>
      <c r="E169" s="7">
        <f t="shared" si="14"/>
        <v>-0.41112517049426978</v>
      </c>
      <c r="G169">
        <f t="shared" si="15"/>
        <v>2.0381922918883215</v>
      </c>
      <c r="H169" s="10">
        <f t="shared" si="20"/>
        <v>-6.4365353789915786E-2</v>
      </c>
      <c r="I169">
        <f t="shared" si="16"/>
        <v>-0.38619212273949471</v>
      </c>
      <c r="K169">
        <f t="shared" si="17"/>
        <v>-6.4361445607607731E-2</v>
      </c>
      <c r="M169">
        <f t="shared" si="18"/>
        <v>-6.4361445607607731E-2</v>
      </c>
      <c r="N169" s="13">
        <f t="shared" si="19"/>
        <v>1.5273888952989832E-11</v>
      </c>
      <c r="O169" s="13">
        <v>1</v>
      </c>
    </row>
    <row r="170" spans="4:15" x14ac:dyDescent="0.4">
      <c r="D170" s="6">
        <v>2.02</v>
      </c>
      <c r="E170" s="7">
        <f t="shared" si="14"/>
        <v>-0.40578950492971694</v>
      </c>
      <c r="G170">
        <f t="shared" si="15"/>
        <v>2.0397946973173049</v>
      </c>
      <c r="H170" s="10">
        <f t="shared" si="20"/>
        <v>-6.3530007218081649E-2</v>
      </c>
      <c r="I170">
        <f t="shared" si="16"/>
        <v>-0.38118004330848987</v>
      </c>
      <c r="K170">
        <f t="shared" si="17"/>
        <v>-6.3526010021622836E-2</v>
      </c>
      <c r="M170">
        <f t="shared" si="18"/>
        <v>-6.3526010021622836E-2</v>
      </c>
      <c r="N170" s="13">
        <f t="shared" si="19"/>
        <v>1.5977579530348266E-11</v>
      </c>
      <c r="O170" s="13">
        <v>1</v>
      </c>
    </row>
    <row r="171" spans="4:15" x14ac:dyDescent="0.4">
      <c r="D171" s="6">
        <v>2.04</v>
      </c>
      <c r="E171" s="7">
        <f t="shared" si="14"/>
        <v>-0.4005069274323777</v>
      </c>
      <c r="G171">
        <f t="shared" si="15"/>
        <v>2.0413971027462878</v>
      </c>
      <c r="H171" s="10">
        <f t="shared" si="20"/>
        <v>-6.2702972062024173E-2</v>
      </c>
      <c r="I171">
        <f t="shared" si="16"/>
        <v>-0.37621783237214501</v>
      </c>
      <c r="K171">
        <f t="shared" si="17"/>
        <v>-6.2698887160901995E-2</v>
      </c>
      <c r="M171">
        <f t="shared" si="18"/>
        <v>-6.2698887160901995E-2</v>
      </c>
      <c r="N171" s="13">
        <f t="shared" si="19"/>
        <v>1.6686417177973511E-11</v>
      </c>
      <c r="O171" s="13">
        <v>1</v>
      </c>
    </row>
    <row r="172" spans="4:15" x14ac:dyDescent="0.4">
      <c r="D172" s="6">
        <v>2.06</v>
      </c>
      <c r="E172" s="7">
        <f t="shared" si="14"/>
        <v>-0.39527739755462904</v>
      </c>
      <c r="G172">
        <f t="shared" si="15"/>
        <v>2.0429995081752717</v>
      </c>
      <c r="H172" s="10">
        <f t="shared" si="20"/>
        <v>-6.1884241989303118E-2</v>
      </c>
      <c r="I172">
        <f t="shared" si="16"/>
        <v>-0.37130545193581871</v>
      </c>
      <c r="K172">
        <f t="shared" si="17"/>
        <v>-6.1880070754876275E-2</v>
      </c>
      <c r="M172">
        <f t="shared" si="18"/>
        <v>-6.1880070754876275E-2</v>
      </c>
      <c r="N172" s="13">
        <f t="shared" si="19"/>
        <v>1.7399196643682346E-11</v>
      </c>
      <c r="O172" s="13">
        <v>1</v>
      </c>
    </row>
    <row r="173" spans="4:15" x14ac:dyDescent="0.4">
      <c r="D173" s="6">
        <v>2.08</v>
      </c>
      <c r="E173" s="7">
        <f t="shared" si="14"/>
        <v>-0.39010085565834979</v>
      </c>
      <c r="G173">
        <f t="shared" si="15"/>
        <v>2.044601913604255</v>
      </c>
      <c r="H173" s="10">
        <f t="shared" si="20"/>
        <v>-6.1073807663032692E-2</v>
      </c>
      <c r="I173">
        <f t="shared" si="16"/>
        <v>-0.36644284597819615</v>
      </c>
      <c r="K173">
        <f t="shared" si="17"/>
        <v>-6.1069551526498476E-2</v>
      </c>
      <c r="M173">
        <f t="shared" si="18"/>
        <v>-6.1069551526498476E-2</v>
      </c>
      <c r="N173" s="13">
        <f t="shared" si="19"/>
        <v>1.8114698197884628E-11</v>
      </c>
      <c r="O173" s="13">
        <v>1</v>
      </c>
    </row>
    <row r="174" spans="4:15" x14ac:dyDescent="0.4">
      <c r="D174" s="6">
        <v>2.1</v>
      </c>
      <c r="E174" s="7">
        <f t="shared" si="14"/>
        <v>-0.38497722370165954</v>
      </c>
      <c r="G174">
        <f t="shared" si="15"/>
        <v>2.0462043190332388</v>
      </c>
      <c r="H174" s="10">
        <f t="shared" si="20"/>
        <v>-6.0271656865052585E-2</v>
      </c>
      <c r="I174">
        <f t="shared" si="16"/>
        <v>-0.3616299411903155</v>
      </c>
      <c r="K174">
        <f t="shared" si="17"/>
        <v>-6.026731731539605E-2</v>
      </c>
      <c r="M174">
        <f t="shared" si="18"/>
        <v>-6.026731731539605E-2</v>
      </c>
      <c r="N174" s="13">
        <f t="shared" si="19"/>
        <v>1.8831691221529587E-11</v>
      </c>
      <c r="O174" s="13">
        <v>1</v>
      </c>
    </row>
    <row r="175" spans="4:15" x14ac:dyDescent="0.4">
      <c r="D175" s="6">
        <v>2.12</v>
      </c>
      <c r="E175" s="7">
        <f t="shared" si="14"/>
        <v>-0.37990640600158421</v>
      </c>
      <c r="G175">
        <f t="shared" si="15"/>
        <v>2.0478067244622222</v>
      </c>
      <c r="H175" s="10">
        <f t="shared" si="20"/>
        <v>-5.9477774615330138E-2</v>
      </c>
      <c r="I175">
        <f t="shared" si="16"/>
        <v>-0.35686664769198084</v>
      </c>
      <c r="K175">
        <f t="shared" si="17"/>
        <v>-5.9473353197264482E-2</v>
      </c>
      <c r="M175">
        <f t="shared" si="18"/>
        <v>-5.9473353197264482E-2</v>
      </c>
      <c r="N175" s="13">
        <f t="shared" si="19"/>
        <v>1.9548937711309165E-11</v>
      </c>
      <c r="O175" s="13">
        <v>1</v>
      </c>
    </row>
    <row r="176" spans="4:15" x14ac:dyDescent="0.4">
      <c r="D176" s="6">
        <v>2.14</v>
      </c>
      <c r="E176" s="7">
        <f t="shared" si="14"/>
        <v>-0.37488828997330759</v>
      </c>
      <c r="G176">
        <f t="shared" si="15"/>
        <v>2.0494091298912056</v>
      </c>
      <c r="H176" s="10">
        <f t="shared" si="20"/>
        <v>-5.8692143287696862E-2</v>
      </c>
      <c r="I176">
        <f t="shared" si="16"/>
        <v>-0.35215285972618116</v>
      </c>
      <c r="K176">
        <f t="shared" si="17"/>
        <v>-5.8687641599593401E-2</v>
      </c>
      <c r="M176">
        <f t="shared" si="18"/>
        <v>-5.8687641599593401E-2</v>
      </c>
      <c r="N176" s="13">
        <f t="shared" si="19"/>
        <v>2.0265195780834491E-11</v>
      </c>
      <c r="O176" s="13">
        <v>1</v>
      </c>
    </row>
    <row r="177" spans="4:15" x14ac:dyDescent="0.4">
      <c r="D177" s="6">
        <v>2.16</v>
      </c>
      <c r="E177" s="7">
        <f t="shared" si="14"/>
        <v>-0.36992274684664905</v>
      </c>
      <c r="G177">
        <f t="shared" si="15"/>
        <v>2.0510115353201894</v>
      </c>
      <c r="H177" s="10">
        <f t="shared" si="20"/>
        <v>-5.7914742722019456E-2</v>
      </c>
      <c r="I177">
        <f t="shared" si="16"/>
        <v>-0.34748845633211672</v>
      </c>
      <c r="K177">
        <f t="shared" si="17"/>
        <v>-5.7910162413832116E-2</v>
      </c>
      <c r="M177">
        <f t="shared" si="18"/>
        <v>-5.7910162413832116E-2</v>
      </c>
      <c r="N177" s="13">
        <f t="shared" si="19"/>
        <v>2.0979223091021044E-11</v>
      </c>
      <c r="O177" s="13">
        <v>1</v>
      </c>
    </row>
    <row r="178" spans="4:15" x14ac:dyDescent="0.4">
      <c r="D178" s="6">
        <v>2.1800000000000002</v>
      </c>
      <c r="E178" s="7">
        <f t="shared" si="14"/>
        <v>-0.36500963236039219</v>
      </c>
      <c r="G178">
        <f t="shared" si="15"/>
        <v>2.0526139407491728</v>
      </c>
      <c r="H178" s="10">
        <f t="shared" si="20"/>
        <v>-5.7145550332903285E-2</v>
      </c>
      <c r="I178">
        <f t="shared" si="16"/>
        <v>-0.34287330199741972</v>
      </c>
      <c r="K178">
        <f t="shared" si="17"/>
        <v>-5.7140893104090158E-2</v>
      </c>
      <c r="M178">
        <f t="shared" si="18"/>
        <v>-5.7140893104090158E-2</v>
      </c>
      <c r="N178" s="13">
        <f t="shared" si="19"/>
        <v>2.168978021781434E-11</v>
      </c>
      <c r="O178" s="13">
        <v>1</v>
      </c>
    </row>
    <row r="179" spans="4:15" x14ac:dyDescent="0.4">
      <c r="D179" s="6">
        <v>2.2000000000000002</v>
      </c>
      <c r="E179" s="7">
        <f t="shared" si="14"/>
        <v>-0.36014878743507317</v>
      </c>
      <c r="G179">
        <f t="shared" si="15"/>
        <v>2.0542163461781557</v>
      </c>
      <c r="H179" s="10">
        <f t="shared" si="20"/>
        <v>-5.638454121502337E-2</v>
      </c>
      <c r="I179">
        <f t="shared" si="16"/>
        <v>-0.33830724729014022</v>
      </c>
      <c r="K179">
        <f t="shared" si="17"/>
        <v>-5.6379808812467097E-2</v>
      </c>
      <c r="M179">
        <f t="shared" si="18"/>
        <v>-5.6379808812467097E-2</v>
      </c>
      <c r="N179" s="13">
        <f t="shared" si="19"/>
        <v>2.239563395462287E-11</v>
      </c>
      <c r="O179" s="13">
        <v>1</v>
      </c>
    </row>
    <row r="180" spans="4:15" x14ac:dyDescent="0.4">
      <c r="D180" s="6">
        <v>2.2200000000000002</v>
      </c>
      <c r="E180" s="7">
        <f t="shared" si="14"/>
        <v>-0.35534003882482096</v>
      </c>
      <c r="G180">
        <f t="shared" si="15"/>
        <v>2.0558187516071396</v>
      </c>
      <c r="H180" s="10">
        <f t="shared" si="20"/>
        <v>-5.5631688245175913E-2</v>
      </c>
      <c r="I180">
        <f t="shared" si="16"/>
        <v>-0.33379012947105546</v>
      </c>
      <c r="K180">
        <f t="shared" si="17"/>
        <v>-5.5626882461104074E-2</v>
      </c>
      <c r="M180">
        <f t="shared" si="18"/>
        <v>-5.5626882461104074E-2</v>
      </c>
      <c r="N180" s="13">
        <f t="shared" si="19"/>
        <v>2.3095560545139442E-11</v>
      </c>
      <c r="O180" s="13">
        <v>1</v>
      </c>
    </row>
    <row r="181" spans="4:15" x14ac:dyDescent="0.4">
      <c r="D181" s="6">
        <v>2.2400000000000002</v>
      </c>
      <c r="E181" s="7">
        <f t="shared" si="14"/>
        <v>-0.35058319974882657</v>
      </c>
      <c r="G181">
        <f t="shared" si="15"/>
        <v>2.0574211570361229</v>
      </c>
      <c r="H181" s="10">
        <f t="shared" si="20"/>
        <v>-5.4886962181140524E-2</v>
      </c>
      <c r="I181">
        <f t="shared" si="16"/>
        <v>-0.32932177308684313</v>
      </c>
      <c r="K181">
        <f t="shared" si="17"/>
        <v>-5.4882084851052476E-2</v>
      </c>
      <c r="M181">
        <f t="shared" si="18"/>
        <v>-5.4882084851052476E-2</v>
      </c>
      <c r="N181" s="13">
        <f t="shared" si="19"/>
        <v>2.3788348787773695E-11</v>
      </c>
      <c r="O181" s="13">
        <v>1</v>
      </c>
    </row>
    <row r="182" spans="4:15" x14ac:dyDescent="0.4">
      <c r="D182" s="6">
        <v>2.2599999999999998</v>
      </c>
      <c r="E182" s="7">
        <f t="shared" si="14"/>
        <v>-0.34587807050300445</v>
      </c>
      <c r="G182">
        <f t="shared" si="15"/>
        <v>2.0590235624651063</v>
      </c>
      <c r="H182" s="10">
        <f t="shared" si="20"/>
        <v>-5.4150331757441272E-2</v>
      </c>
      <c r="I182">
        <f t="shared" si="16"/>
        <v>-0.32490199054464763</v>
      </c>
      <c r="K182">
        <f t="shared" si="17"/>
        <v>-5.414538475803881E-2</v>
      </c>
      <c r="M182">
        <f t="shared" si="18"/>
        <v>-5.414538475803881E-2</v>
      </c>
      <c r="N182" s="13">
        <f t="shared" si="19"/>
        <v>2.4472803087962286E-11</v>
      </c>
      <c r="O182" s="13">
        <v>1</v>
      </c>
    </row>
    <row r="183" spans="4:15" x14ac:dyDescent="0.4">
      <c r="D183" s="6">
        <v>2.2799999999999998</v>
      </c>
      <c r="E183" s="7">
        <f t="shared" si="14"/>
        <v>-0.3412244390523928</v>
      </c>
      <c r="G183">
        <f t="shared" si="15"/>
        <v>2.0606259678940901</v>
      </c>
      <c r="H183" s="10">
        <f t="shared" si="20"/>
        <v>-5.3421763778092345E-2</v>
      </c>
      <c r="I183">
        <f t="shared" si="16"/>
        <v>-0.32053058266855405</v>
      </c>
      <c r="K183">
        <f t="shared" si="17"/>
        <v>-5.3416749025219153E-2</v>
      </c>
      <c r="M183">
        <f t="shared" si="18"/>
        <v>-5.3416749025219153E-2</v>
      </c>
      <c r="N183" s="13">
        <f t="shared" si="19"/>
        <v>2.5147746379187163E-11</v>
      </c>
      <c r="O183" s="13">
        <v>1</v>
      </c>
    </row>
    <row r="184" spans="4:15" x14ac:dyDescent="0.4">
      <c r="D184" s="6">
        <v>2.2999999999999998</v>
      </c>
      <c r="E184" s="7">
        <f t="shared" si="14"/>
        <v>-0.33662208160482743</v>
      </c>
      <c r="G184">
        <f t="shared" si="15"/>
        <v>2.0622283733230735</v>
      </c>
      <c r="H184" s="10">
        <f t="shared" si="20"/>
        <v>-5.2701223206411803E-2</v>
      </c>
      <c r="I184">
        <f t="shared" si="16"/>
        <v>-0.31620733923847083</v>
      </c>
      <c r="K184">
        <f t="shared" si="17"/>
        <v>-5.2696142653003639E-2</v>
      </c>
      <c r="M184">
        <f t="shared" si="18"/>
        <v>-5.2696142653003639E-2</v>
      </c>
      <c r="N184" s="13">
        <f t="shared" si="19"/>
        <v>2.5812022933207864E-11</v>
      </c>
      <c r="O184" s="13">
        <v>1</v>
      </c>
    </row>
    <row r="185" spans="4:15" x14ac:dyDescent="0.4">
      <c r="D185" s="6">
        <v>2.3199999999999998</v>
      </c>
      <c r="E185" s="7">
        <f t="shared" si="14"/>
        <v>-0.33207076316640793</v>
      </c>
      <c r="G185">
        <f t="shared" si="15"/>
        <v>2.0638307787520569</v>
      </c>
      <c r="H185" s="10">
        <f t="shared" si="20"/>
        <v>-5.1988673251984918E-2</v>
      </c>
      <c r="I185">
        <f t="shared" si="16"/>
        <v>-0.31193203951190951</v>
      </c>
      <c r="K185">
        <f t="shared" si="17"/>
        <v>-5.1983528886030653E-2</v>
      </c>
      <c r="M185">
        <f t="shared" si="18"/>
        <v>-5.1983528886030653E-2</v>
      </c>
      <c r="N185" s="13">
        <f t="shared" si="19"/>
        <v>2.6464501071405826E-11</v>
      </c>
      <c r="O185" s="13">
        <v>1</v>
      </c>
    </row>
    <row r="186" spans="4:15" x14ac:dyDescent="0.4">
      <c r="D186" s="6">
        <v>2.34</v>
      </c>
      <c r="E186" s="7">
        <f t="shared" si="14"/>
        <v>-0.32757023807926228</v>
      </c>
      <c r="G186">
        <f t="shared" si="15"/>
        <v>2.0654331841810403</v>
      </c>
      <c r="H186" s="10">
        <f t="shared" si="20"/>
        <v>-5.1284075454855992E-2</v>
      </c>
      <c r="I186">
        <f t="shared" si="16"/>
        <v>-0.30770445272913594</v>
      </c>
      <c r="K186">
        <f t="shared" si="17"/>
        <v>-5.1278869297373124E-2</v>
      </c>
      <c r="M186">
        <f t="shared" si="18"/>
        <v>-5.1278869297373124E-2</v>
      </c>
      <c r="N186" s="13">
        <f t="shared" si="19"/>
        <v>2.710407573641913E-11</v>
      </c>
      <c r="O186" s="13">
        <v>1</v>
      </c>
    </row>
    <row r="187" spans="4:15" x14ac:dyDescent="0.4">
      <c r="D187" s="6">
        <v>2.36</v>
      </c>
      <c r="E187" s="7">
        <f t="shared" si="14"/>
        <v>-0.32312025054210441</v>
      </c>
      <c r="G187">
        <f t="shared" si="15"/>
        <v>2.0670355896100236</v>
      </c>
      <c r="H187" s="10">
        <f t="shared" si="20"/>
        <v>-5.0587389767026328E-2</v>
      </c>
      <c r="I187">
        <f t="shared" si="16"/>
        <v>-0.30352433860215799</v>
      </c>
      <c r="K187">
        <f t="shared" si="17"/>
        <v>-5.0582123870052571E-2</v>
      </c>
      <c r="M187">
        <f t="shared" si="18"/>
        <v>-5.0582123870052571E-2</v>
      </c>
      <c r="N187" s="13">
        <f t="shared" si="19"/>
        <v>2.7729670938217991E-11</v>
      </c>
      <c r="O187" s="13">
        <v>1</v>
      </c>
    </row>
    <row r="188" spans="4:15" x14ac:dyDescent="0.4">
      <c r="D188" s="6">
        <v>2.38</v>
      </c>
      <c r="E188" s="7">
        <f t="shared" si="14"/>
        <v>-0.31872053511406234</v>
      </c>
      <c r="G188">
        <f t="shared" si="15"/>
        <v>2.0686379950390075</v>
      </c>
      <c r="H188" s="10">
        <f t="shared" si="20"/>
        <v>-4.9898574631333181E-2</v>
      </c>
      <c r="I188">
        <f t="shared" si="16"/>
        <v>-0.29939144778799909</v>
      </c>
      <c r="K188">
        <f t="shared" si="17"/>
        <v>-4.9893251075933953E-2</v>
      </c>
      <c r="M188">
        <f t="shared" si="18"/>
        <v>-4.9893251075933953E-2</v>
      </c>
      <c r="N188" s="13">
        <f t="shared" si="19"/>
        <v>2.8340242088650979E-11</v>
      </c>
      <c r="O188" s="13">
        <v>1</v>
      </c>
    </row>
    <row r="189" spans="4:15" x14ac:dyDescent="0.4">
      <c r="D189" s="6">
        <v>2.4</v>
      </c>
      <c r="E189" s="7">
        <f t="shared" si="14"/>
        <v>-0.31437081720224691</v>
      </c>
      <c r="G189">
        <f t="shared" si="15"/>
        <v>2.0702404004679908</v>
      </c>
      <c r="H189" s="10">
        <f t="shared" si="20"/>
        <v>-4.9217587057782917E-2</v>
      </c>
      <c r="I189">
        <f t="shared" si="16"/>
        <v>-0.29530552234669749</v>
      </c>
      <c r="K189">
        <f t="shared" si="17"/>
        <v>-4.921220795207927E-2</v>
      </c>
      <c r="M189">
        <f t="shared" si="18"/>
        <v>-4.921220795207927E-2</v>
      </c>
      <c r="N189" s="13">
        <f t="shared" si="19"/>
        <v>2.8934778171007952E-11</v>
      </c>
      <c r="O189" s="13">
        <v>1</v>
      </c>
    </row>
    <row r="190" spans="4:15" x14ac:dyDescent="0.4">
      <c r="D190" s="6">
        <v>2.42</v>
      </c>
      <c r="E190" s="7">
        <f t="shared" si="14"/>
        <v>-0.31007081353351512</v>
      </c>
      <c r="G190">
        <f t="shared" si="15"/>
        <v>2.0718428058969742</v>
      </c>
      <c r="H190" s="10">
        <f t="shared" si="20"/>
        <v>-4.8544382697409856E-2</v>
      </c>
      <c r="I190">
        <f t="shared" si="16"/>
        <v>-0.29126629618445915</v>
      </c>
      <c r="K190">
        <f t="shared" si="17"/>
        <v>-4.8538950174625298E-2</v>
      </c>
      <c r="M190">
        <f t="shared" si="18"/>
        <v>-4.8538950174625298E-2</v>
      </c>
      <c r="N190" s="13">
        <f t="shared" si="19"/>
        <v>2.9512303804745692E-11</v>
      </c>
      <c r="O190" s="13">
        <v>1</v>
      </c>
    </row>
    <row r="191" spans="4:15" x14ac:dyDescent="0.4">
      <c r="D191" s="6">
        <v>2.44</v>
      </c>
      <c r="E191" s="7">
        <f t="shared" si="14"/>
        <v>-0.30582023261087166</v>
      </c>
      <c r="G191">
        <f t="shared" si="15"/>
        <v>2.073445211325958</v>
      </c>
      <c r="H191" s="10">
        <f t="shared" si="20"/>
        <v>-4.78789159137301E-2</v>
      </c>
      <c r="I191">
        <f t="shared" si="16"/>
        <v>-0.28727349548238057</v>
      </c>
      <c r="K191">
        <f t="shared" si="17"/>
        <v>-4.7873432130259574E-2</v>
      </c>
      <c r="M191">
        <f t="shared" si="18"/>
        <v>-4.7873432130259574E-2</v>
      </c>
      <c r="N191" s="13">
        <f t="shared" si="19"/>
        <v>3.0071881151604732E-11</v>
      </c>
      <c r="O191" s="13">
        <v>1</v>
      </c>
    </row>
    <row r="192" spans="4:15" x14ac:dyDescent="0.4">
      <c r="D192" s="6">
        <v>2.46</v>
      </c>
      <c r="E192" s="7">
        <f t="shared" si="14"/>
        <v>-0.30161877515494162</v>
      </c>
      <c r="G192">
        <f t="shared" si="15"/>
        <v>2.0750476167549414</v>
      </c>
      <c r="H192" s="10">
        <f t="shared" si="20"/>
        <v>-4.7221139851858003E-2</v>
      </c>
      <c r="I192">
        <f t="shared" si="16"/>
        <v>-0.28332683911114803</v>
      </c>
      <c r="K192">
        <f t="shared" si="17"/>
        <v>-4.721560698536062E-2</v>
      </c>
      <c r="M192">
        <f t="shared" si="18"/>
        <v>-4.721560698536062E-2</v>
      </c>
      <c r="N192" s="13">
        <f t="shared" si="19"/>
        <v>3.0612611677866841E-11</v>
      </c>
      <c r="O192" s="13">
        <v>1</v>
      </c>
    </row>
    <row r="193" spans="4:15" x14ac:dyDescent="0.4">
      <c r="D193" s="6">
        <v>2.48</v>
      </c>
      <c r="E193" s="7">
        <f t="shared" si="14"/>
        <v>-0.29746613453093307</v>
      </c>
      <c r="G193">
        <f t="shared" si="15"/>
        <v>2.0766500221839248</v>
      </c>
      <c r="H193" s="10">
        <f t="shared" si="20"/>
        <v>-4.6571006505351037E-2</v>
      </c>
      <c r="I193">
        <f t="shared" si="16"/>
        <v>-0.27942603903210622</v>
      </c>
      <c r="K193">
        <f t="shared" si="17"/>
        <v>-4.6565426752865666E-2</v>
      </c>
      <c r="M193">
        <f t="shared" si="18"/>
        <v>-4.6565426752865666E-2</v>
      </c>
      <c r="N193" s="13">
        <f t="shared" si="19"/>
        <v>3.1133637798006494E-11</v>
      </c>
      <c r="O193" s="13">
        <v>1</v>
      </c>
    </row>
    <row r="194" spans="4:15" x14ac:dyDescent="0.4">
      <c r="D194" s="6">
        <v>2.5</v>
      </c>
      <c r="E194" s="7">
        <f t="shared" si="14"/>
        <v>-0.29336199716150113</v>
      </c>
      <c r="G194">
        <f t="shared" si="15"/>
        <v>2.0782524276129082</v>
      </c>
      <c r="H194" s="10">
        <f t="shared" si="20"/>
        <v>-4.5928466780847395E-2</v>
      </c>
      <c r="I194">
        <f t="shared" si="16"/>
        <v>-0.27557080068508438</v>
      </c>
      <c r="K194">
        <f t="shared" si="17"/>
        <v>-4.5922842356935029E-2</v>
      </c>
      <c r="M194">
        <f t="shared" si="18"/>
        <v>-4.5922842356935029E-2</v>
      </c>
      <c r="N194" s="13">
        <f t="shared" si="19"/>
        <v>3.1634144345997022E-11</v>
      </c>
      <c r="O194" s="13">
        <v>1</v>
      </c>
    </row>
    <row r="195" spans="4:15" x14ac:dyDescent="0.4">
      <c r="D195" s="6">
        <v>2.52</v>
      </c>
      <c r="E195" s="7">
        <f t="shared" si="14"/>
        <v>-0.28930604292591083</v>
      </c>
      <c r="G195">
        <f t="shared" si="15"/>
        <v>2.0798548330418916</v>
      </c>
      <c r="H195" s="10">
        <f t="shared" si="20"/>
        <v>-4.5293470560558532E-2</v>
      </c>
      <c r="I195">
        <f t="shared" si="16"/>
        <v>-0.27176082336335117</v>
      </c>
      <c r="K195">
        <f t="shared" si="17"/>
        <v>-4.5287803695470114E-2</v>
      </c>
      <c r="M195">
        <f t="shared" si="18"/>
        <v>-4.5287803695470114E-2</v>
      </c>
      <c r="N195" s="13">
        <f t="shared" si="19"/>
        <v>3.2113359930341622E-11</v>
      </c>
      <c r="O195" s="13">
        <v>1</v>
      </c>
    </row>
    <row r="196" spans="4:15" x14ac:dyDescent="0.4">
      <c r="D196" s="6">
        <v>2.54</v>
      </c>
      <c r="E196" s="7">
        <f t="shared" si="14"/>
        <v>-0.28529794554588772</v>
      </c>
      <c r="G196">
        <f t="shared" si="15"/>
        <v>2.0814572384708754</v>
      </c>
      <c r="H196" s="10">
        <f t="shared" si="20"/>
        <v>-4.4665966762677548E-2</v>
      </c>
      <c r="I196">
        <f t="shared" si="16"/>
        <v>-0.26799580057606531</v>
      </c>
      <c r="K196">
        <f t="shared" si="17"/>
        <v>-4.4660259700549702E-2</v>
      </c>
      <c r="M196">
        <f t="shared" si="18"/>
        <v>-4.4660259700549702E-2</v>
      </c>
      <c r="N196" s="13">
        <f t="shared" si="19"/>
        <v>3.2570558131084568E-11</v>
      </c>
      <c r="O196" s="13">
        <v>1</v>
      </c>
    </row>
    <row r="197" spans="4:15" x14ac:dyDescent="0.4">
      <c r="D197" s="6">
        <v>2.56</v>
      </c>
      <c r="E197" s="7">
        <f t="shared" si="14"/>
        <v>-0.28133737295853406</v>
      </c>
      <c r="G197">
        <f t="shared" si="15"/>
        <v>2.0830596438998588</v>
      </c>
      <c r="H197" s="10">
        <f t="shared" si="20"/>
        <v>-4.4045903399762595E-2</v>
      </c>
      <c r="I197">
        <f t="shared" si="16"/>
        <v>-0.26427542039857554</v>
      </c>
      <c r="K197">
        <f t="shared" si="17"/>
        <v>-4.4040158396842381E-2</v>
      </c>
      <c r="M197">
        <f t="shared" si="18"/>
        <v>-4.4040158396842381E-2</v>
      </c>
      <c r="N197" s="13">
        <f t="shared" si="19"/>
        <v>3.300505855326884E-11</v>
      </c>
      <c r="O197" s="13">
        <v>1</v>
      </c>
    </row>
    <row r="198" spans="4:15" x14ac:dyDescent="0.4">
      <c r="D198" s="6">
        <v>2.58</v>
      </c>
      <c r="E198" s="7">
        <f t="shared" si="14"/>
        <v>-0.27742398767667942</v>
      </c>
      <c r="G198">
        <f t="shared" si="15"/>
        <v>2.0846620493288421</v>
      </c>
      <c r="H198" s="10">
        <f t="shared" si="20"/>
        <v>-4.3433227635153011E-2</v>
      </c>
      <c r="I198">
        <f t="shared" si="16"/>
        <v>-0.26059936581091808</v>
      </c>
      <c r="K198">
        <f t="shared" si="17"/>
        <v>-4.3427446958051098E-2</v>
      </c>
      <c r="M198">
        <f t="shared" si="18"/>
        <v>-4.3427446958051098E-2</v>
      </c>
      <c r="N198" s="13">
        <f t="shared" si="19"/>
        <v>3.3416227756582446E-11</v>
      </c>
      <c r="O198" s="13">
        <v>1</v>
      </c>
    </row>
    <row r="199" spans="4:15" x14ac:dyDescent="0.4">
      <c r="D199" s="6">
        <v>2.6</v>
      </c>
      <c r="E199" s="7">
        <f t="shared" si="14"/>
        <v>-0.27355744713702279</v>
      </c>
      <c r="G199">
        <f t="shared" si="15"/>
        <v>2.086264454757826</v>
      </c>
      <c r="H199" s="10">
        <f t="shared" si="20"/>
        <v>-4.2827885837474093E-2</v>
      </c>
      <c r="I199">
        <f t="shared" si="16"/>
        <v>-0.25696731502484454</v>
      </c>
      <c r="K199">
        <f t="shared" si="17"/>
        <v>-4.2822071761448519E-2</v>
      </c>
      <c r="M199">
        <f t="shared" si="18"/>
        <v>-4.2822071761448519E-2</v>
      </c>
      <c r="N199" s="13">
        <f t="shared" si="19"/>
        <v>3.3803480031160683E-11</v>
      </c>
      <c r="O199" s="13">
        <v>1</v>
      </c>
    </row>
    <row r="200" spans="4:15" x14ac:dyDescent="0.4">
      <c r="D200" s="6">
        <v>2.62</v>
      </c>
      <c r="E200" s="7">
        <f t="shared" si="14"/>
        <v>-0.26973740403641666</v>
      </c>
      <c r="G200">
        <f t="shared" si="15"/>
        <v>2.0878668601868089</v>
      </c>
      <c r="H200" s="10">
        <f t="shared" si="20"/>
        <v>-4.2229823633285438E-2</v>
      </c>
      <c r="I200">
        <f t="shared" si="16"/>
        <v>-0.25337894179971265</v>
      </c>
      <c r="K200">
        <f t="shared" si="17"/>
        <v>-4.2223978440557045E-2</v>
      </c>
      <c r="M200">
        <f t="shared" si="18"/>
        <v>-4.2223978440557045E-2</v>
      </c>
      <c r="N200" s="13">
        <f t="shared" si="19"/>
        <v>3.416627803205984E-11</v>
      </c>
      <c r="O200" s="13">
        <v>1</v>
      </c>
    </row>
    <row r="201" spans="4:15" x14ac:dyDescent="0.4">
      <c r="D201" s="6">
        <v>2.64</v>
      </c>
      <c r="E201" s="7">
        <f t="shared" si="14"/>
        <v>-0.26596350665663204</v>
      </c>
      <c r="G201">
        <f t="shared" si="15"/>
        <v>2.0894692656157923</v>
      </c>
      <c r="H201" s="10">
        <f t="shared" si="20"/>
        <v>-4.1638985957925791E-2</v>
      </c>
      <c r="I201">
        <f t="shared" si="16"/>
        <v>-0.24983391574755476</v>
      </c>
      <c r="K201">
        <f t="shared" si="17"/>
        <v>-4.1633111936023412E-2</v>
      </c>
      <c r="M201">
        <f t="shared" si="18"/>
        <v>-4.1633111936023412E-2</v>
      </c>
      <c r="N201" s="13">
        <f t="shared" si="19"/>
        <v>3.4504133309624436E-11</v>
      </c>
      <c r="O201" s="13">
        <v>1</v>
      </c>
    </row>
    <row r="202" spans="4:15" x14ac:dyDescent="0.4">
      <c r="D202" s="6">
        <v>2.66</v>
      </c>
      <c r="E202" s="7">
        <f t="shared" si="14"/>
        <v>-0.26223539917793492</v>
      </c>
      <c r="G202">
        <f t="shared" si="15"/>
        <v>2.0910716710447761</v>
      </c>
      <c r="H202" s="10">
        <f t="shared" si="20"/>
        <v>-4.1055317104606297E-2</v>
      </c>
      <c r="I202">
        <f t="shared" si="16"/>
        <v>-0.24633190262763777</v>
      </c>
      <c r="K202">
        <f t="shared" si="17"/>
        <v>-4.104941654474642E-2</v>
      </c>
      <c r="M202">
        <f t="shared" si="18"/>
        <v>-4.104941654474642E-2</v>
      </c>
      <c r="N202" s="13">
        <f t="shared" si="19"/>
        <v>3.4816606659990073E-11</v>
      </c>
      <c r="O202" s="13">
        <v>1</v>
      </c>
    </row>
    <row r="203" spans="4:15" x14ac:dyDescent="0.4">
      <c r="D203" s="6">
        <v>2.68</v>
      </c>
      <c r="E203" s="7">
        <f t="shared" si="14"/>
        <v>-0.25855272198179696</v>
      </c>
      <c r="G203">
        <f t="shared" si="15"/>
        <v>2.0926740764737595</v>
      </c>
      <c r="H203" s="10">
        <f t="shared" si="20"/>
        <v>-4.047876077180259E-2</v>
      </c>
      <c r="I203">
        <f t="shared" si="16"/>
        <v>-0.24287256463081552</v>
      </c>
      <c r="K203">
        <f t="shared" si="17"/>
        <v>-4.047283596730053E-2</v>
      </c>
      <c r="M203">
        <f t="shared" si="18"/>
        <v>-4.047283596730053E-2</v>
      </c>
      <c r="N203" s="13">
        <f t="shared" si="19"/>
        <v>3.5103308387625963E-11</v>
      </c>
      <c r="O203" s="13">
        <v>1</v>
      </c>
    </row>
    <row r="204" spans="4:15" x14ac:dyDescent="0.4">
      <c r="D204" s="6">
        <v>2.7</v>
      </c>
      <c r="E204" s="7">
        <f t="shared" si="14"/>
        <v>-0.25491511194305316</v>
      </c>
      <c r="G204">
        <f t="shared" si="15"/>
        <v>2.0942764819027433</v>
      </c>
      <c r="H204" s="10">
        <f t="shared" si="20"/>
        <v>-3.990926010899469E-2</v>
      </c>
      <c r="I204">
        <f t="shared" si="16"/>
        <v>-0.23945556065396814</v>
      </c>
      <c r="K204">
        <f t="shared" si="17"/>
        <v>-3.990331335370903E-2</v>
      </c>
      <c r="M204">
        <f t="shared" si="18"/>
        <v>-3.990331335370903E-2</v>
      </c>
      <c r="N204" s="13">
        <f t="shared" si="19"/>
        <v>3.5363898427526725E-11</v>
      </c>
      <c r="O204" s="13">
        <v>1</v>
      </c>
    </row>
    <row r="205" spans="4:15" x14ac:dyDescent="0.4">
      <c r="D205" s="6">
        <v>2.72</v>
      </c>
      <c r="E205" s="7">
        <f t="shared" si="14"/>
        <v>-0.25132220271181227</v>
      </c>
      <c r="G205">
        <f t="shared" si="15"/>
        <v>2.0958788873317267</v>
      </c>
      <c r="H205" s="10">
        <f t="shared" si="20"/>
        <v>-3.9346757760802674E-2</v>
      </c>
      <c r="I205">
        <f t="shared" si="16"/>
        <v>-0.23608054656481603</v>
      </c>
      <c r="K205">
        <f t="shared" si="17"/>
        <v>-3.9340791347614402E-2</v>
      </c>
      <c r="M205">
        <f t="shared" si="18"/>
        <v>-3.9340791347614402E-2</v>
      </c>
      <c r="N205" s="13">
        <f t="shared" si="19"/>
        <v>3.5598086333178921E-11</v>
      </c>
      <c r="O205" s="13">
        <v>1</v>
      </c>
    </row>
    <row r="206" spans="4:15" x14ac:dyDescent="0.4">
      <c r="D206" s="6">
        <v>2.74</v>
      </c>
      <c r="E206" s="7">
        <f t="shared" si="14"/>
        <v>-0.24777362498541619</v>
      </c>
      <c r="G206">
        <f t="shared" si="15"/>
        <v>2.09748129276071</v>
      </c>
      <c r="H206" s="10">
        <f t="shared" si="20"/>
        <v>-3.8791195909564272E-2</v>
      </c>
      <c r="I206">
        <f t="shared" si="16"/>
        <v>-0.23274717545738563</v>
      </c>
      <c r="K206">
        <f t="shared" si="17"/>
        <v>-3.8785212128889246E-2</v>
      </c>
      <c r="M206">
        <f t="shared" si="18"/>
        <v>-3.8785212128889246E-2</v>
      </c>
      <c r="N206" s="13">
        <f t="shared" si="19"/>
        <v>3.5805631166810976E-11</v>
      </c>
      <c r="O206" s="13">
        <v>1</v>
      </c>
    </row>
    <row r="207" spans="4:15" x14ac:dyDescent="0.4">
      <c r="D207" s="6">
        <v>2.76</v>
      </c>
      <c r="E207" s="7">
        <f t="shared" si="14"/>
        <v>-0.24426900677073854</v>
      </c>
      <c r="G207">
        <f t="shared" si="15"/>
        <v>2.0990836981896934</v>
      </c>
      <c r="H207" s="10">
        <f t="shared" si="20"/>
        <v>-3.8242516316400188E-2</v>
      </c>
      <c r="I207">
        <f t="shared" si="16"/>
        <v>-0.22945509789840113</v>
      </c>
      <c r="K207">
        <f t="shared" si="17"/>
        <v>-3.8236517454736593E-2</v>
      </c>
      <c r="M207">
        <f t="shared" si="18"/>
        <v>-3.8236517454736593E-2</v>
      </c>
      <c r="N207" s="13">
        <f t="shared" si="19"/>
        <v>3.5986341258946853E-11</v>
      </c>
      <c r="O207" s="13">
        <v>1</v>
      </c>
    </row>
    <row r="208" spans="4:15" x14ac:dyDescent="0.4">
      <c r="D208" s="6">
        <v>2.78</v>
      </c>
      <c r="E208" s="7">
        <f t="shared" si="14"/>
        <v>-0.24080797363710224</v>
      </c>
      <c r="G208">
        <f t="shared" si="15"/>
        <v>2.1006861036186768</v>
      </c>
      <c r="H208" s="10">
        <f t="shared" si="20"/>
        <v>-3.7700660360810559E-2</v>
      </c>
      <c r="I208">
        <f t="shared" si="16"/>
        <v>-0.22620396216486335</v>
      </c>
      <c r="K208">
        <f t="shared" si="17"/>
        <v>-3.7694648699321126E-2</v>
      </c>
      <c r="M208">
        <f t="shared" si="18"/>
        <v>-3.7694648699321126E-2</v>
      </c>
      <c r="N208" s="13">
        <f t="shared" si="19"/>
        <v>3.6140073863530406E-11</v>
      </c>
      <c r="O208" s="13">
        <v>1</v>
      </c>
    </row>
    <row r="209" spans="4:15" x14ac:dyDescent="0.4">
      <c r="D209" s="6">
        <v>2.8</v>
      </c>
      <c r="E209" s="7">
        <f t="shared" si="14"/>
        <v>-0.23739014896009217</v>
      </c>
      <c r="G209">
        <f t="shared" si="15"/>
        <v>2.1022885090476602</v>
      </c>
      <c r="H209" s="10">
        <f t="shared" si="20"/>
        <v>-3.7165569078846043E-2</v>
      </c>
      <c r="I209">
        <f t="shared" si="16"/>
        <v>-0.22299341447307625</v>
      </c>
      <c r="K209">
        <f t="shared" si="17"/>
        <v>-3.715954689197587E-2</v>
      </c>
      <c r="M209">
        <f t="shared" si="18"/>
        <v>-3.715954689197587E-2</v>
      </c>
      <c r="N209" s="13">
        <f t="shared" si="19"/>
        <v>3.6266734699289781E-11</v>
      </c>
      <c r="O209" s="13">
        <v>1</v>
      </c>
    </row>
    <row r="210" spans="4:15" x14ac:dyDescent="0.4">
      <c r="D210" s="6">
        <v>2.82</v>
      </c>
      <c r="E210" s="7">
        <f t="shared" si="14"/>
        <v>-0.23401515415652716</v>
      </c>
      <c r="G210">
        <f t="shared" si="15"/>
        <v>2.103890914476644</v>
      </c>
      <c r="H210" s="10">
        <f t="shared" si="20"/>
        <v>-3.663718319989482E-2</v>
      </c>
      <c r="I210">
        <f t="shared" si="16"/>
        <v>-0.21982309919936893</v>
      </c>
      <c r="K210">
        <f t="shared" si="17"/>
        <v>-3.6631152754023601E-2</v>
      </c>
      <c r="M210">
        <f t="shared" si="18"/>
        <v>-3.6631152754023601E-2</v>
      </c>
      <c r="N210" s="13">
        <f t="shared" si="19"/>
        <v>3.6366277405702728E-11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-0.23068260891085257</v>
      </c>
      <c r="G211">
        <f t="shared" si="15"/>
        <v>2.1054933199056274</v>
      </c>
      <c r="H211" s="10">
        <f t="shared" si="20"/>
        <v>-3.6115443182126346E-2</v>
      </c>
      <c r="I211">
        <f t="shared" si="16"/>
        <v>-0.21669265909275809</v>
      </c>
      <c r="K211">
        <f t="shared" si="17"/>
        <v>-3.6109406734257297E-2</v>
      </c>
      <c r="M211">
        <f t="shared" si="18"/>
        <v>-3.6109406734257297E-2</v>
      </c>
      <c r="N211" s="13">
        <f t="shared" si="19"/>
        <v>3.6438702875738169E-11</v>
      </c>
      <c r="O211" s="13">
        <v>1</v>
      </c>
    </row>
    <row r="212" spans="4:15" x14ac:dyDescent="0.4">
      <c r="D212" s="6">
        <v>2.86</v>
      </c>
      <c r="E212" s="7">
        <f t="shared" si="21"/>
        <v>-0.22739213139320499</v>
      </c>
      <c r="G212">
        <f t="shared" ref="G212:G275" si="22">$E$11*(D212/$E$12+1)</f>
        <v>2.1070957253346108</v>
      </c>
      <c r="H212" s="10">
        <f t="shared" si="20"/>
        <v>-3.560028924663141E-2</v>
      </c>
      <c r="I212">
        <f t="shared" ref="I212:I275" si="23">H212*$E$6</f>
        <v>-0.21360173547978845</v>
      </c>
      <c r="K212">
        <f t="shared" ref="K212:K275" si="24">$L$9*$L$4*EXP(-$L$6*(G212/$L$10-1))-SQRT($L$9)*$L$5*EXP(-$L$7*(G212/$L$10-1))</f>
        <v>-3.5594249043114826E-2</v>
      </c>
      <c r="M212">
        <f t="shared" ref="M212:M275" si="25">$L$9*$O$6*EXP(-$O$7*(G212/$L$10-1))-SQRT($L$9)*$O$8*EXP(-$O$4*(G212/$L$10-1))</f>
        <v>-3.5594249043114826E-2</v>
      </c>
      <c r="N212" s="13">
        <f t="shared" ref="N212:N275" si="26">(M212-H212)^2*O212</f>
        <v>3.6484058521757978E-11</v>
      </c>
      <c r="O212" s="13">
        <v>1</v>
      </c>
    </row>
    <row r="213" spans="4:15" x14ac:dyDescent="0.4">
      <c r="D213" s="6">
        <v>2.88</v>
      </c>
      <c r="E213" s="7">
        <f t="shared" si="21"/>
        <v>-0.22414333846939496</v>
      </c>
      <c r="G213">
        <f t="shared" si="22"/>
        <v>2.1086981307635946</v>
      </c>
      <c r="H213" s="10">
        <f t="shared" ref="H213:H276" si="27">-(-$B$4)*(1+D213+$E$5*D213^3)*EXP(-D213)</f>
        <v>-3.5091661410296772E-2</v>
      </c>
      <c r="I213">
        <f t="shared" si="23"/>
        <v>-0.21054996846178065</v>
      </c>
      <c r="K213">
        <f t="shared" si="24"/>
        <v>-3.5085619685589819E-2</v>
      </c>
      <c r="M213">
        <f t="shared" si="25"/>
        <v>-3.5085619685589819E-2</v>
      </c>
      <c r="N213" s="13">
        <f t="shared" si="26"/>
        <v>3.6502437434599874E-11</v>
      </c>
      <c r="O213" s="13">
        <v>1</v>
      </c>
    </row>
    <row r="214" spans="4:15" x14ac:dyDescent="0.4">
      <c r="D214" s="6">
        <v>2.9</v>
      </c>
      <c r="E214" s="7">
        <f t="shared" si="21"/>
        <v>-0.22093584590304727</v>
      </c>
      <c r="G214">
        <f t="shared" si="22"/>
        <v>2.110300536192578</v>
      </c>
      <c r="H214" s="10">
        <f t="shared" si="27"/>
        <v>-3.4589499517452091E-2</v>
      </c>
      <c r="I214">
        <f t="shared" si="23"/>
        <v>-0.20753699710471255</v>
      </c>
      <c r="K214">
        <f t="shared" si="24"/>
        <v>-3.4583458492914734E-2</v>
      </c>
      <c r="M214">
        <f t="shared" si="25"/>
        <v>-3.4583458492914734E-2</v>
      </c>
      <c r="N214" s="13">
        <f t="shared" si="26"/>
        <v>3.649397746094397E-11</v>
      </c>
      <c r="O214" s="13">
        <v>1</v>
      </c>
    </row>
    <row r="215" spans="4:15" x14ac:dyDescent="0.4">
      <c r="D215" s="6">
        <v>2.92</v>
      </c>
      <c r="E215" s="7">
        <f t="shared" si="21"/>
        <v>-0.21776926855013065</v>
      </c>
      <c r="G215">
        <f t="shared" si="22"/>
        <v>2.1119029416215613</v>
      </c>
      <c r="H215" s="10">
        <f t="shared" si="27"/>
        <v>-3.4093743270325279E-2</v>
      </c>
      <c r="I215">
        <f t="shared" si="23"/>
        <v>-0.20456245962195169</v>
      </c>
      <c r="K215">
        <f t="shared" si="24"/>
        <v>-3.4087705153051172E-2</v>
      </c>
      <c r="M215">
        <f t="shared" si="25"/>
        <v>-3.4087705153051172E-2</v>
      </c>
      <c r="N215" s="13">
        <f t="shared" si="26"/>
        <v>3.6458860215868973E-11</v>
      </c>
      <c r="O215" s="13">
        <v>1</v>
      </c>
    </row>
    <row r="216" spans="4:15" x14ac:dyDescent="0.4">
      <c r="D216" s="6">
        <v>2.94</v>
      </c>
      <c r="E216" s="7">
        <f t="shared" si="21"/>
        <v>-0.21464322054610449</v>
      </c>
      <c r="G216">
        <f t="shared" si="22"/>
        <v>2.1135053470505447</v>
      </c>
      <c r="H216" s="10">
        <f t="shared" si="27"/>
        <v>-3.360433225834198E-2</v>
      </c>
      <c r="I216">
        <f t="shared" si="23"/>
        <v>-0.2016259935500519</v>
      </c>
      <c r="K216">
        <f t="shared" si="24"/>
        <v>-3.3598299240026205E-2</v>
      </c>
      <c r="M216">
        <f t="shared" si="25"/>
        <v>-3.3598299240026205E-2</v>
      </c>
      <c r="N216" s="13">
        <f t="shared" si="26"/>
        <v>3.639730999847684E-11</v>
      </c>
      <c r="O216" s="13">
        <v>1</v>
      </c>
    </row>
    <row r="217" spans="4:15" x14ac:dyDescent="0.4">
      <c r="D217" s="6">
        <v>2.96</v>
      </c>
      <c r="E217" s="7">
        <f t="shared" si="21"/>
        <v>-0.21155731548590134</v>
      </c>
      <c r="G217">
        <f t="shared" si="22"/>
        <v>2.1151077524795281</v>
      </c>
      <c r="H217" s="10">
        <f t="shared" si="27"/>
        <v>-3.312120598630354E-2</v>
      </c>
      <c r="I217">
        <f t="shared" si="23"/>
        <v>-0.19872723591782124</v>
      </c>
      <c r="K217">
        <f t="shared" si="24"/>
        <v>-3.3115180242145083E-2</v>
      </c>
      <c r="M217">
        <f t="shared" si="25"/>
        <v>-3.3115180242145083E-2</v>
      </c>
      <c r="N217" s="13">
        <f t="shared" si="26"/>
        <v>3.6309592663176953E-11</v>
      </c>
      <c r="O217" s="13">
        <v>1</v>
      </c>
    </row>
    <row r="218" spans="4:15" x14ac:dyDescent="0.4">
      <c r="D218" s="6">
        <v>2.98</v>
      </c>
      <c r="E218" s="7">
        <f t="shared" si="21"/>
        <v>-0.20851116659696139</v>
      </c>
      <c r="G218">
        <f t="shared" si="22"/>
        <v>2.1167101579085119</v>
      </c>
      <c r="H218" s="10">
        <f t="shared" si="27"/>
        <v>-3.2644303901477011E-2</v>
      </c>
      <c r="I218">
        <f t="shared" si="23"/>
        <v>-0.19586582340886205</v>
      </c>
      <c r="K218">
        <f t="shared" si="24"/>
        <v>-3.2638287589117417E-2</v>
      </c>
      <c r="M218">
        <f t="shared" si="25"/>
        <v>-3.2638287589117417E-2</v>
      </c>
      <c r="N218" s="13">
        <f t="shared" si="26"/>
        <v>3.6196014408204735E-11</v>
      </c>
      <c r="O218" s="13">
        <v>1</v>
      </c>
    </row>
    <row r="219" spans="4:15" x14ac:dyDescent="0.4">
      <c r="D219" s="6">
        <v>3</v>
      </c>
      <c r="E219" s="7">
        <f t="shared" si="21"/>
        <v>-0.20550438690552572</v>
      </c>
      <c r="G219">
        <f t="shared" si="22"/>
        <v>2.1183125633374953</v>
      </c>
      <c r="H219" s="10">
        <f t="shared" si="27"/>
        <v>-3.2173565419629936E-2</v>
      </c>
      <c r="I219">
        <f t="shared" si="23"/>
        <v>-0.19304139251777963</v>
      </c>
      <c r="K219">
        <f t="shared" si="24"/>
        <v>-3.2167560678127788E-2</v>
      </c>
      <c r="M219">
        <f t="shared" si="25"/>
        <v>-3.2167560678127788E-2</v>
      </c>
      <c r="N219" s="13">
        <f t="shared" si="26"/>
        <v>3.6056920507622261E-11</v>
      </c>
      <c r="O219" s="13">
        <v>1</v>
      </c>
    </row>
    <row r="220" spans="4:15" x14ac:dyDescent="0.4">
      <c r="D220" s="6">
        <v>3.02</v>
      </c>
      <c r="E220" s="7">
        <f t="shared" si="21"/>
        <v>-0.20253658939639252</v>
      </c>
      <c r="G220">
        <f t="shared" si="22"/>
        <v>2.1199149687664787</v>
      </c>
      <c r="H220" s="10">
        <f t="shared" si="27"/>
        <v>-3.1708929950041605E-2</v>
      </c>
      <c r="I220">
        <f t="shared" si="23"/>
        <v>-0.19025357970024964</v>
      </c>
      <c r="K220">
        <f t="shared" si="24"/>
        <v>-3.1702938898881636E-2</v>
      </c>
      <c r="M220">
        <f t="shared" si="25"/>
        <v>-3.1702938898881636E-2</v>
      </c>
      <c r="N220" s="13">
        <f t="shared" si="26"/>
        <v>3.5892694001365322E-11</v>
      </c>
      <c r="O220" s="13">
        <v>1</v>
      </c>
    </row>
    <row r="221" spans="4:15" x14ac:dyDescent="0.4">
      <c r="D221" s="6">
        <v>3.04</v>
      </c>
      <c r="E221" s="7">
        <f t="shared" si="21"/>
        <v>-0.19960738716633303</v>
      </c>
      <c r="G221">
        <f t="shared" si="22"/>
        <v>2.1215173741954625</v>
      </c>
      <c r="H221" s="10">
        <f t="shared" si="27"/>
        <v>-3.1250336919521678E-2</v>
      </c>
      <c r="I221">
        <f t="shared" si="23"/>
        <v>-0.18750202151713008</v>
      </c>
      <c r="K221">
        <f t="shared" si="24"/>
        <v>-3.1244361657659508E-2</v>
      </c>
      <c r="M221">
        <f t="shared" si="25"/>
        <v>-3.1244361657659508E-2</v>
      </c>
      <c r="N221" s="13">
        <f t="shared" si="26"/>
        <v>3.5703754321493483E-11</v>
      </c>
      <c r="O221" s="13">
        <v>1</v>
      </c>
    </row>
    <row r="222" spans="4:15" x14ac:dyDescent="0.4">
      <c r="D222" s="6">
        <v>3.06</v>
      </c>
      <c r="E222" s="7">
        <f t="shared" si="21"/>
        <v>-0.1967163935713595</v>
      </c>
      <c r="G222">
        <f t="shared" si="22"/>
        <v>2.1231197796244454</v>
      </c>
      <c r="H222" s="10">
        <f t="shared" si="27"/>
        <v>-3.079772579546634E-2</v>
      </c>
      <c r="I222">
        <f t="shared" si="23"/>
        <v>-0.18478635477279803</v>
      </c>
      <c r="K222">
        <f t="shared" si="24"/>
        <v>-3.0791768400408544E-2</v>
      </c>
      <c r="M222">
        <f t="shared" si="25"/>
        <v>-3.0791768400408544E-2</v>
      </c>
      <c r="N222" s="13">
        <f t="shared" si="26"/>
        <v>3.5490555874656769E-11</v>
      </c>
      <c r="O222" s="13">
        <v>1</v>
      </c>
    </row>
    <row r="223" spans="4:15" x14ac:dyDescent="0.4">
      <c r="D223" s="6">
        <v>3.08</v>
      </c>
      <c r="E223" s="7">
        <f t="shared" si="21"/>
        <v>-0.19386322236803163</v>
      </c>
      <c r="G223">
        <f t="shared" si="22"/>
        <v>2.1247221850534288</v>
      </c>
      <c r="H223" s="10">
        <f t="shared" si="27"/>
        <v>-3.0351036107981108E-2</v>
      </c>
      <c r="I223">
        <f t="shared" si="23"/>
        <v>-0.18210621664788665</v>
      </c>
      <c r="K223">
        <f t="shared" si="24"/>
        <v>-3.0345098634899346E-2</v>
      </c>
      <c r="M223">
        <f t="shared" si="25"/>
        <v>-3.0345098634899346E-2</v>
      </c>
      <c r="N223" s="13">
        <f t="shared" si="26"/>
        <v>3.5253586596651454E-11</v>
      </c>
      <c r="O223" s="13">
        <v>1</v>
      </c>
    </row>
    <row r="224" spans="4:15" x14ac:dyDescent="0.4">
      <c r="D224" s="6">
        <v>3.1</v>
      </c>
      <c r="E224" s="7">
        <f t="shared" si="21"/>
        <v>-0.1910474878489842</v>
      </c>
      <c r="G224">
        <f t="shared" si="22"/>
        <v>2.1263245904824126</v>
      </c>
      <c r="H224" s="10">
        <f t="shared" si="27"/>
        <v>-2.9910207471098873E-2</v>
      </c>
      <c r="I224">
        <f t="shared" si="23"/>
        <v>-0.17946124482659323</v>
      </c>
      <c r="K224">
        <f t="shared" si="24"/>
        <v>-2.9904291951978849E-2</v>
      </c>
      <c r="M224">
        <f t="shared" si="25"/>
        <v>-2.9904291951978849E-2</v>
      </c>
      <c r="N224" s="13">
        <f t="shared" si="26"/>
        <v>3.4993366459362938E-11</v>
      </c>
      <c r="O224" s="13">
        <v>1</v>
      </c>
    </row>
    <row r="225" spans="4:15" x14ac:dyDescent="0.4">
      <c r="D225" s="6">
        <v>3.12</v>
      </c>
      <c r="E225" s="7">
        <f t="shared" si="21"/>
        <v>-0.18826880497285109</v>
      </c>
      <c r="G225">
        <f t="shared" si="22"/>
        <v>2.127926995911396</v>
      </c>
      <c r="H225" s="10">
        <f t="shared" si="27"/>
        <v>-2.9475179603120689E-2</v>
      </c>
      <c r="I225">
        <f t="shared" si="23"/>
        <v>-0.17685107761872415</v>
      </c>
      <c r="K225">
        <f t="shared" si="24"/>
        <v>-2.9469288045945761E-2</v>
      </c>
      <c r="M225">
        <f t="shared" si="25"/>
        <v>-2.9469288045945761E-2</v>
      </c>
      <c r="N225" s="13">
        <f t="shared" si="26"/>
        <v>3.4710445945453217E-11</v>
      </c>
      <c r="O225" s="13">
        <v>1</v>
      </c>
    </row>
    <row r="226" spans="4:15" x14ac:dyDescent="0.4">
      <c r="D226" s="6">
        <v>3.14</v>
      </c>
      <c r="E226" s="7">
        <f t="shared" si="21"/>
        <v>-0.185526789488759</v>
      </c>
      <c r="G226">
        <f t="shared" si="22"/>
        <v>2.1295294013403798</v>
      </c>
      <c r="H226" s="10">
        <f t="shared" si="27"/>
        <v>-2.9045892346106408E-2</v>
      </c>
      <c r="I226">
        <f t="shared" si="23"/>
        <v>-0.17427535407663844</v>
      </c>
      <c r="K226">
        <f t="shared" si="24"/>
        <v>-2.9040026734074256E-2</v>
      </c>
      <c r="M226">
        <f t="shared" si="25"/>
        <v>-2.9040026734074256E-2</v>
      </c>
      <c r="N226" s="13">
        <f t="shared" si="26"/>
        <v>3.4405404511719101E-11</v>
      </c>
      <c r="O226" s="13">
        <v>1</v>
      </c>
    </row>
    <row r="227" spans="4:15" x14ac:dyDescent="0.4">
      <c r="D227" s="6">
        <v>3.16</v>
      </c>
      <c r="E227" s="7">
        <f t="shared" si="21"/>
        <v>-0.18282105805555757</v>
      </c>
      <c r="G227">
        <f t="shared" si="22"/>
        <v>2.1311318067693632</v>
      </c>
      <c r="H227" s="10">
        <f t="shared" si="27"/>
        <v>-2.8622285684541202E-2</v>
      </c>
      <c r="I227">
        <f t="shared" si="23"/>
        <v>-0.17173371410724722</v>
      </c>
      <c r="K227">
        <f t="shared" si="24"/>
        <v>-2.8616447975315009E-2</v>
      </c>
      <c r="M227">
        <f t="shared" si="25"/>
        <v>-2.8616447975315009E-2</v>
      </c>
      <c r="N227" s="13">
        <f t="shared" si="26"/>
        <v>3.4078849009581855E-11</v>
      </c>
      <c r="O227" s="13">
        <v>1</v>
      </c>
    </row>
    <row r="228" spans="4:15" x14ac:dyDescent="0.4">
      <c r="D228" s="6">
        <v>3.18</v>
      </c>
      <c r="E228" s="7">
        <f t="shared" si="21"/>
        <v>-0.1801512283559483</v>
      </c>
      <c r="G228">
        <f t="shared" si="22"/>
        <v>2.1327342121983466</v>
      </c>
      <c r="H228" s="10">
        <f t="shared" si="27"/>
        <v>-2.8204299763203475E-2</v>
      </c>
      <c r="I228">
        <f t="shared" si="23"/>
        <v>-0.16922579857922085</v>
      </c>
      <c r="K228">
        <f t="shared" si="24"/>
        <v>-2.8198491888195711E-2</v>
      </c>
      <c r="M228">
        <f t="shared" si="25"/>
        <v>-2.8198491888195711E-2</v>
      </c>
      <c r="N228" s="13">
        <f t="shared" si="26"/>
        <v>3.3731412105811959E-11</v>
      </c>
      <c r="O228" s="13">
        <v>1</v>
      </c>
    </row>
    <row r="229" spans="4:15" x14ac:dyDescent="0.4">
      <c r="D229" s="6">
        <v>3.2</v>
      </c>
      <c r="E229" s="7">
        <f t="shared" si="21"/>
        <v>-0.1775169192056712</v>
      </c>
      <c r="G229">
        <f t="shared" si="22"/>
        <v>2.13433661762733</v>
      </c>
      <c r="H229" s="10">
        <f t="shared" si="27"/>
        <v>-2.7791874904259058E-2</v>
      </c>
      <c r="I229">
        <f t="shared" si="23"/>
        <v>-0.16675124942555436</v>
      </c>
      <c r="K229">
        <f t="shared" si="24"/>
        <v>-2.7786098767948401E-2</v>
      </c>
      <c r="M229">
        <f t="shared" si="25"/>
        <v>-2.7786098767948401E-2</v>
      </c>
      <c r="N229" s="13">
        <f t="shared" si="26"/>
        <v>3.3363750679281134E-11</v>
      </c>
      <c r="O229" s="13">
        <v>1</v>
      </c>
    </row>
    <row r="230" spans="4:15" x14ac:dyDescent="0.4">
      <c r="D230" s="6">
        <v>3.22</v>
      </c>
      <c r="E230" s="7">
        <f t="shared" si="21"/>
        <v>-0.17491775065790149</v>
      </c>
      <c r="G230">
        <f t="shared" si="22"/>
        <v>2.1359390230563133</v>
      </c>
      <c r="H230" s="10">
        <f t="shared" si="27"/>
        <v>-2.7384951623605415E-2</v>
      </c>
      <c r="I230">
        <f t="shared" si="23"/>
        <v>-0.1643097097416325</v>
      </c>
      <c r="K230">
        <f t="shared" si="24"/>
        <v>-2.7379209102886222E-2</v>
      </c>
      <c r="M230">
        <f t="shared" si="25"/>
        <v>-2.7379209102886222E-2</v>
      </c>
      <c r="N230" s="13">
        <f t="shared" si="26"/>
        <v>3.2976544210361026E-11</v>
      </c>
      <c r="O230" s="13">
        <v>1</v>
      </c>
    </row>
    <row r="231" spans="4:15" x14ac:dyDescent="0.4">
      <c r="D231" s="6">
        <v>3.24</v>
      </c>
      <c r="E231" s="7">
        <f t="shared" si="21"/>
        <v>-0.17235334410300848</v>
      </c>
      <c r="G231">
        <f t="shared" si="22"/>
        <v>2.1375414284852972</v>
      </c>
      <c r="H231" s="10">
        <f t="shared" si="27"/>
        <v>-2.6983470646489784E-2</v>
      </c>
      <c r="I231">
        <f t="shared" si="23"/>
        <v>-0.1619008238789387</v>
      </c>
      <c r="K231">
        <f t="shared" si="24"/>
        <v>-2.6977763590053837E-2</v>
      </c>
      <c r="M231">
        <f t="shared" si="25"/>
        <v>-2.6977763590053837E-2</v>
      </c>
      <c r="N231" s="13">
        <f t="shared" si="26"/>
        <v>3.2570493163082048E-11</v>
      </c>
      <c r="O231" s="13">
        <v>1</v>
      </c>
    </row>
    <row r="232" spans="4:15" x14ac:dyDescent="0.4">
      <c r="D232" s="6">
        <v>3.26</v>
      </c>
      <c r="E232" s="7">
        <f t="shared" si="21"/>
        <v>-0.16982332236381889</v>
      </c>
      <c r="G232">
        <f t="shared" si="22"/>
        <v>2.1391438339142805</v>
      </c>
      <c r="H232" s="10">
        <f t="shared" si="27"/>
        <v>-2.658737292242357E-2</v>
      </c>
      <c r="I232">
        <f t="shared" si="23"/>
        <v>-0.15952423753454142</v>
      </c>
      <c r="K232">
        <f t="shared" si="24"/>
        <v>-2.6581703150173379E-2</v>
      </c>
      <c r="M232">
        <f t="shared" si="25"/>
        <v>-2.6581703150173379E-2</v>
      </c>
      <c r="N232" s="13">
        <f t="shared" si="26"/>
        <v>3.2146317369032413E-11</v>
      </c>
      <c r="O232" s="13">
        <v>1</v>
      </c>
    </row>
    <row r="233" spans="4:15" x14ac:dyDescent="0.4">
      <c r="D233" s="6">
        <v>3.28</v>
      </c>
      <c r="E233" s="7">
        <f t="shared" si="21"/>
        <v>-0.16732730978652863</v>
      </c>
      <c r="G233">
        <f t="shared" si="22"/>
        <v>2.1407462393432639</v>
      </c>
      <c r="H233" s="10">
        <f t="shared" si="27"/>
        <v>-2.6196599639415334E-2</v>
      </c>
      <c r="I233">
        <f t="shared" si="23"/>
        <v>-0.15717959783649199</v>
      </c>
      <c r="K233">
        <f t="shared" si="24"/>
        <v>-2.6190968941908602E-2</v>
      </c>
      <c r="M233">
        <f t="shared" si="25"/>
        <v>-2.6190968941908602E-2</v>
      </c>
      <c r="N233" s="13">
        <f t="shared" si="26"/>
        <v>3.1704754412323048E-11</v>
      </c>
      <c r="O233" s="13">
        <v>1</v>
      </c>
    </row>
    <row r="234" spans="4:15" x14ac:dyDescent="0.4">
      <c r="D234" s="6">
        <v>3.3</v>
      </c>
      <c r="E234" s="7">
        <f t="shared" si="21"/>
        <v>-0.16486493232739965</v>
      </c>
      <c r="G234">
        <f t="shared" si="22"/>
        <v>2.1423486447722477</v>
      </c>
      <c r="H234" s="10">
        <f t="shared" si="27"/>
        <v>-2.5811092237544006E-2</v>
      </c>
      <c r="I234">
        <f t="shared" si="23"/>
        <v>-0.15486655342526404</v>
      </c>
      <c r="K234">
        <f t="shared" si="24"/>
        <v>-2.5805502375469101E-2</v>
      </c>
      <c r="M234">
        <f t="shared" si="25"/>
        <v>-2.5805502375469101E-2</v>
      </c>
      <c r="N234" s="13">
        <f t="shared" si="26"/>
        <v>3.1246558016459058E-11</v>
      </c>
      <c r="O234" s="13">
        <v>1</v>
      </c>
    </row>
    <row r="235" spans="4:15" x14ac:dyDescent="0.4">
      <c r="D235" s="6">
        <v>3.32</v>
      </c>
      <c r="E235" s="7">
        <f t="shared" si="21"/>
        <v>-0.16243581763537493</v>
      </c>
      <c r="G235">
        <f t="shared" si="22"/>
        <v>2.1439510502012311</v>
      </c>
      <c r="H235" s="10">
        <f t="shared" si="27"/>
        <v>-2.5430792421893018E-2</v>
      </c>
      <c r="I235">
        <f t="shared" si="23"/>
        <v>-0.15258475453135811</v>
      </c>
      <c r="K235">
        <f t="shared" si="24"/>
        <v>-2.542524512557515E-2</v>
      </c>
      <c r="M235">
        <f t="shared" si="25"/>
        <v>-2.542524512557515E-2</v>
      </c>
      <c r="N235" s="13">
        <f t="shared" si="26"/>
        <v>3.0772496438228056E-11</v>
      </c>
      <c r="O235" s="13">
        <v>1</v>
      </c>
    </row>
    <row r="236" spans="4:15" x14ac:dyDescent="0.4">
      <c r="D236" s="6">
        <v>3.34</v>
      </c>
      <c r="E236" s="7">
        <f t="shared" si="21"/>
        <v>-0.16003959513074262</v>
      </c>
      <c r="G236">
        <f t="shared" si="22"/>
        <v>2.1455534556302145</v>
      </c>
      <c r="H236" s="10">
        <f t="shared" si="27"/>
        <v>-2.5055642174865833E-2</v>
      </c>
      <c r="I236">
        <f t="shared" si="23"/>
        <v>-0.150333853049195</v>
      </c>
      <c r="K236">
        <f t="shared" si="24"/>
        <v>-2.5050139143802663E-2</v>
      </c>
      <c r="M236">
        <f t="shared" si="25"/>
        <v>-2.5050139143802663E-2</v>
      </c>
      <c r="N236" s="13">
        <f t="shared" si="26"/>
        <v>3.0283350882212285E-11</v>
      </c>
      <c r="O236" s="13">
        <v>1</v>
      </c>
    </row>
    <row r="237" spans="4:15" x14ac:dyDescent="0.4">
      <c r="D237" s="6">
        <v>3.36</v>
      </c>
      <c r="E237" s="7">
        <f t="shared" si="21"/>
        <v>-0.15767589607997515</v>
      </c>
      <c r="G237">
        <f t="shared" si="22"/>
        <v>2.1471558610591979</v>
      </c>
      <c r="H237" s="10">
        <f t="shared" si="27"/>
        <v>-2.4685583767902749E-2</v>
      </c>
      <c r="I237">
        <f t="shared" si="23"/>
        <v>-0.14811350260741649</v>
      </c>
      <c r="K237">
        <f t="shared" si="24"/>
        <v>-2.4680126670329674E-2</v>
      </c>
      <c r="M237">
        <f t="shared" si="25"/>
        <v>-2.4680126670329674E-2</v>
      </c>
      <c r="N237" s="13">
        <f t="shared" si="26"/>
        <v>2.9779913922061034E-11</v>
      </c>
      <c r="O237" s="13">
        <v>1</v>
      </c>
    </row>
    <row r="238" spans="4:15" x14ac:dyDescent="0.4">
      <c r="D238" s="6">
        <v>3.38</v>
      </c>
      <c r="E238" s="7">
        <f t="shared" si="21"/>
        <v>-0.15534435366686597</v>
      </c>
      <c r="G238">
        <f t="shared" si="22"/>
        <v>2.1487582664881812</v>
      </c>
      <c r="H238" s="10">
        <f t="shared" si="27"/>
        <v>-2.432055977261794E-2</v>
      </c>
      <c r="I238">
        <f t="shared" si="23"/>
        <v>-0.14592335863570766</v>
      </c>
      <c r="K238">
        <f t="shared" si="24"/>
        <v>-2.4315150245102776E-2</v>
      </c>
      <c r="M238">
        <f t="shared" si="25"/>
        <v>-2.4315150245102776E-2</v>
      </c>
      <c r="N238" s="13">
        <f t="shared" si="26"/>
        <v>2.9262987937325621E-11</v>
      </c>
      <c r="O238" s="13">
        <v>1</v>
      </c>
    </row>
    <row r="239" spans="4:15" x14ac:dyDescent="0.4">
      <c r="D239" s="6">
        <v>3.4</v>
      </c>
      <c r="E239" s="7">
        <f t="shared" si="21"/>
        <v>-0.15304460306008388</v>
      </c>
      <c r="G239">
        <f t="shared" si="22"/>
        <v>2.1503606719171646</v>
      </c>
      <c r="H239" s="10">
        <f t="shared" si="27"/>
        <v>-2.3960513071375731E-2</v>
      </c>
      <c r="I239">
        <f t="shared" si="23"/>
        <v>-0.14376307842825439</v>
      </c>
      <c r="K239">
        <f t="shared" si="24"/>
        <v>-2.3955152718441272E-2</v>
      </c>
      <c r="M239">
        <f t="shared" si="25"/>
        <v>-2.3955152718441272E-2</v>
      </c>
      <c r="N239" s="13">
        <f t="shared" si="26"/>
        <v>2.8733383581961374E-11</v>
      </c>
      <c r="O239" s="13">
        <v>1</v>
      </c>
    </row>
    <row r="240" spans="4:15" x14ac:dyDescent="0.4">
      <c r="D240" s="6">
        <v>3.42</v>
      </c>
      <c r="E240" s="7">
        <f t="shared" si="21"/>
        <v>-0.15077628147726049</v>
      </c>
      <c r="G240">
        <f t="shared" si="22"/>
        <v>2.1519630773461484</v>
      </c>
      <c r="H240" s="10">
        <f t="shared" si="27"/>
        <v>-2.3605386867324055E-2</v>
      </c>
      <c r="I240">
        <f t="shared" si="23"/>
        <v>-0.14163232120394434</v>
      </c>
      <c r="K240">
        <f t="shared" si="24"/>
        <v>-2.3600077261098956E-2</v>
      </c>
      <c r="M240">
        <f t="shared" si="25"/>
        <v>-2.3600077261098956E-2</v>
      </c>
      <c r="N240" s="13">
        <f t="shared" si="26"/>
        <v>2.8191918265619079E-11</v>
      </c>
      <c r="O240" s="13">
        <v>1</v>
      </c>
    </row>
    <row r="241" spans="4:15" x14ac:dyDescent="0.4">
      <c r="D241" s="6">
        <v>3.44</v>
      </c>
      <c r="E241" s="7">
        <f t="shared" si="21"/>
        <v>-0.14853902824572396</v>
      </c>
      <c r="G241">
        <f t="shared" si="22"/>
        <v>2.1535654827751318</v>
      </c>
      <c r="H241" s="10">
        <f t="shared" si="27"/>
        <v>-2.3255124693902861E-2</v>
      </c>
      <c r="I241">
        <f t="shared" si="23"/>
        <v>-0.13953074816341715</v>
      </c>
      <c r="K241">
        <f t="shared" si="24"/>
        <v>-2.3249867373800321E-2</v>
      </c>
      <c r="M241">
        <f t="shared" si="25"/>
        <v>-2.3249867373800321E-2</v>
      </c>
      <c r="N241" s="13">
        <f t="shared" si="26"/>
        <v>2.763941466056901E-11</v>
      </c>
      <c r="O241" s="13">
        <v>1</v>
      </c>
    </row>
    <row r="242" spans="4:15" x14ac:dyDescent="0.4">
      <c r="D242" s="6">
        <v>3.46</v>
      </c>
      <c r="E242" s="7">
        <f t="shared" si="21"/>
        <v>-0.1463324848599884</v>
      </c>
      <c r="G242">
        <f t="shared" si="22"/>
        <v>2.1551678882041152</v>
      </c>
      <c r="H242" s="10">
        <f t="shared" si="27"/>
        <v>-2.2909670423844619E-2</v>
      </c>
      <c r="I242">
        <f t="shared" si="23"/>
        <v>-0.13745802254306771</v>
      </c>
      <c r="K242">
        <f t="shared" si="24"/>
        <v>-2.2904466896267465E-2</v>
      </c>
      <c r="M242">
        <f t="shared" si="25"/>
        <v>-2.2904466896267465E-2</v>
      </c>
      <c r="N242" s="13">
        <f t="shared" si="26"/>
        <v>2.7076699246205691E-11</v>
      </c>
      <c r="O242" s="13">
        <v>1</v>
      </c>
    </row>
    <row r="243" spans="4:15" x14ac:dyDescent="0.4">
      <c r="D243" s="6">
        <v>3.48</v>
      </c>
      <c r="E243" s="7">
        <f t="shared" si="21"/>
        <v>-0.1441562950361055</v>
      </c>
      <c r="G243">
        <f t="shared" si="22"/>
        <v>2.156770293633099</v>
      </c>
      <c r="H243" s="10">
        <f t="shared" si="27"/>
        <v>-2.2568968277683541E-2</v>
      </c>
      <c r="I243">
        <f t="shared" si="23"/>
        <v>-0.13541380966610125</v>
      </c>
      <c r="K243">
        <f t="shared" si="24"/>
        <v>-2.2563820015756134E-2</v>
      </c>
      <c r="M243">
        <f t="shared" si="25"/>
        <v>-2.2563820015756134E-2</v>
      </c>
      <c r="N243" s="13">
        <f t="shared" si="26"/>
        <v>2.6504600873186435E-11</v>
      </c>
      <c r="O243" s="13">
        <v>1</v>
      </c>
    </row>
    <row r="244" spans="4:15" x14ac:dyDescent="0.4">
      <c r="D244" s="6">
        <v>3.5</v>
      </c>
      <c r="E244" s="7">
        <f t="shared" si="21"/>
        <v>-0.14201010476298209</v>
      </c>
      <c r="G244">
        <f t="shared" si="22"/>
        <v>2.158372699062082</v>
      </c>
      <c r="H244" s="10">
        <f t="shared" si="27"/>
        <v>-2.2232962831789806E-2</v>
      </c>
      <c r="I244">
        <f t="shared" si="23"/>
        <v>-0.13339777699073885</v>
      </c>
      <c r="K244">
        <f t="shared" si="24"/>
        <v>-2.2227871275116169E-2</v>
      </c>
      <c r="M244">
        <f t="shared" si="25"/>
        <v>-2.2227871275116169E-2</v>
      </c>
      <c r="N244" s="13">
        <f t="shared" si="26"/>
        <v>2.5923949360852147E-11</v>
      </c>
      <c r="O244" s="13">
        <v>1</v>
      </c>
    </row>
    <row r="245" spans="4:15" x14ac:dyDescent="0.4">
      <c r="D245" s="6">
        <v>3.52</v>
      </c>
      <c r="E245" s="7">
        <f t="shared" si="21"/>
        <v>-0.13989356235076425</v>
      </c>
      <c r="G245">
        <f t="shared" si="22"/>
        <v>2.1599751044910658</v>
      </c>
      <c r="H245" s="10">
        <f t="shared" si="27"/>
        <v>-2.1901599025944546E-2</v>
      </c>
      <c r="I245">
        <f t="shared" si="23"/>
        <v>-0.13140959415566728</v>
      </c>
      <c r="K245">
        <f t="shared" si="24"/>
        <v>-2.1896565580391242E-2</v>
      </c>
      <c r="M245">
        <f t="shared" si="25"/>
        <v>-2.1896565580391242E-2</v>
      </c>
      <c r="N245" s="13">
        <f t="shared" si="26"/>
        <v>2.5335574138076763E-11</v>
      </c>
      <c r="O245" s="13">
        <v>1</v>
      </c>
    </row>
    <row r="246" spans="4:15" x14ac:dyDescent="0.4">
      <c r="D246" s="6">
        <v>3.54</v>
      </c>
      <c r="E246" s="7">
        <f t="shared" si="21"/>
        <v>-0.13780631847638525</v>
      </c>
      <c r="G246">
        <f t="shared" si="22"/>
        <v>2.1615775099200492</v>
      </c>
      <c r="H246" s="10">
        <f t="shared" si="27"/>
        <v>-2.157482217047077E-2</v>
      </c>
      <c r="I246">
        <f t="shared" si="23"/>
        <v>-0.12944893302282462</v>
      </c>
      <c r="K246">
        <f t="shared" si="24"/>
        <v>-2.1569848207975462E-2</v>
      </c>
      <c r="M246">
        <f t="shared" si="25"/>
        <v>-2.1569848207975462E-2</v>
      </c>
      <c r="N246" s="13">
        <f t="shared" si="26"/>
        <v>2.4740302904726045E-11</v>
      </c>
      <c r="O246" s="13">
        <v>1</v>
      </c>
    </row>
    <row r="247" spans="4:15" x14ac:dyDescent="0.4">
      <c r="D247" s="6">
        <v>3.56</v>
      </c>
      <c r="E247" s="7">
        <f t="shared" si="21"/>
        <v>-0.13574802622637286</v>
      </c>
      <c r="G247">
        <f t="shared" si="22"/>
        <v>2.1631799153490325</v>
      </c>
      <c r="H247" s="10">
        <f t="shared" si="27"/>
        <v>-2.1252577952935232E-2</v>
      </c>
      <c r="I247">
        <f t="shared" si="23"/>
        <v>-0.12751546771761141</v>
      </c>
      <c r="K247">
        <f t="shared" si="24"/>
        <v>-2.1247664811339016E-2</v>
      </c>
      <c r="M247">
        <f t="shared" si="25"/>
        <v>-2.1247664811339016E-2</v>
      </c>
      <c r="N247" s="13">
        <f t="shared" si="26"/>
        <v>2.4138960344469299E-11</v>
      </c>
      <c r="O247" s="13">
        <v>1</v>
      </c>
    </row>
    <row r="248" spans="4:15" x14ac:dyDescent="0.4">
      <c r="D248" s="6">
        <v>3.58</v>
      </c>
      <c r="E248" s="7">
        <f t="shared" si="21"/>
        <v>-0.1337183411370082</v>
      </c>
      <c r="G248">
        <f t="shared" si="22"/>
        <v>2.1647823207780164</v>
      </c>
      <c r="H248" s="10">
        <f t="shared" si="27"/>
        <v>-2.0934812444435687E-2</v>
      </c>
      <c r="I248">
        <f t="shared" si="23"/>
        <v>-0.12560887466661413</v>
      </c>
      <c r="K248">
        <f t="shared" si="24"/>
        <v>-2.0929961427339452E-2</v>
      </c>
      <c r="M248">
        <f t="shared" si="25"/>
        <v>-2.0929961427339452E-2</v>
      </c>
      <c r="N248" s="13">
        <f t="shared" si="26"/>
        <v>2.353236686795757E-11</v>
      </c>
      <c r="O248" s="13">
        <v>1</v>
      </c>
    </row>
    <row r="249" spans="4:15" x14ac:dyDescent="0.4">
      <c r="D249" s="6">
        <v>3.6</v>
      </c>
      <c r="E249" s="7">
        <f t="shared" si="21"/>
        <v>-0.13171692123192538</v>
      </c>
      <c r="G249">
        <f t="shared" si="22"/>
        <v>2.1663847262069997</v>
      </c>
      <c r="H249" s="10">
        <f t="shared" si="27"/>
        <v>-2.0621472105487426E-2</v>
      </c>
      <c r="I249">
        <f t="shared" si="23"/>
        <v>-0.12372883263292456</v>
      </c>
      <c r="K249">
        <f t="shared" si="24"/>
        <v>-2.0616684482131803E-2</v>
      </c>
      <c r="M249">
        <f t="shared" si="25"/>
        <v>-2.0616684482131803E-2</v>
      </c>
      <c r="N249" s="13">
        <f t="shared" si="26"/>
        <v>2.2921337395308904E-11</v>
      </c>
      <c r="O249" s="13">
        <v>1</v>
      </c>
    </row>
    <row r="250" spans="4:15" x14ac:dyDescent="0.4">
      <c r="D250" s="6">
        <v>3.62</v>
      </c>
      <c r="E250" s="7">
        <f t="shared" si="21"/>
        <v>-0.12974342705723946</v>
      </c>
      <c r="G250">
        <f t="shared" si="22"/>
        <v>2.1679871316359831</v>
      </c>
      <c r="H250" s="10">
        <f t="shared" si="27"/>
        <v>-2.0312503791522891E-2</v>
      </c>
      <c r="I250">
        <f t="shared" si="23"/>
        <v>-0.12187502274913735</v>
      </c>
      <c r="K250">
        <f t="shared" si="24"/>
        <v>-2.030778079669051E-2</v>
      </c>
      <c r="M250">
        <f t="shared" si="25"/>
        <v>-2.030778079669051E-2</v>
      </c>
      <c r="N250" s="13">
        <f t="shared" si="26"/>
        <v>2.2306680186705286E-11</v>
      </c>
      <c r="O250" s="13">
        <v>1</v>
      </c>
    </row>
    <row r="251" spans="4:15" x14ac:dyDescent="0.4">
      <c r="D251" s="6">
        <v>3.64</v>
      </c>
      <c r="E251" s="7">
        <f t="shared" si="21"/>
        <v>-0.12779752171428707</v>
      </c>
      <c r="G251">
        <f t="shared" si="22"/>
        <v>2.1695895370649665</v>
      </c>
      <c r="H251" s="10">
        <f t="shared" si="27"/>
        <v>-2.0007854758017505E-2</v>
      </c>
      <c r="I251">
        <f t="shared" si="23"/>
        <v>-0.12004712854810504</v>
      </c>
      <c r="K251">
        <f t="shared" si="24"/>
        <v>-2.0003197591957671E-2</v>
      </c>
      <c r="M251">
        <f t="shared" si="25"/>
        <v>-2.0003197591957671E-2</v>
      </c>
      <c r="N251" s="13">
        <f t="shared" si="26"/>
        <v>2.1689195708871712E-11</v>
      </c>
      <c r="O251" s="13">
        <v>1</v>
      </c>
    </row>
    <row r="252" spans="4:15" x14ac:dyDescent="0.4">
      <c r="D252" s="6">
        <v>3.66</v>
      </c>
      <c r="E252" s="7">
        <f t="shared" si="21"/>
        <v>-0.125878870890062</v>
      </c>
      <c r="G252">
        <f t="shared" si="22"/>
        <v>2.1711919424939499</v>
      </c>
      <c r="H252" s="10">
        <f t="shared" si="27"/>
        <v>-1.9707472665254636E-2</v>
      </c>
      <c r="I252">
        <f t="shared" si="23"/>
        <v>-0.11824483599152782</v>
      </c>
      <c r="K252">
        <f t="shared" si="24"/>
        <v>-1.9702882493629947E-2</v>
      </c>
      <c r="M252">
        <f t="shared" si="25"/>
        <v>-1.9702882493629947E-2</v>
      </c>
      <c r="N252" s="13">
        <f t="shared" si="26"/>
        <v>2.1069675544099281E-11</v>
      </c>
      <c r="O252" s="13">
        <v>1</v>
      </c>
    </row>
    <row r="253" spans="4:15" x14ac:dyDescent="0.4">
      <c r="D253" s="6">
        <v>3.68</v>
      </c>
      <c r="E253" s="7">
        <f t="shared" si="21"/>
        <v>-0.12398714288542532</v>
      </c>
      <c r="G253">
        <f t="shared" si="22"/>
        <v>2.1727943479229337</v>
      </c>
      <c r="H253" s="10">
        <f t="shared" si="27"/>
        <v>-1.941130558274216E-2</v>
      </c>
      <c r="I253">
        <f t="shared" si="23"/>
        <v>-0.11646783349645295</v>
      </c>
      <c r="K253">
        <f t="shared" si="24"/>
        <v>-1.9406783536595723E-2</v>
      </c>
      <c r="M253">
        <f t="shared" si="25"/>
        <v>-1.9406783536595723E-2</v>
      </c>
      <c r="N253" s="13">
        <f t="shared" si="26"/>
        <v>2.0448901350507758E-11</v>
      </c>
      <c r="O253" s="13">
        <v>1</v>
      </c>
    </row>
    <row r="254" spans="4:15" x14ac:dyDescent="0.4">
      <c r="D254" s="6">
        <v>3.7</v>
      </c>
      <c r="E254" s="7">
        <f t="shared" si="21"/>
        <v>-0.12212200864116772</v>
      </c>
      <c r="G254">
        <f t="shared" si="22"/>
        <v>2.1743967533519171</v>
      </c>
      <c r="H254" s="10">
        <f t="shared" si="27"/>
        <v>-1.9119301993292752E-2</v>
      </c>
      <c r="I254">
        <f t="shared" si="23"/>
        <v>-0.11471581195975651</v>
      </c>
      <c r="K254">
        <f t="shared" si="24"/>
        <v>-1.91148491690366E-2</v>
      </c>
      <c r="M254">
        <f t="shared" si="25"/>
        <v>-1.91148491690366E-2</v>
      </c>
      <c r="N254" s="13">
        <f t="shared" si="26"/>
        <v>1.982764385617076E-11</v>
      </c>
      <c r="O254" s="13">
        <v>1</v>
      </c>
    </row>
    <row r="255" spans="4:15" x14ac:dyDescent="0.4">
      <c r="D255" s="6">
        <v>3.72</v>
      </c>
      <c r="E255" s="7">
        <f t="shared" si="21"/>
        <v>-0.12028314176199924</v>
      </c>
      <c r="G255">
        <f t="shared" si="22"/>
        <v>2.1759991587809004</v>
      </c>
      <c r="H255" s="10">
        <f t="shared" si="27"/>
        <v>-1.8831410796779673E-2</v>
      </c>
      <c r="I255">
        <f t="shared" si="23"/>
        <v>-0.11298846478067803</v>
      </c>
      <c r="K255">
        <f t="shared" si="24"/>
        <v>-1.8827028256202773E-2</v>
      </c>
      <c r="M255">
        <f t="shared" si="25"/>
        <v>-1.8827028256202773E-2</v>
      </c>
      <c r="N255" s="13">
        <f t="shared" si="26"/>
        <v>1.9206661908174169E-11</v>
      </c>
      <c r="O255" s="13">
        <v>1</v>
      </c>
    </row>
    <row r="256" spans="4:15" x14ac:dyDescent="0.4">
      <c r="D256" s="6">
        <v>3.74</v>
      </c>
      <c r="E256" s="7">
        <f t="shared" si="21"/>
        <v>-0.11847021853853958</v>
      </c>
      <c r="G256">
        <f t="shared" si="22"/>
        <v>2.1776015642098843</v>
      </c>
      <c r="H256" s="10">
        <f t="shared" si="27"/>
        <v>-1.8547581313579586E-2</v>
      </c>
      <c r="I256">
        <f t="shared" si="23"/>
        <v>-0.11128548788147752</v>
      </c>
      <c r="K256">
        <f t="shared" si="24"/>
        <v>-1.8543270083875543E-2</v>
      </c>
      <c r="M256">
        <f t="shared" si="25"/>
        <v>-1.8543270083875543E-2</v>
      </c>
      <c r="N256" s="13">
        <f t="shared" si="26"/>
        <v>1.8586701561030267E-11</v>
      </c>
      <c r="O256" s="13">
        <v>1</v>
      </c>
    </row>
    <row r="257" spans="4:15" x14ac:dyDescent="0.4">
      <c r="D257" s="6">
        <v>3.76</v>
      </c>
      <c r="E257" s="7">
        <f t="shared" si="21"/>
        <v>-0.11668291796737973</v>
      </c>
      <c r="G257">
        <f t="shared" si="22"/>
        <v>2.1792039696388676</v>
      </c>
      <c r="H257" s="10">
        <f t="shared" si="27"/>
        <v>-1.8267763287713363E-2</v>
      </c>
      <c r="I257">
        <f t="shared" si="23"/>
        <v>-0.10960657972628018</v>
      </c>
      <c r="K257">
        <f t="shared" si="24"/>
        <v>-1.8263524361527388E-2</v>
      </c>
      <c r="M257">
        <f t="shared" si="25"/>
        <v>-1.8263524361527388E-2</v>
      </c>
      <c r="N257" s="13">
        <f t="shared" si="26"/>
        <v>1.7968495210147058E-11</v>
      </c>
      <c r="O257" s="13">
        <v>1</v>
      </c>
    </row>
    <row r="258" spans="4:15" x14ac:dyDescent="0.4">
      <c r="D258" s="6">
        <v>3.78</v>
      </c>
      <c r="E258" s="7">
        <f t="shared" si="21"/>
        <v>-0.11492092176928367</v>
      </c>
      <c r="G258">
        <f t="shared" si="22"/>
        <v>2.180806375067851</v>
      </c>
      <c r="H258" s="10">
        <f t="shared" si="27"/>
        <v>-1.7991906889695718E-2</v>
      </c>
      <c r="I258">
        <f t="shared" si="23"/>
        <v>-0.1079514413381743</v>
      </c>
      <c r="K258">
        <f t="shared" si="24"/>
        <v>-1.7987741225189566E-2</v>
      </c>
      <c r="M258">
        <f t="shared" si="25"/>
        <v>-1.7987741225189566E-2</v>
      </c>
      <c r="N258" s="13">
        <f t="shared" si="26"/>
        <v>1.735276077781385E-11</v>
      </c>
      <c r="O258" s="13">
        <v>1</v>
      </c>
    </row>
    <row r="259" spans="4:15" x14ac:dyDescent="0.4">
      <c r="D259" s="6">
        <v>3.8</v>
      </c>
      <c r="E259" s="7">
        <f t="shared" si="21"/>
        <v>-0.11318391440559797</v>
      </c>
      <c r="G259">
        <f t="shared" si="22"/>
        <v>2.1824087804968344</v>
      </c>
      <c r="H259" s="10">
        <f t="shared" si="27"/>
        <v>-1.7719962719104299E-2</v>
      </c>
      <c r="I259">
        <f t="shared" si="23"/>
        <v>-0.1063197763146258</v>
      </c>
      <c r="K259">
        <f t="shared" si="24"/>
        <v>-1.7715871240039666E-2</v>
      </c>
      <c r="M259">
        <f t="shared" si="25"/>
        <v>-1.7715871240039666E-2</v>
      </c>
      <c r="N259" s="13">
        <f t="shared" si="26"/>
        <v>1.6740200936329467E-11</v>
      </c>
      <c r="O259" s="13">
        <v>1</v>
      </c>
    </row>
    <row r="260" spans="4:15" x14ac:dyDescent="0.4">
      <c r="D260" s="6">
        <v>3.82</v>
      </c>
      <c r="E260" s="7">
        <f t="shared" si="21"/>
        <v>-0.11147158309293247</v>
      </c>
      <c r="G260">
        <f t="shared" si="22"/>
        <v>2.1840111859258178</v>
      </c>
      <c r="H260" s="10">
        <f t="shared" si="27"/>
        <v>-1.7451881806878074E-2</v>
      </c>
      <c r="I260">
        <f t="shared" si="23"/>
        <v>-0.10471129084126844</v>
      </c>
      <c r="K260">
        <f t="shared" si="24"/>
        <v>-1.744786540271695E-2</v>
      </c>
      <c r="M260">
        <f t="shared" si="25"/>
        <v>-1.744786540271695E-2</v>
      </c>
      <c r="N260" s="13">
        <f t="shared" si="26"/>
        <v>1.613150238549221E-11</v>
      </c>
      <c r="O260" s="13">
        <v>1</v>
      </c>
    </row>
    <row r="261" spans="4:15" x14ac:dyDescent="0.4">
      <c r="D261" s="6">
        <v>3.84</v>
      </c>
      <c r="E261" s="7">
        <f t="shared" si="21"/>
        <v>-0.10978361781617679</v>
      </c>
      <c r="G261">
        <f t="shared" si="22"/>
        <v>2.1856135913548012</v>
      </c>
      <c r="H261" s="10">
        <f t="shared" si="27"/>
        <v>-1.7187615617355177E-2</v>
      </c>
      <c r="I261">
        <f t="shared" si="23"/>
        <v>-0.10312569370413106</v>
      </c>
      <c r="K261">
        <f t="shared" si="24"/>
        <v>-1.7183675143377368E-2</v>
      </c>
      <c r="M261">
        <f t="shared" si="25"/>
        <v>-1.7183675143377368E-2</v>
      </c>
      <c r="N261" s="13">
        <f t="shared" si="26"/>
        <v>1.5527335169792075E-11</v>
      </c>
      <c r="O261" s="13">
        <v>1</v>
      </c>
    </row>
    <row r="262" spans="4:15" x14ac:dyDescent="0.4">
      <c r="D262" s="6">
        <v>3.86</v>
      </c>
      <c r="E262" s="7">
        <f t="shared" si="21"/>
        <v>-0.10811971133991281</v>
      </c>
      <c r="G262">
        <f t="shared" si="22"/>
        <v>2.187215996783785</v>
      </c>
      <c r="H262" s="10">
        <f t="shared" si="27"/>
        <v>-1.6927116050059636E-2</v>
      </c>
      <c r="I262">
        <f t="shared" si="23"/>
        <v>-0.10156269630035782</v>
      </c>
      <c r="K262">
        <f t="shared" si="24"/>
        <v>-1.6923252327496537E-2</v>
      </c>
      <c r="M262">
        <f t="shared" si="25"/>
        <v>-1.6923252327496537E-2</v>
      </c>
      <c r="N262" s="13">
        <f t="shared" si="26"/>
        <v>1.4928352044603507E-11</v>
      </c>
      <c r="O262" s="13">
        <v>1</v>
      </c>
    </row>
    <row r="263" spans="4:15" x14ac:dyDescent="0.4">
      <c r="D263" s="6">
        <v>3.88</v>
      </c>
      <c r="E263" s="7">
        <f t="shared" si="21"/>
        <v>-0.10647955921828281</v>
      </c>
      <c r="G263">
        <f t="shared" si="22"/>
        <v>2.1888184022127684</v>
      </c>
      <c r="H263" s="10">
        <f t="shared" si="27"/>
        <v>-1.6670335441246322E-2</v>
      </c>
      <c r="I263">
        <f t="shared" si="23"/>
        <v>-0.10002201264747793</v>
      </c>
      <c r="K263">
        <f t="shared" si="24"/>
        <v>-1.6666549257430763E-2</v>
      </c>
      <c r="M263">
        <f t="shared" si="25"/>
        <v>-1.6666549257430763E-2</v>
      </c>
      <c r="N263" s="13">
        <f t="shared" si="26"/>
        <v>1.4335187885198445E-11</v>
      </c>
      <c r="O263" s="13">
        <v>1</v>
      </c>
    </row>
    <row r="264" spans="4:15" x14ac:dyDescent="0.4">
      <c r="D264" s="6">
        <v>3.9</v>
      </c>
      <c r="E264" s="7">
        <f t="shared" si="21"/>
        <v>-0.10486285980337048</v>
      </c>
      <c r="G264">
        <f t="shared" si="22"/>
        <v>2.1904208076417517</v>
      </c>
      <c r="H264" s="10">
        <f t="shared" si="27"/>
        <v>-1.6417226565213074E-2</v>
      </c>
      <c r="I264">
        <f t="shared" si="23"/>
        <v>-9.8503359391278439E-2</v>
      </c>
      <c r="K264">
        <f t="shared" si="24"/>
        <v>-1.6413518673744191E-2</v>
      </c>
      <c r="M264">
        <f t="shared" si="25"/>
        <v>-1.6413518673744191E-2</v>
      </c>
      <c r="N264" s="13">
        <f t="shared" si="26"/>
        <v>1.3748459145018675E-11</v>
      </c>
      <c r="O264" s="13">
        <v>1</v>
      </c>
    </row>
    <row r="265" spans="4:15" x14ac:dyDescent="0.4">
      <c r="D265" s="6">
        <v>3.92</v>
      </c>
      <c r="E265" s="7">
        <f t="shared" si="21"/>
        <v>-0.1032693142521515</v>
      </c>
      <c r="G265">
        <f t="shared" si="22"/>
        <v>2.1920232130707356</v>
      </c>
      <c r="H265" s="10">
        <f t="shared" si="27"/>
        <v>-1.6167742635388872E-2</v>
      </c>
      <c r="I265">
        <f t="shared" si="23"/>
        <v>-9.7006455812333234E-2</v>
      </c>
      <c r="K265">
        <f t="shared" si="24"/>
        <v>-1.6164113756311955E-2</v>
      </c>
      <c r="M265">
        <f t="shared" si="25"/>
        <v>-1.6164113756311955E-2</v>
      </c>
      <c r="N265" s="13">
        <f t="shared" si="26"/>
        <v>1.3168763354889418E-11</v>
      </c>
      <c r="O265" s="13">
        <v>1</v>
      </c>
    </row>
    <row r="266" spans="4:15" x14ac:dyDescent="0.4">
      <c r="D266" s="6">
        <v>3.94</v>
      </c>
      <c r="E266" s="7">
        <f t="shared" si="21"/>
        <v>-0.10169862653206709</v>
      </c>
      <c r="G266">
        <f t="shared" si="22"/>
        <v>2.1936256184997185</v>
      </c>
      <c r="H266" s="10">
        <f t="shared" si="27"/>
        <v>-1.592183730520642E-2</v>
      </c>
      <c r="I266">
        <f t="shared" si="23"/>
        <v>-9.5531023831238515E-2</v>
      </c>
      <c r="K266">
        <f t="shared" si="24"/>
        <v>-1.5918288125207333E-2</v>
      </c>
      <c r="M266">
        <f t="shared" si="25"/>
        <v>-1.5918288125207333E-2</v>
      </c>
      <c r="N266" s="13">
        <f t="shared" si="26"/>
        <v>1.259667866591974E-11</v>
      </c>
      <c r="O266" s="13">
        <v>1</v>
      </c>
    </row>
    <row r="267" spans="4:15" x14ac:dyDescent="0.4">
      <c r="D267" s="6">
        <v>3.96</v>
      </c>
      <c r="E267" s="7">
        <f t="shared" si="21"/>
        <v>-0.10015050342527332</v>
      </c>
      <c r="G267">
        <f t="shared" si="22"/>
        <v>2.1952280239287023</v>
      </c>
      <c r="H267" s="10">
        <f t="shared" si="27"/>
        <v>-1.5679464668767434E-2</v>
      </c>
      <c r="I267">
        <f t="shared" si="23"/>
        <v>-9.4076788012604606E-2</v>
      </c>
      <c r="K267">
        <f t="shared" si="24"/>
        <v>-1.5675995841380411E-2</v>
      </c>
      <c r="M267">
        <f t="shared" si="25"/>
        <v>-1.5675995841380411E-2</v>
      </c>
      <c r="N267" s="13">
        <f t="shared" si="26"/>
        <v>1.2032763440960847E-11</v>
      </c>
      <c r="O267" s="13">
        <v>1</v>
      </c>
    </row>
    <row r="268" spans="4:15" x14ac:dyDescent="0.4">
      <c r="D268" s="6">
        <v>3.98</v>
      </c>
      <c r="E268" s="7">
        <f t="shared" si="21"/>
        <v>-9.8624654531617728E-2</v>
      </c>
      <c r="G268">
        <f t="shared" si="22"/>
        <v>2.1968304293576857</v>
      </c>
      <c r="H268" s="10">
        <f t="shared" si="27"/>
        <v>-1.544057926130863E-2</v>
      </c>
      <c r="I268">
        <f t="shared" si="23"/>
        <v>-9.2643475567851782E-2</v>
      </c>
      <c r="K268">
        <f t="shared" si="24"/>
        <v>-1.5437191407137962E-2</v>
      </c>
      <c r="M268">
        <f t="shared" si="25"/>
        <v>-1.5437191407137962E-2</v>
      </c>
      <c r="N268" s="13">
        <f t="shared" si="26"/>
        <v>1.1477555881717662E-11</v>
      </c>
      <c r="O268" s="13">
        <v>1</v>
      </c>
    </row>
    <row r="269" spans="4:15" x14ac:dyDescent="0.4">
      <c r="D269" s="6">
        <v>4</v>
      </c>
      <c r="E269" s="7">
        <f t="shared" si="21"/>
        <v>-9.712079227039197E-2</v>
      </c>
      <c r="G269">
        <f t="shared" si="22"/>
        <v>2.1984328347866691</v>
      </c>
      <c r="H269" s="10">
        <f t="shared" si="27"/>
        <v>-1.5205136059476144E-2</v>
      </c>
      <c r="I269">
        <f t="shared" si="23"/>
        <v>-9.123081635685687E-2</v>
      </c>
      <c r="K269">
        <f t="shared" si="24"/>
        <v>-1.5201829766430263E-2</v>
      </c>
      <c r="M269">
        <f t="shared" si="25"/>
        <v>-1.5201829766430263E-2</v>
      </c>
      <c r="N269" s="13">
        <f t="shared" si="26"/>
        <v>1.0931573705239469E-11</v>
      </c>
      <c r="O269" s="13">
        <v>1</v>
      </c>
    </row>
    <row r="270" spans="4:15" x14ac:dyDescent="0.4">
      <c r="D270" s="6">
        <v>4.0199999999999996</v>
      </c>
      <c r="E270" s="7">
        <f t="shared" si="21"/>
        <v>-9.5638631880909278E-2</v>
      </c>
      <c r="G270">
        <f t="shared" si="22"/>
        <v>2.2000352402156529</v>
      </c>
      <c r="H270" s="10">
        <f t="shared" si="27"/>
        <v>-1.497309048141591E-2</v>
      </c>
      <c r="I270">
        <f t="shared" si="23"/>
        <v>-8.9838542888495465E-2</v>
      </c>
      <c r="K270">
        <f t="shared" si="24"/>
        <v>-1.4969866304954079E-2</v>
      </c>
      <c r="M270">
        <f t="shared" si="25"/>
        <v>-1.4969866304954079E-2</v>
      </c>
      <c r="N270" s="13">
        <f t="shared" si="26"/>
        <v>1.0395313857024077E-11</v>
      </c>
      <c r="O270" s="13">
        <v>1</v>
      </c>
    </row>
    <row r="271" spans="4:15" x14ac:dyDescent="0.4">
      <c r="D271" s="6">
        <v>4.04</v>
      </c>
      <c r="E271" s="7">
        <f t="shared" si="21"/>
        <v>-9.4177891421952264E-2</v>
      </c>
      <c r="G271">
        <f t="shared" si="22"/>
        <v>2.2016376456446363</v>
      </c>
      <c r="H271" s="10">
        <f t="shared" si="27"/>
        <v>-1.4744398386687252E-2</v>
      </c>
      <c r="I271">
        <f t="shared" si="23"/>
        <v>-8.8466390320123517E-2</v>
      </c>
      <c r="K271">
        <f t="shared" si="24"/>
        <v>-1.4741256850078363E-2</v>
      </c>
      <c r="M271">
        <f t="shared" si="25"/>
        <v>-1.4741256850078363E-2</v>
      </c>
      <c r="N271" s="13">
        <f t="shared" si="26"/>
        <v>9.8692522649909008E-12</v>
      </c>
      <c r="O271" s="13">
        <v>1</v>
      </c>
    </row>
    <row r="272" spans="4:15" x14ac:dyDescent="0.4">
      <c r="D272" s="6">
        <v>4.0599999999999996</v>
      </c>
      <c r="E272" s="7">
        <f t="shared" si="21"/>
        <v>-9.2738291770137926E-2</v>
      </c>
      <c r="G272">
        <f t="shared" si="22"/>
        <v>2.2032400510736196</v>
      </c>
      <c r="H272" s="10">
        <f t="shared" si="27"/>
        <v>-1.451901607600686E-2</v>
      </c>
      <c r="I272">
        <f t="shared" si="23"/>
        <v>-8.7114096456041151E-2</v>
      </c>
      <c r="K272">
        <f t="shared" si="24"/>
        <v>-1.4515957670599265E-2</v>
      </c>
      <c r="M272">
        <f t="shared" si="25"/>
        <v>-1.4515957670599265E-2</v>
      </c>
      <c r="N272" s="13">
        <f t="shared" si="26"/>
        <v>9.3538436372055719E-12</v>
      </c>
      <c r="O272" s="13">
        <v>1</v>
      </c>
    </row>
    <row r="273" spans="4:15" x14ac:dyDescent="0.4">
      <c r="D273" s="6">
        <v>4.08</v>
      </c>
      <c r="E273" s="7">
        <f t="shared" si="21"/>
        <v>-9.1319556617241268E-2</v>
      </c>
      <c r="G273">
        <f t="shared" si="22"/>
        <v>2.204842456502603</v>
      </c>
      <c r="H273" s="10">
        <f t="shared" si="27"/>
        <v>-1.4296900290829809E-2</v>
      </c>
      <c r="I273">
        <f t="shared" si="23"/>
        <v>-8.5781401744978863E-2</v>
      </c>
      <c r="K273">
        <f t="shared" si="24"/>
        <v>-1.4293925476332413E-2</v>
      </c>
      <c r="M273">
        <f t="shared" si="25"/>
        <v>-1.4293925476332413E-2</v>
      </c>
      <c r="N273" s="13">
        <f t="shared" si="26"/>
        <v>8.8495212939171193E-12</v>
      </c>
      <c r="O273" s="13">
        <v>1</v>
      </c>
    </row>
    <row r="274" spans="4:15" x14ac:dyDescent="0.4">
      <c r="D274" s="6">
        <v>4.0999999999999996</v>
      </c>
      <c r="E274" s="7">
        <f t="shared" si="21"/>
        <v>-8.9921412466522507E-2</v>
      </c>
      <c r="G274">
        <f t="shared" si="22"/>
        <v>2.2064448619315864</v>
      </c>
      <c r="H274" s="10">
        <f t="shared" si="27"/>
        <v>-1.4078008212774546E-2</v>
      </c>
      <c r="I274">
        <f t="shared" si="23"/>
        <v>-8.4468049276647278E-2</v>
      </c>
      <c r="K274">
        <f t="shared" si="24"/>
        <v>-1.4075117417548516E-2</v>
      </c>
      <c r="M274">
        <f t="shared" si="25"/>
        <v>-1.4075117417548516E-2</v>
      </c>
      <c r="N274" s="13">
        <f t="shared" si="26"/>
        <v>8.3566970388338377E-12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-8.8543588628096692E-2</v>
      </c>
      <c r="G275">
        <f t="shared" si="22"/>
        <v>2.2080472673605702</v>
      </c>
      <c r="H275" s="10">
        <f t="shared" si="27"/>
        <v>-1.3862297462897962E-2</v>
      </c>
      <c r="I275">
        <f t="shared" si="23"/>
        <v>-8.3173784777387766E-2</v>
      </c>
      <c r="K275">
        <f t="shared" si="24"/>
        <v>-1.385949108425821E-2</v>
      </c>
      <c r="M275">
        <f t="shared" si="25"/>
        <v>-1.385949108425821E-2</v>
      </c>
      <c r="N275" s="13">
        <f t="shared" si="26"/>
        <v>7.8757610696592431E-12</v>
      </c>
      <c r="O275" s="13">
        <v>1</v>
      </c>
    </row>
    <row r="276" spans="4:15" x14ac:dyDescent="0.4">
      <c r="D276" s="6">
        <v>4.1399999999999997</v>
      </c>
      <c r="E276" s="7">
        <f t="shared" si="28"/>
        <v>-8.7185817213387889E-2</v>
      </c>
      <c r="G276">
        <f t="shared" ref="G276:G339" si="29">$E$11*(D276/$E$12+1)</f>
        <v>2.2096496727895536</v>
      </c>
      <c r="H276" s="10">
        <f t="shared" si="27"/>
        <v>-1.3649726100827139E-2</v>
      </c>
      <c r="I276">
        <f t="shared" ref="I276:I339" si="30">H276*$E$6</f>
        <v>-8.1898356604962835E-2</v>
      </c>
      <c r="K276">
        <f t="shared" ref="K276:K339" si="31">$L$9*$L$4*EXP(-$L$6*(G276/$L$10-1))-SQRT($L$9)*$L$5*EXP(-$L$7*(G276/$L$10-1))</f>
        <v>-1.3647004505353815E-2</v>
      </c>
      <c r="M276">
        <f t="shared" ref="M276:M339" si="32">$L$9*$O$6*EXP(-$O$7*(G276/$L$10-1))-SQRT($L$9)*$O$8*EXP(-$O$4*(G276/$L$10-1))</f>
        <v>-1.3647004505353815E-2</v>
      </c>
      <c r="N276" s="13">
        <f t="shared" ref="N276:N339" si="33">(M276-H276)^2*O276</f>
        <v>7.4070819204182077E-12</v>
      </c>
      <c r="O276" s="13">
        <v>1</v>
      </c>
    </row>
    <row r="277" spans="4:15" x14ac:dyDescent="0.4">
      <c r="D277" s="6">
        <v>4.16</v>
      </c>
      <c r="E277" s="7">
        <f t="shared" si="28"/>
        <v>-8.5847833128704101E-2</v>
      </c>
      <c r="G277">
        <f t="shared" si="29"/>
        <v>2.211252078218537</v>
      </c>
      <c r="H277" s="10">
        <f t="shared" ref="H277:H340" si="34">-(-$B$4)*(1+D277+$E$5*D277^3)*EXP(-D277)</f>
        <v>-1.3440252623753448E-2</v>
      </c>
      <c r="I277">
        <f t="shared" si="30"/>
        <v>-8.0641515742520681E-2</v>
      </c>
      <c r="K277">
        <f t="shared" si="31"/>
        <v>-1.3437616147612351E-2</v>
      </c>
      <c r="M277">
        <f t="shared" si="32"/>
        <v>-1.3437616147612351E-2</v>
      </c>
      <c r="N277" s="13">
        <f t="shared" si="33"/>
        <v>6.9510064425755252E-12</v>
      </c>
      <c r="O277" s="13">
        <v>1</v>
      </c>
    </row>
    <row r="278" spans="4:15" x14ac:dyDescent="0.4">
      <c r="D278" s="6">
        <v>4.1800000000000104</v>
      </c>
      <c r="E278" s="7">
        <f t="shared" si="28"/>
        <v>-8.452937406797234E-2</v>
      </c>
      <c r="G278">
        <f t="shared" si="29"/>
        <v>2.2128544836475217</v>
      </c>
      <c r="H278" s="10">
        <f t="shared" si="34"/>
        <v>-1.3233835965295163E-2</v>
      </c>
      <c r="I278">
        <f t="shared" si="30"/>
        <v>-7.9403015791770976E-2</v>
      </c>
      <c r="K278">
        <f t="shared" si="31"/>
        <v>-1.3231284914567012E-2</v>
      </c>
      <c r="M278">
        <f t="shared" si="32"/>
        <v>-1.3231284914567012E-2</v>
      </c>
      <c r="N278" s="13">
        <f t="shared" si="33"/>
        <v>6.5078598175986698E-12</v>
      </c>
      <c r="O278" s="13">
        <v>1</v>
      </c>
    </row>
    <row r="279" spans="4:15" x14ac:dyDescent="0.4">
      <c r="D279" s="6">
        <v>4.2</v>
      </c>
      <c r="E279" s="7">
        <f t="shared" si="28"/>
        <v>-8.323018050467243E-2</v>
      </c>
      <c r="G279">
        <f t="shared" si="29"/>
        <v>2.2144568890765042</v>
      </c>
      <c r="H279" s="10">
        <f t="shared" si="34"/>
        <v>-1.3030435494234622E-2</v>
      </c>
      <c r="I279">
        <f t="shared" si="30"/>
        <v>-7.8182612965407738E-2</v>
      </c>
      <c r="K279">
        <f t="shared" si="31"/>
        <v>-1.3027970145252931E-2</v>
      </c>
      <c r="M279">
        <f t="shared" si="32"/>
        <v>-1.3027970145252931E-2</v>
      </c>
      <c r="N279" s="13">
        <f t="shared" si="33"/>
        <v>6.0779456015242271E-12</v>
      </c>
      <c r="O279" s="13">
        <v>1</v>
      </c>
    </row>
    <row r="280" spans="4:15" x14ac:dyDescent="0.4">
      <c r="D280" s="6">
        <v>4.22</v>
      </c>
      <c r="E280" s="7">
        <f t="shared" si="28"/>
        <v>-8.1949995682992618E-2</v>
      </c>
      <c r="G280">
        <f t="shared" si="29"/>
        <v>2.2160592945054876</v>
      </c>
      <c r="H280" s="10">
        <f t="shared" si="34"/>
        <v>-1.2830011013133554E-2</v>
      </c>
      <c r="I280">
        <f t="shared" si="30"/>
        <v>-7.6980066078801326E-2</v>
      </c>
      <c r="K280">
        <f t="shared" si="31"/>
        <v>-1.2827631612830008E-2</v>
      </c>
      <c r="M280">
        <f t="shared" si="32"/>
        <v>-1.2827631612830008E-2</v>
      </c>
      <c r="N280" s="13">
        <f t="shared" si="33"/>
        <v>5.6615458045137948E-12</v>
      </c>
      <c r="O280" s="13">
        <v>1</v>
      </c>
    </row>
    <row r="281" spans="4:15" x14ac:dyDescent="0.4">
      <c r="D281" s="6">
        <v>4.24</v>
      </c>
      <c r="E281" s="7">
        <f t="shared" si="28"/>
        <v>-8.0688565608262888E-2</v>
      </c>
      <c r="G281">
        <f t="shared" si="29"/>
        <v>2.2176616999344709</v>
      </c>
      <c r="H281" s="10">
        <f t="shared" si="34"/>
        <v>-1.2632522756835341E-2</v>
      </c>
      <c r="I281">
        <f t="shared" si="30"/>
        <v>-7.5795136541012054E-2</v>
      </c>
      <c r="K281">
        <f t="shared" si="31"/>
        <v>-1.263022952309322E-2</v>
      </c>
      <c r="M281">
        <f t="shared" si="32"/>
        <v>-1.263022952309322E-2</v>
      </c>
      <c r="N281" s="13">
        <f t="shared" si="33"/>
        <v>5.2589209960049371E-12</v>
      </c>
      <c r="O281" s="13">
        <v>1</v>
      </c>
    </row>
    <row r="282" spans="4:15" x14ac:dyDescent="0.4">
      <c r="D282" s="6">
        <v>4.2600000000000096</v>
      </c>
      <c r="E282" s="7">
        <f t="shared" si="28"/>
        <v>-7.9445639036676563E-2</v>
      </c>
      <c r="G282">
        <f t="shared" si="29"/>
        <v>2.2192641053634552</v>
      </c>
      <c r="H282" s="10">
        <f t="shared" si="34"/>
        <v>-1.2437931390855828E-2</v>
      </c>
      <c r="I282">
        <f t="shared" si="30"/>
        <v>-7.4627588345134971E-2</v>
      </c>
      <c r="K282">
        <f t="shared" si="31"/>
        <v>-1.2435724512870113E-2</v>
      </c>
      <c r="M282">
        <f t="shared" si="32"/>
        <v>-1.2435724512870113E-2</v>
      </c>
      <c r="N282" s="13">
        <f t="shared" si="33"/>
        <v>4.8703104438324791E-12</v>
      </c>
      <c r="O282" s="13">
        <v>1</v>
      </c>
    </row>
    <row r="283" spans="4:15" x14ac:dyDescent="0.4">
      <c r="D283" s="6">
        <v>4.28</v>
      </c>
      <c r="E283" s="7">
        <f t="shared" si="28"/>
        <v>-7.822096746434859E-2</v>
      </c>
      <c r="G283">
        <f t="shared" si="29"/>
        <v>2.2208665107924377</v>
      </c>
      <c r="H283" s="10">
        <f t="shared" si="34"/>
        <v>-1.2246198009670301E-2</v>
      </c>
      <c r="I283">
        <f t="shared" si="30"/>
        <v>-7.3477188058021808E-2</v>
      </c>
      <c r="K283">
        <f t="shared" si="31"/>
        <v>-1.2244077648314866E-2</v>
      </c>
      <c r="M283">
        <f t="shared" si="32"/>
        <v>-1.2244077648314866E-2</v>
      </c>
      <c r="N283" s="13">
        <f t="shared" si="33"/>
        <v>4.4959322776209233E-12</v>
      </c>
      <c r="O283" s="13">
        <v>1</v>
      </c>
    </row>
    <row r="284" spans="4:15" x14ac:dyDescent="0.4">
      <c r="D284" s="6">
        <v>4.3</v>
      </c>
      <c r="E284" s="7">
        <f t="shared" si="28"/>
        <v>-7.7014305115726142E-2</v>
      </c>
      <c r="G284">
        <f t="shared" si="29"/>
        <v>2.2224689162214215</v>
      </c>
      <c r="H284" s="10">
        <f t="shared" si="34"/>
        <v>-1.2057284134899071E-2</v>
      </c>
      <c r="I284">
        <f t="shared" si="30"/>
        <v>-7.2343704809394421E-2</v>
      </c>
      <c r="K284">
        <f t="shared" si="31"/>
        <v>-1.2055250423099986E-2</v>
      </c>
      <c r="M284">
        <f t="shared" si="32"/>
        <v>-1.2055250423099986E-2</v>
      </c>
      <c r="N284" s="13">
        <f t="shared" si="33"/>
        <v>4.1359836817383381E-12</v>
      </c>
      <c r="O284" s="13">
        <v>1</v>
      </c>
    </row>
    <row r="285" spans="4:15" x14ac:dyDescent="0.4">
      <c r="D285" s="6">
        <v>4.32</v>
      </c>
      <c r="E285" s="7">
        <f t="shared" si="28"/>
        <v>-7.5825408931401217E-2</v>
      </c>
      <c r="G285">
        <f t="shared" si="29"/>
        <v>2.2240713216504049</v>
      </c>
      <c r="H285" s="10">
        <f t="shared" si="34"/>
        <v>-1.1871151713399421E-2</v>
      </c>
      <c r="I285">
        <f t="shared" si="30"/>
        <v>-7.122691028039653E-2</v>
      </c>
      <c r="K285">
        <f t="shared" si="31"/>
        <v>-1.186920475651459E-2</v>
      </c>
      <c r="M285">
        <f t="shared" si="32"/>
        <v>-1.186920475651459E-2</v>
      </c>
      <c r="N285" s="13">
        <f t="shared" si="33"/>
        <v>3.790641111390777E-12</v>
      </c>
      <c r="O285" s="13">
        <v>1</v>
      </c>
    </row>
    <row r="286" spans="4:15" x14ac:dyDescent="0.4">
      <c r="D286" s="6">
        <v>4.3400000000000096</v>
      </c>
      <c r="E286" s="7">
        <f t="shared" si="28"/>
        <v>-7.4654038555334756E-2</v>
      </c>
      <c r="G286">
        <f t="shared" si="29"/>
        <v>2.2256737270793892</v>
      </c>
      <c r="H286" s="10">
        <f t="shared" si="34"/>
        <v>-1.1687763115265426E-2</v>
      </c>
      <c r="I286">
        <f t="shared" si="30"/>
        <v>-7.0126578691592556E-2</v>
      </c>
      <c r="K286">
        <f t="shared" si="31"/>
        <v>-1.1685902991469425E-2</v>
      </c>
      <c r="M286">
        <f t="shared" si="32"/>
        <v>-1.1685902991469425E-2</v>
      </c>
      <c r="N286" s="13">
        <f t="shared" si="33"/>
        <v>3.4600605364476449E-12</v>
      </c>
      <c r="O286" s="13">
        <v>1</v>
      </c>
    </row>
    <row r="287" spans="4:15" x14ac:dyDescent="0.4">
      <c r="D287" s="6">
        <v>4.3600000000000003</v>
      </c>
      <c r="E287" s="7">
        <f t="shared" si="28"/>
        <v>-7.3499956321534735E-2</v>
      </c>
      <c r="G287">
        <f t="shared" si="29"/>
        <v>2.2272761325083721</v>
      </c>
      <c r="H287" s="10">
        <f t="shared" si="34"/>
        <v>-1.1507081131742281E-2</v>
      </c>
      <c r="I287">
        <f t="shared" si="30"/>
        <v>-6.9042486790453689E-2</v>
      </c>
      <c r="K287">
        <f t="shared" si="31"/>
        <v>-1.1505307892416683E-2</v>
      </c>
      <c r="M287">
        <f t="shared" si="32"/>
        <v>-1.1505307892416683E-2</v>
      </c>
      <c r="N287" s="13">
        <f t="shared" si="33"/>
        <v>3.1443777058457834E-12</v>
      </c>
      <c r="O287" s="13">
        <v>1</v>
      </c>
    </row>
    <row r="288" spans="4:15" x14ac:dyDescent="0.4">
      <c r="D288" s="6">
        <v>4.38</v>
      </c>
      <c r="E288" s="7">
        <f t="shared" si="28"/>
        <v>-7.236292724020145E-2</v>
      </c>
      <c r="G288">
        <f t="shared" si="29"/>
        <v>2.228878537937355</v>
      </c>
      <c r="H288" s="10">
        <f t="shared" si="34"/>
        <v>-1.1329068973057244E-2</v>
      </c>
      <c r="I288">
        <f t="shared" si="30"/>
        <v>-6.7974413838343462E-2</v>
      </c>
      <c r="K288">
        <f t="shared" si="31"/>
        <v>-1.1327382643186066E-2</v>
      </c>
      <c r="M288">
        <f t="shared" si="32"/>
        <v>-1.1327382643186066E-2</v>
      </c>
      <c r="N288" s="13">
        <f t="shared" si="33"/>
        <v>2.8437084344271804E-12</v>
      </c>
      <c r="O288" s="13">
        <v>1</v>
      </c>
    </row>
    <row r="289" spans="4:15" x14ac:dyDescent="0.4">
      <c r="D289" s="6">
        <v>4.4000000000000004</v>
      </c>
      <c r="E289" s="7">
        <f t="shared" si="28"/>
        <v>-7.1242718983384981E-2</v>
      </c>
      <c r="G289">
        <f t="shared" si="29"/>
        <v>2.2304809433663388</v>
      </c>
      <c r="H289" s="10">
        <f t="shared" si="34"/>
        <v>-1.1153690266174148E-2</v>
      </c>
      <c r="I289">
        <f t="shared" si="30"/>
        <v>-6.692214159704489E-2</v>
      </c>
      <c r="K289">
        <f t="shared" si="31"/>
        <v>-1.1152090844743204E-2</v>
      </c>
      <c r="M289">
        <f t="shared" si="32"/>
        <v>-1.1152090844743204E-2</v>
      </c>
      <c r="N289" s="13">
        <f t="shared" si="33"/>
        <v>2.558148913761863E-12</v>
      </c>
      <c r="O289" s="13">
        <v>1</v>
      </c>
    </row>
    <row r="290" spans="4:15" x14ac:dyDescent="0.4">
      <c r="D290" s="6">
        <v>4.4200000000000097</v>
      </c>
      <c r="E290" s="7">
        <f t="shared" si="28"/>
        <v>-7.0139101870161369E-2</v>
      </c>
      <c r="G290">
        <f t="shared" si="29"/>
        <v>2.2320833487953231</v>
      </c>
      <c r="H290" s="10">
        <f t="shared" si="34"/>
        <v>-1.0980909052472631E-2</v>
      </c>
      <c r="I290">
        <f t="shared" si="30"/>
        <v>-6.5885454314835779E-2</v>
      </c>
      <c r="K290">
        <f t="shared" si="31"/>
        <v>-1.0979396512873801E-2</v>
      </c>
      <c r="M290">
        <f t="shared" si="32"/>
        <v>-1.0979396512873801E-2</v>
      </c>
      <c r="N290" s="13">
        <f t="shared" si="33"/>
        <v>2.2877760380274519E-12</v>
      </c>
      <c r="O290" s="13">
        <v>1</v>
      </c>
    </row>
    <row r="291" spans="4:15" x14ac:dyDescent="0.4">
      <c r="D291" s="6">
        <v>4.4400000000000004</v>
      </c>
      <c r="E291" s="7">
        <f t="shared" si="28"/>
        <v>-6.9051848851366379E-2</v>
      </c>
      <c r="G291">
        <f t="shared" si="29"/>
        <v>2.233685754224306</v>
      </c>
      <c r="H291" s="10">
        <f t="shared" si="34"/>
        <v>-1.0810689785358046E-2</v>
      </c>
      <c r="I291">
        <f t="shared" si="30"/>
        <v>-6.4864138712148273E-2</v>
      </c>
      <c r="K291">
        <f t="shared" si="31"/>
        <v>-1.0809264075796972E-2</v>
      </c>
      <c r="M291">
        <f t="shared" si="32"/>
        <v>-1.0809264075796972E-2</v>
      </c>
      <c r="N291" s="13">
        <f t="shared" si="33"/>
        <v>2.0326477525383036E-12</v>
      </c>
      <c r="O291" s="13">
        <v>1</v>
      </c>
    </row>
    <row r="292" spans="4:15" x14ac:dyDescent="0.4">
      <c r="D292" s="6">
        <v>4.46</v>
      </c>
      <c r="E292" s="7">
        <f t="shared" si="28"/>
        <v>-6.7980735493897076E-2</v>
      </c>
      <c r="G292">
        <f t="shared" si="29"/>
        <v>2.2352881596532894</v>
      </c>
      <c r="H292" s="10">
        <f t="shared" si="34"/>
        <v>-1.0642997327803742E-2</v>
      </c>
      <c r="I292">
        <f t="shared" si="30"/>
        <v>-6.3857983966822449E-2</v>
      </c>
      <c r="K292">
        <f t="shared" si="31"/>
        <v>-1.0641658371711318E-2</v>
      </c>
      <c r="M292">
        <f t="shared" si="32"/>
        <v>-1.0641658371711318E-2</v>
      </c>
      <c r="N292" s="13">
        <f t="shared" si="33"/>
        <v>1.7928034174393878E-12</v>
      </c>
      <c r="O292" s="13">
        <v>1</v>
      </c>
    </row>
    <row r="293" spans="4:15" x14ac:dyDescent="0.4">
      <c r="D293" s="6">
        <v>4.4800000000000004</v>
      </c>
      <c r="E293" s="7">
        <f t="shared" si="28"/>
        <v>-6.6925539964621847E-2</v>
      </c>
      <c r="G293">
        <f t="shared" si="29"/>
        <v>2.2368905650822728</v>
      </c>
      <c r="H293" s="10">
        <f t="shared" si="34"/>
        <v>-1.0477796949832032E-2</v>
      </c>
      <c r="I293">
        <f t="shared" si="30"/>
        <v>-6.2866781698992194E-2</v>
      </c>
      <c r="K293">
        <f t="shared" si="31"/>
        <v>-1.0476544646278951E-2</v>
      </c>
      <c r="M293">
        <f t="shared" si="32"/>
        <v>-1.0476544646278951E-2</v>
      </c>
      <c r="N293" s="13">
        <f t="shared" si="33"/>
        <v>1.5682641890578915E-12</v>
      </c>
      <c r="O293" s="13">
        <v>1</v>
      </c>
    </row>
    <row r="294" spans="4:15" x14ac:dyDescent="0.4">
      <c r="D294" s="6">
        <v>4.5000000000000098</v>
      </c>
      <c r="E294" s="7">
        <f t="shared" si="28"/>
        <v>-6.5886043013903647E-2</v>
      </c>
      <c r="G294">
        <f t="shared" si="29"/>
        <v>2.2384929705112566</v>
      </c>
      <c r="H294" s="10">
        <f t="shared" si="34"/>
        <v>-1.0315054325934599E-2</v>
      </c>
      <c r="I294">
        <f t="shared" si="30"/>
        <v>-6.1890325955607596E-2</v>
      </c>
      <c r="K294">
        <f t="shared" si="31"/>
        <v>-1.0313888550048916E-2</v>
      </c>
      <c r="M294">
        <f t="shared" si="32"/>
        <v>-1.0313888550048916E-2</v>
      </c>
      <c r="N294" s="13">
        <f t="shared" si="33"/>
        <v>1.3590334156399345E-12</v>
      </c>
      <c r="O294" s="13">
        <v>1</v>
      </c>
    </row>
    <row r="295" spans="4:15" x14ac:dyDescent="0.4">
      <c r="D295" s="6">
        <v>4.5199999999999996</v>
      </c>
      <c r="E295" s="7">
        <f t="shared" si="28"/>
        <v>-6.4862027958771024E-2</v>
      </c>
      <c r="G295">
        <f t="shared" si="29"/>
        <v>2.2400953759402396</v>
      </c>
      <c r="H295" s="10">
        <f t="shared" si="34"/>
        <v>-1.0154735532437792E-2</v>
      </c>
      <c r="I295">
        <f t="shared" si="30"/>
        <v>-6.0928413194626746E-2</v>
      </c>
      <c r="K295">
        <f t="shared" si="31"/>
        <v>-1.0153656135825076E-2</v>
      </c>
      <c r="M295">
        <f t="shared" si="32"/>
        <v>-1.0153656135825076E-2</v>
      </c>
      <c r="N295" s="13">
        <f t="shared" si="33"/>
        <v>1.1650970475426531E-12</v>
      </c>
      <c r="O295" s="13">
        <v>1</v>
      </c>
    </row>
    <row r="296" spans="4:15" x14ac:dyDescent="0.4">
      <c r="D296" s="6">
        <v>4.54</v>
      </c>
      <c r="E296" s="7">
        <f t="shared" si="28"/>
        <v>-6.385328066574511E-2</v>
      </c>
      <c r="G296">
        <f t="shared" si="29"/>
        <v>2.2416977813692229</v>
      </c>
      <c r="H296" s="10">
        <f t="shared" si="34"/>
        <v>-9.9968070448140014E-3</v>
      </c>
      <c r="I296">
        <f t="shared" si="30"/>
        <v>-5.9980842268884005E-2</v>
      </c>
      <c r="K296">
        <f t="shared" si="31"/>
        <v>-9.9958138559799459E-3</v>
      </c>
      <c r="M296">
        <f t="shared" si="32"/>
        <v>-9.9958138559799459E-3</v>
      </c>
      <c r="N296" s="13">
        <f t="shared" si="33"/>
        <v>9.8642406009254563E-13</v>
      </c>
      <c r="O296" s="13">
        <v>1</v>
      </c>
    </row>
    <row r="297" spans="4:15" x14ac:dyDescent="0.4">
      <c r="D297" s="6">
        <v>4.5599999999999996</v>
      </c>
      <c r="E297" s="7">
        <f t="shared" si="28"/>
        <v>-6.2859589533359864E-2</v>
      </c>
      <c r="G297">
        <f t="shared" si="29"/>
        <v>2.2433001867982068</v>
      </c>
      <c r="H297" s="10">
        <f t="shared" si="34"/>
        <v>-9.8412357349450773E-3</v>
      </c>
      <c r="I297">
        <f t="shared" si="30"/>
        <v>-5.9047414409670464E-2</v>
      </c>
      <c r="K297">
        <f t="shared" si="31"/>
        <v>-9.840328559719844E-3</v>
      </c>
      <c r="M297">
        <f t="shared" si="32"/>
        <v>-9.840328559719844E-3</v>
      </c>
      <c r="N297" s="13">
        <f t="shared" si="33"/>
        <v>8.2296688927703901E-13</v>
      </c>
      <c r="O297" s="13">
        <v>1</v>
      </c>
    </row>
    <row r="298" spans="4:15" x14ac:dyDescent="0.4">
      <c r="D298" s="6">
        <v>4.5800000000000098</v>
      </c>
      <c r="E298" s="7">
        <f t="shared" si="28"/>
        <v>-6.188074547437674E-2</v>
      </c>
      <c r="G298">
        <f t="shared" si="29"/>
        <v>2.244902592227191</v>
      </c>
      <c r="H298" s="10">
        <f t="shared" si="34"/>
        <v>-9.687988868337858E-3</v>
      </c>
      <c r="I298">
        <f t="shared" si="30"/>
        <v>-5.8127933210027148E-2</v>
      </c>
      <c r="K298">
        <f t="shared" si="31"/>
        <v>-9.6871674903025243E-3</v>
      </c>
      <c r="M298">
        <f t="shared" si="32"/>
        <v>-9.6871674903025243E-3</v>
      </c>
      <c r="N298" s="13">
        <f t="shared" si="33"/>
        <v>6.7466187692872684E-13</v>
      </c>
      <c r="O298" s="13">
        <v>1</v>
      </c>
    </row>
    <row r="299" spans="4:15" x14ac:dyDescent="0.4">
      <c r="D299" s="6">
        <v>4.5999999999999996</v>
      </c>
      <c r="E299" s="7">
        <f t="shared" si="28"/>
        <v>-6.0916541897727751E-2</v>
      </c>
      <c r="G299">
        <f t="shared" si="29"/>
        <v>2.2465049976561735</v>
      </c>
      <c r="H299" s="10">
        <f t="shared" si="34"/>
        <v>-9.5370341012971961E-3</v>
      </c>
      <c r="I299">
        <f t="shared" si="30"/>
        <v>-5.7222204607783177E-2</v>
      </c>
      <c r="K299">
        <f t="shared" si="31"/>
        <v>-9.5362982822113848E-3</v>
      </c>
      <c r="M299">
        <f t="shared" si="32"/>
        <v>-9.5362982822113848E-3</v>
      </c>
      <c r="N299" s="13">
        <f t="shared" si="33"/>
        <v>5.4142972704417896E-13</v>
      </c>
      <c r="O299" s="13">
        <v>1</v>
      </c>
    </row>
    <row r="300" spans="4:15" x14ac:dyDescent="0.4">
      <c r="D300" s="6">
        <v>4.62</v>
      </c>
      <c r="E300" s="7">
        <f t="shared" si="28"/>
        <v>-5.9966774690189836E-2</v>
      </c>
      <c r="G300">
        <f t="shared" si="29"/>
        <v>2.2481074030851573</v>
      </c>
      <c r="H300" s="10">
        <f t="shared" si="34"/>
        <v>-9.3883394780569247E-3</v>
      </c>
      <c r="I300">
        <f t="shared" si="30"/>
        <v>-5.6330036868341551E-2</v>
      </c>
      <c r="K300">
        <f t="shared" si="31"/>
        <v>-9.3876889582877581E-3</v>
      </c>
      <c r="M300">
        <f t="shared" si="32"/>
        <v>-9.3876889582877581E-3</v>
      </c>
      <c r="N300" s="13">
        <f t="shared" si="33"/>
        <v>4.2317597007650419E-13</v>
      </c>
      <c r="O300" s="13">
        <v>1</v>
      </c>
    </row>
    <row r="301" spans="4:15" x14ac:dyDescent="0.4">
      <c r="D301" s="6">
        <v>4.6400000000000103</v>
      </c>
      <c r="E301" s="7">
        <f t="shared" si="28"/>
        <v>-5.9031242197826468E-2</v>
      </c>
      <c r="G301">
        <f t="shared" si="29"/>
        <v>2.2497098085141412</v>
      </c>
      <c r="H301" s="10">
        <f t="shared" si="34"/>
        <v>-9.2418734278743586E-3</v>
      </c>
      <c r="I301">
        <f t="shared" si="30"/>
        <v>-5.5451240567246152E-2</v>
      </c>
      <c r="K301">
        <f t="shared" si="31"/>
        <v>-9.2413079268265225E-3</v>
      </c>
      <c r="M301">
        <f t="shared" si="32"/>
        <v>-9.2413079268265225E-3</v>
      </c>
      <c r="N301" s="13">
        <f t="shared" si="33"/>
        <v>3.1979143510378107E-13</v>
      </c>
      <c r="O301" s="13">
        <v>1</v>
      </c>
    </row>
    <row r="302" spans="4:15" x14ac:dyDescent="0.4">
      <c r="D302" s="6">
        <v>4.6600000000000099</v>
      </c>
      <c r="E302" s="7">
        <f t="shared" si="28"/>
        <v>-5.810974520719827E-2</v>
      </c>
      <c r="G302">
        <f t="shared" si="29"/>
        <v>2.2513122139431245</v>
      </c>
      <c r="H302" s="10">
        <f t="shared" si="34"/>
        <v>-9.0976047620886583E-3</v>
      </c>
      <c r="I302">
        <f t="shared" si="30"/>
        <v>-5.458562857253195E-2</v>
      </c>
      <c r="K302">
        <f t="shared" si="31"/>
        <v>-9.0971239786347257E-3</v>
      </c>
      <c r="M302">
        <f t="shared" si="32"/>
        <v>-9.0971239786347257E-3</v>
      </c>
      <c r="N302" s="13">
        <f t="shared" si="33"/>
        <v>2.3115272957531892E-13</v>
      </c>
      <c r="O302" s="13">
        <v>1</v>
      </c>
    </row>
    <row r="303" spans="4:15" x14ac:dyDescent="0.4">
      <c r="D303" s="6">
        <v>4.6800000000000104</v>
      </c>
      <c r="E303" s="7">
        <f t="shared" si="28"/>
        <v>-5.7202086926362555E-2</v>
      </c>
      <c r="G303">
        <f t="shared" si="29"/>
        <v>2.2529146193721084</v>
      </c>
      <c r="H303" s="10">
        <f t="shared" si="34"/>
        <v>-8.9555026711461323E-3</v>
      </c>
      <c r="I303">
        <f t="shared" si="30"/>
        <v>-5.3733016026876794E-2</v>
      </c>
      <c r="K303">
        <f t="shared" si="31"/>
        <v>-8.955106284057858E-3</v>
      </c>
      <c r="M303">
        <f t="shared" si="32"/>
        <v>-8.955106284057858E-3</v>
      </c>
      <c r="N303" s="13">
        <f t="shared" si="33"/>
        <v>1.5712272375062376E-13</v>
      </c>
      <c r="O303" s="13">
        <v>1</v>
      </c>
    </row>
    <row r="304" spans="4:15" x14ac:dyDescent="0.4">
      <c r="D304" s="6">
        <v>4.7</v>
      </c>
      <c r="E304" s="7">
        <f t="shared" si="28"/>
        <v>-5.6308072965684366E-2</v>
      </c>
      <c r="G304">
        <f t="shared" si="29"/>
        <v>2.2545170248010908</v>
      </c>
      <c r="H304" s="10">
        <f t="shared" si="34"/>
        <v>-8.8155367215960369E-3</v>
      </c>
      <c r="I304">
        <f t="shared" si="30"/>
        <v>-5.2893220329576218E-2</v>
      </c>
      <c r="K304">
        <f t="shared" si="31"/>
        <v>-8.8152243899755449E-3</v>
      </c>
      <c r="M304">
        <f t="shared" si="32"/>
        <v>-8.8152243899755449E-3</v>
      </c>
      <c r="N304" s="13">
        <f t="shared" si="33"/>
        <v>9.7551041159195899E-14</v>
      </c>
      <c r="O304" s="13">
        <v>1</v>
      </c>
    </row>
    <row r="305" spans="4:15" x14ac:dyDescent="0.4">
      <c r="D305" s="6">
        <v>4.7200000000000104</v>
      </c>
      <c r="E305" s="7">
        <f t="shared" si="28"/>
        <v>-5.5427511318463685E-2</v>
      </c>
      <c r="G305">
        <f t="shared" si="29"/>
        <v>2.2561194302300756</v>
      </c>
      <c r="H305" s="10">
        <f t="shared" si="34"/>
        <v>-8.6776768530575817E-3</v>
      </c>
      <c r="I305">
        <f t="shared" si="30"/>
        <v>-5.206606111834549E-2</v>
      </c>
      <c r="K305">
        <f t="shared" si="31"/>
        <v>-8.6774482167684911E-3</v>
      </c>
      <c r="M305">
        <f t="shared" si="32"/>
        <v>-8.6774482167684911E-3</v>
      </c>
      <c r="N305" s="13">
        <f t="shared" si="33"/>
        <v>5.2274552689096388E-14</v>
      </c>
      <c r="O305" s="13">
        <v>1</v>
      </c>
    </row>
    <row r="306" spans="4:15" x14ac:dyDescent="0.4">
      <c r="D306" s="6">
        <v>4.74000000000001</v>
      </c>
      <c r="E306" s="7">
        <f t="shared" si="28"/>
        <v>-5.4560212341406587E-2</v>
      </c>
      <c r="G306">
        <f t="shared" si="29"/>
        <v>2.2577218356590589</v>
      </c>
      <c r="H306" s="10">
        <f t="shared" si="34"/>
        <v>-8.5418933751625209E-3</v>
      </c>
      <c r="I306">
        <f t="shared" si="30"/>
        <v>-5.1251360250975125E-2</v>
      </c>
      <c r="K306">
        <f t="shared" si="31"/>
        <v>-8.541748055261077E-3</v>
      </c>
      <c r="M306">
        <f t="shared" si="32"/>
        <v>-8.541748055261077E-3</v>
      </c>
      <c r="N306" s="13">
        <f t="shared" si="33"/>
        <v>2.1117873755659792E-14</v>
      </c>
      <c r="O306" s="13">
        <v>1</v>
      </c>
    </row>
    <row r="307" spans="4:15" x14ac:dyDescent="0.4">
      <c r="D307" s="6">
        <v>4.7600000000000096</v>
      </c>
      <c r="E307" s="7">
        <f t="shared" si="28"/>
        <v>-5.3705988734937787E-2</v>
      </c>
      <c r="G307">
        <f t="shared" si="29"/>
        <v>2.2593242410880423</v>
      </c>
      <c r="H307" s="10">
        <f t="shared" si="34"/>
        <v>-8.4081569644728991E-3</v>
      </c>
      <c r="I307">
        <f t="shared" si="30"/>
        <v>-5.0448941786837398E-2</v>
      </c>
      <c r="K307">
        <f t="shared" si="31"/>
        <v>-8.4080945636383631E-3</v>
      </c>
      <c r="M307">
        <f t="shared" si="32"/>
        <v>-8.4080945636383631E-3</v>
      </c>
      <c r="N307" s="13">
        <f t="shared" si="33"/>
        <v>3.8938641507927119E-15</v>
      </c>
      <c r="O307" s="13">
        <v>1</v>
      </c>
    </row>
    <row r="308" spans="4:15" x14ac:dyDescent="0.4">
      <c r="D308" s="6">
        <v>4.78</v>
      </c>
      <c r="E308" s="7">
        <f t="shared" si="28"/>
        <v>-5.2864655523384728E-2</v>
      </c>
      <c r="G308">
        <f t="shared" si="29"/>
        <v>2.2609266465170252</v>
      </c>
      <c r="H308" s="10">
        <f t="shared" si="34"/>
        <v>-8.2764386613786989E-3</v>
      </c>
      <c r="I308">
        <f t="shared" si="30"/>
        <v>-4.9658631968272193E-2</v>
      </c>
      <c r="K308">
        <f t="shared" si="31"/>
        <v>-8.2764587643431847E-3</v>
      </c>
      <c r="M308">
        <f t="shared" si="32"/>
        <v>-8.2764587643431847E-3</v>
      </c>
      <c r="N308" s="13">
        <f t="shared" si="33"/>
        <v>4.0412918111641032E-16</v>
      </c>
      <c r="O308" s="13">
        <v>1</v>
      </c>
    </row>
    <row r="309" spans="4:15" x14ac:dyDescent="0.4">
      <c r="D309" s="6">
        <v>4.8000000000000096</v>
      </c>
      <c r="E309" s="7">
        <f t="shared" si="28"/>
        <v>-5.2036030035033952E-2</v>
      </c>
      <c r="G309">
        <f t="shared" si="29"/>
        <v>2.2625290519460091</v>
      </c>
      <c r="H309" s="10">
        <f t="shared" si="34"/>
        <v>-8.1467098669754812E-3</v>
      </c>
      <c r="I309">
        <f t="shared" si="30"/>
        <v>-4.8880259201852891E-2</v>
      </c>
      <c r="K309">
        <f t="shared" si="31"/>
        <v>-8.1468120409529422E-3</v>
      </c>
      <c r="M309">
        <f t="shared" si="32"/>
        <v>-8.1468120409529422E-3</v>
      </c>
      <c r="N309" s="13">
        <f t="shared" si="33"/>
        <v>1.0439521670200548E-14</v>
      </c>
      <c r="O309" s="13">
        <v>1</v>
      </c>
    </row>
    <row r="310" spans="4:15" x14ac:dyDescent="0.4">
      <c r="D310" s="6">
        <v>4.8200000000000101</v>
      </c>
      <c r="E310" s="7">
        <f t="shared" si="28"/>
        <v>-5.1219931882083881E-2</v>
      </c>
      <c r="G310">
        <f t="shared" si="29"/>
        <v>2.2641314573749924</v>
      </c>
      <c r="H310" s="10">
        <f t="shared" si="34"/>
        <v>-8.0189423399258074E-3</v>
      </c>
      <c r="I310">
        <f t="shared" si="30"/>
        <v>-4.8113654039554844E-2</v>
      </c>
      <c r="K310">
        <f t="shared" si="31"/>
        <v>-8.0191261350398401E-3</v>
      </c>
      <c r="M310">
        <f t="shared" si="32"/>
        <v>-8.0191261350398401E-3</v>
      </c>
      <c r="N310" s="13">
        <f t="shared" si="33"/>
        <v>3.3780643942303559E-14</v>
      </c>
      <c r="O310" s="13">
        <v>1</v>
      </c>
    </row>
    <row r="311" spans="4:15" x14ac:dyDescent="0.4">
      <c r="D311" s="6">
        <v>4.8400000000000096</v>
      </c>
      <c r="E311" s="7">
        <f t="shared" si="28"/>
        <v>-5.0416182940492278E-2</v>
      </c>
      <c r="G311">
        <f t="shared" si="29"/>
        <v>2.2657338628039763</v>
      </c>
      <c r="H311" s="10">
        <f t="shared" si="34"/>
        <v>-7.8931081933041897E-3</v>
      </c>
      <c r="I311">
        <f t="shared" si="30"/>
        <v>-4.7358649159825142E-2</v>
      </c>
      <c r="K311">
        <f t="shared" si="31"/>
        <v>-7.8933731430145433E-3</v>
      </c>
      <c r="M311">
        <f t="shared" si="32"/>
        <v>-7.8933731430145433E-3</v>
      </c>
      <c r="N311" s="13">
        <f t="shared" si="33"/>
        <v>7.0198349016446974E-14</v>
      </c>
      <c r="O311" s="13">
        <v>1</v>
      </c>
    </row>
    <row r="312" spans="4:15" x14ac:dyDescent="0.4">
      <c r="D312" s="6">
        <v>4.8600000000000003</v>
      </c>
      <c r="E312" s="7">
        <f t="shared" si="28"/>
        <v>-4.9624607329743838E-2</v>
      </c>
      <c r="G312">
        <f t="shared" si="29"/>
        <v>2.2673362682329588</v>
      </c>
      <c r="H312" s="10">
        <f t="shared" si="34"/>
        <v>-7.7691798914295111E-3</v>
      </c>
      <c r="I312">
        <f t="shared" si="30"/>
        <v>-4.6615079348577067E-2</v>
      </c>
      <c r="K312">
        <f t="shared" si="31"/>
        <v>-7.7695255129573079E-3</v>
      </c>
      <c r="M312">
        <f t="shared" si="32"/>
        <v>-7.7695255129573079E-3</v>
      </c>
      <c r="N312" s="13">
        <f t="shared" si="33"/>
        <v>1.194542404765919E-13</v>
      </c>
      <c r="O312" s="13">
        <v>1</v>
      </c>
    </row>
    <row r="313" spans="4:15" x14ac:dyDescent="0.4">
      <c r="D313" s="6">
        <v>4.8800000000000097</v>
      </c>
      <c r="E313" s="7">
        <f t="shared" si="28"/>
        <v>-4.8845031392539096E-2</v>
      </c>
      <c r="G313">
        <f t="shared" si="29"/>
        <v>2.268938673661943</v>
      </c>
      <c r="H313" s="10">
        <f t="shared" si="34"/>
        <v>-7.6471302466851561E-3</v>
      </c>
      <c r="I313">
        <f t="shared" si="30"/>
        <v>-4.5882781480110935E-2</v>
      </c>
      <c r="K313">
        <f t="shared" si="31"/>
        <v>-7.6475560414361885E-3</v>
      </c>
      <c r="M313">
        <f t="shared" si="32"/>
        <v>-7.6475560414361885E-3</v>
      </c>
      <c r="N313" s="13">
        <f t="shared" si="33"/>
        <v>1.8130117000676388E-13</v>
      </c>
      <c r="O313" s="13">
        <v>1</v>
      </c>
    </row>
    <row r="314" spans="4:15" x14ac:dyDescent="0.4">
      <c r="D314" s="6">
        <v>4.9000000000000101</v>
      </c>
      <c r="E314" s="7">
        <f t="shared" si="28"/>
        <v>-4.807728367442534E-2</v>
      </c>
      <c r="G314">
        <f t="shared" si="29"/>
        <v>2.2705410790909268</v>
      </c>
      <c r="H314" s="10">
        <f t="shared" si="34"/>
        <v>-7.5269324163300295E-3</v>
      </c>
      <c r="I314">
        <f t="shared" si="30"/>
        <v>-4.5161594497980177E-2</v>
      </c>
      <c r="K314">
        <f t="shared" si="31"/>
        <v>-7.5274378703164288E-3</v>
      </c>
      <c r="M314">
        <f t="shared" si="32"/>
        <v>-7.5274378703164288E-3</v>
      </c>
      <c r="N314" s="13">
        <f t="shared" si="33"/>
        <v>2.5548373236693523E-13</v>
      </c>
      <c r="O314" s="13">
        <v>1</v>
      </c>
    </row>
    <row r="315" spans="4:15" x14ac:dyDescent="0.4">
      <c r="D315" s="6">
        <v>4.9200000000000097</v>
      </c>
      <c r="E315" s="7">
        <f t="shared" si="28"/>
        <v>-4.7321194903367433E-2</v>
      </c>
      <c r="G315">
        <f t="shared" si="29"/>
        <v>2.2721434845199102</v>
      </c>
      <c r="H315" s="10">
        <f t="shared" si="34"/>
        <v>-7.4085598993002006E-3</v>
      </c>
      <c r="I315">
        <f t="shared" si="30"/>
        <v>-4.4451359395801207E-2</v>
      </c>
      <c r="K315">
        <f t="shared" si="31"/>
        <v>-7.4091444835601003E-3</v>
      </c>
      <c r="M315">
        <f t="shared" si="32"/>
        <v>-7.4091444835601003E-3</v>
      </c>
      <c r="N315" s="13">
        <f t="shared" si="33"/>
        <v>3.4173875692243721E-13</v>
      </c>
      <c r="O315" s="13">
        <v>1</v>
      </c>
    </row>
    <row r="316" spans="4:15" x14ac:dyDescent="0.4">
      <c r="D316" s="6">
        <v>4.9400000000000004</v>
      </c>
      <c r="E316" s="7">
        <f t="shared" si="28"/>
        <v>-4.6576597969281264E-2</v>
      </c>
      <c r="G316">
        <f t="shared" si="29"/>
        <v>2.2737458899488932</v>
      </c>
      <c r="H316" s="10">
        <f t="shared" si="34"/>
        <v>-7.2919865330046633E-3</v>
      </c>
      <c r="I316">
        <f t="shared" si="30"/>
        <v>-4.3751919198027983E-2</v>
      </c>
      <c r="K316">
        <f t="shared" si="31"/>
        <v>-7.2926497040195475E-3</v>
      </c>
      <c r="M316">
        <f t="shared" si="32"/>
        <v>-7.2926497040195475E-3</v>
      </c>
      <c r="N316" s="13">
        <f t="shared" si="33"/>
        <v>4.3979579498260705E-13</v>
      </c>
      <c r="O316" s="13">
        <v>1</v>
      </c>
    </row>
    <row r="317" spans="4:15" x14ac:dyDescent="0.4">
      <c r="D317" s="6">
        <v>4.9600000000000097</v>
      </c>
      <c r="E317" s="7">
        <f t="shared" si="28"/>
        <v>-4.5843327903530053E-2</v>
      </c>
      <c r="G317">
        <f t="shared" si="29"/>
        <v>2.275348295377877</v>
      </c>
      <c r="H317" s="10">
        <f t="shared" si="34"/>
        <v>-7.1771864901153185E-3</v>
      </c>
      <c r="I317">
        <f t="shared" si="30"/>
        <v>-4.3063118940691911E-2</v>
      </c>
      <c r="K317">
        <f t="shared" si="31"/>
        <v>-7.1779276902253688E-3</v>
      </c>
      <c r="M317">
        <f t="shared" si="32"/>
        <v>-7.1779276902253688E-3</v>
      </c>
      <c r="N317" s="13">
        <f t="shared" si="33"/>
        <v>5.4937760313863804E-13</v>
      </c>
      <c r="O317" s="13">
        <v>1</v>
      </c>
    </row>
    <row r="318" spans="4:15" x14ac:dyDescent="0.4">
      <c r="D318" s="6">
        <v>4.9800000000000102</v>
      </c>
      <c r="E318" s="7">
        <f t="shared" si="28"/>
        <v>-4.5121221858402193E-2</v>
      </c>
      <c r="G318">
        <f t="shared" si="29"/>
        <v>2.2769507008068604</v>
      </c>
      <c r="H318" s="10">
        <f t="shared" si="34"/>
        <v>-7.0641342753540266E-3</v>
      </c>
      <c r="I318">
        <f t="shared" si="30"/>
        <v>-4.2384805652124158E-2</v>
      </c>
      <c r="K318">
        <f t="shared" si="31"/>
        <v>-7.0649529331705853E-3</v>
      </c>
      <c r="M318">
        <f t="shared" si="32"/>
        <v>-7.0649529331705853E-3</v>
      </c>
      <c r="N318" s="13">
        <f t="shared" si="33"/>
        <v>6.7020062061264026E-13</v>
      </c>
      <c r="O318" s="13">
        <v>1</v>
      </c>
    </row>
    <row r="319" spans="4:15" x14ac:dyDescent="0.4">
      <c r="D319" s="6">
        <v>5.0000000000000098</v>
      </c>
      <c r="E319" s="7">
        <f t="shared" si="28"/>
        <v>-4.4410119086567536E-2</v>
      </c>
      <c r="G319">
        <f t="shared" si="29"/>
        <v>2.2785531062358442</v>
      </c>
      <c r="H319" s="10">
        <f t="shared" si="34"/>
        <v>-6.9528047222763081E-3</v>
      </c>
      <c r="I319">
        <f t="shared" si="30"/>
        <v>-4.1716828333657849E-2</v>
      </c>
      <c r="K319">
        <f t="shared" si="31"/>
        <v>-6.9537002530920449E-3</v>
      </c>
      <c r="M319">
        <f t="shared" si="32"/>
        <v>-6.9537002530920449E-3</v>
      </c>
      <c r="N319" s="13">
        <f t="shared" si="33"/>
        <v>8.0197544193411205E-13</v>
      </c>
      <c r="O319" s="13">
        <v>1</v>
      </c>
    </row>
    <row r="320" spans="4:15" x14ac:dyDescent="0.4">
      <c r="D320" s="6">
        <v>5.0199999999999996</v>
      </c>
      <c r="E320" s="7">
        <f t="shared" si="28"/>
        <v>-4.3709860920532778E-2</v>
      </c>
      <c r="G320">
        <f t="shared" si="29"/>
        <v>2.2801555116648267</v>
      </c>
      <c r="H320" s="10">
        <f t="shared" si="34"/>
        <v>-6.8431729900549085E-3</v>
      </c>
      <c r="I320">
        <f t="shared" si="30"/>
        <v>-4.1059037940329453E-2</v>
      </c>
      <c r="K320">
        <f t="shared" si="31"/>
        <v>-6.8441447962512177E-3</v>
      </c>
      <c r="M320">
        <f t="shared" si="32"/>
        <v>-6.8441447962512177E-3</v>
      </c>
      <c r="N320" s="13">
        <f t="shared" si="33"/>
        <v>9.4440728318485467E-13</v>
      </c>
      <c r="O320" s="13">
        <v>1</v>
      </c>
    </row>
    <row r="321" spans="4:15" x14ac:dyDescent="0.4">
      <c r="D321" s="6">
        <v>5.0400000000000098</v>
      </c>
      <c r="E321" s="7">
        <f t="shared" si="28"/>
        <v>-4.3020290752095104E-2</v>
      </c>
      <c r="G321">
        <f t="shared" si="29"/>
        <v>2.2817579170938109</v>
      </c>
      <c r="H321" s="10">
        <f t="shared" si="34"/>
        <v>-6.7352145602630718E-3</v>
      </c>
      <c r="I321">
        <f t="shared" si="30"/>
        <v>-4.0411287361578431E-2</v>
      </c>
      <c r="K321">
        <f t="shared" si="31"/>
        <v>-6.7362620317144321E-3</v>
      </c>
      <c r="M321">
        <f t="shared" si="32"/>
        <v>-6.7362620317144321E-3</v>
      </c>
      <c r="N321" s="13">
        <f t="shared" si="33"/>
        <v>1.0971964414147901E-12</v>
      </c>
      <c r="O321" s="13">
        <v>1</v>
      </c>
    </row>
    <row r="322" spans="4:15" x14ac:dyDescent="0.4">
      <c r="D322" s="6">
        <v>5.0600000000000103</v>
      </c>
      <c r="E322" s="7">
        <f t="shared" si="28"/>
        <v>-4.2341254011811415E-2</v>
      </c>
      <c r="G322">
        <f t="shared" si="29"/>
        <v>2.2833603225227947</v>
      </c>
      <c r="H322" s="10">
        <f t="shared" si="34"/>
        <v>-6.6289052336602631E-3</v>
      </c>
      <c r="I322">
        <f t="shared" si="30"/>
        <v>-3.977343140196158E-2</v>
      </c>
      <c r="K322">
        <f t="shared" si="31"/>
        <v>-6.6300277481356794E-3</v>
      </c>
      <c r="M322">
        <f t="shared" si="32"/>
        <v>-6.6300277481356794E-3</v>
      </c>
      <c r="N322" s="13">
        <f t="shared" si="33"/>
        <v>1.2600387475192751E-12</v>
      </c>
      <c r="O322" s="13">
        <v>1</v>
      </c>
    </row>
    <row r="323" spans="4:15" x14ac:dyDescent="0.4">
      <c r="D323" s="6">
        <v>5.0800000000000098</v>
      </c>
      <c r="E323" s="7">
        <f t="shared" si="28"/>
        <v>-4.1672598148478367E-2</v>
      </c>
      <c r="G323">
        <f t="shared" si="29"/>
        <v>2.2849627279517777</v>
      </c>
      <c r="H323" s="10">
        <f t="shared" si="34"/>
        <v>-6.5242211269795876E-3</v>
      </c>
      <c r="I323">
        <f t="shared" si="30"/>
        <v>-3.9145326761877527E-2</v>
      </c>
      <c r="K323">
        <f t="shared" si="31"/>
        <v>-6.5254180505409688E-3</v>
      </c>
      <c r="M323">
        <f t="shared" si="32"/>
        <v>-6.5254180505409688E-3</v>
      </c>
      <c r="N323" s="13">
        <f t="shared" si="33"/>
        <v>1.4326260117894576E-12</v>
      </c>
      <c r="O323" s="13">
        <v>1</v>
      </c>
    </row>
    <row r="324" spans="4:15" x14ac:dyDescent="0.4">
      <c r="D324" s="6">
        <v>5.0999999999999996</v>
      </c>
      <c r="E324" s="7">
        <f t="shared" si="28"/>
        <v>-4.1014172608642895E-2</v>
      </c>
      <c r="G324">
        <f t="shared" si="29"/>
        <v>2.2865651333807602</v>
      </c>
      <c r="H324" s="10">
        <f t="shared" si="34"/>
        <v>-6.4211386697199746E-3</v>
      </c>
      <c r="I324">
        <f t="shared" si="30"/>
        <v>-3.852683201831985E-2</v>
      </c>
      <c r="K324">
        <f t="shared" si="31"/>
        <v>-6.4224093571171184E-3</v>
      </c>
      <c r="M324">
        <f t="shared" si="32"/>
        <v>-6.4224093571171184E-3</v>
      </c>
      <c r="N324" s="13">
        <f t="shared" si="33"/>
        <v>1.6146464612601118E-12</v>
      </c>
      <c r="O324" s="13">
        <v>1</v>
      </c>
    </row>
    <row r="325" spans="4:15" x14ac:dyDescent="0.4">
      <c r="D325" s="6">
        <v>5.1200000000000099</v>
      </c>
      <c r="E325" s="7">
        <f t="shared" si="28"/>
        <v>-4.0365828816141147E-2</v>
      </c>
      <c r="G325">
        <f t="shared" si="29"/>
        <v>2.2881675388097449</v>
      </c>
      <c r="H325" s="10">
        <f t="shared" si="34"/>
        <v>-6.3196346009428183E-3</v>
      </c>
      <c r="I325">
        <f t="shared" si="30"/>
        <v>-3.7917807605656911E-2</v>
      </c>
      <c r="K325">
        <f t="shared" si="31"/>
        <v>-6.3209783960050791E-3</v>
      </c>
      <c r="M325">
        <f t="shared" si="32"/>
        <v>-6.3209783960050791E-3</v>
      </c>
      <c r="N325" s="13">
        <f t="shared" si="33"/>
        <v>1.8057851693565699E-12</v>
      </c>
      <c r="O325" s="13">
        <v>1</v>
      </c>
    </row>
    <row r="326" spans="4:15" x14ac:dyDescent="0.4">
      <c r="D326" s="6">
        <v>5.1400000000000103</v>
      </c>
      <c r="E326" s="7">
        <f t="shared" si="28"/>
        <v>-3.9727420151681334E-2</v>
      </c>
      <c r="G326">
        <f t="shared" si="29"/>
        <v>2.2897699442387283</v>
      </c>
      <c r="H326" s="10">
        <f t="shared" si="34"/>
        <v>-6.2196859660754809E-3</v>
      </c>
      <c r="I326">
        <f t="shared" si="30"/>
        <v>-3.7318115796452889E-2</v>
      </c>
      <c r="K326">
        <f t="shared" si="31"/>
        <v>-6.2211022021000963E-3</v>
      </c>
      <c r="M326">
        <f t="shared" si="32"/>
        <v>-6.2211022021000963E-3</v>
      </c>
      <c r="N326" s="13">
        <f t="shared" si="33"/>
        <v>2.0057244774184158E-12</v>
      </c>
      <c r="O326" s="13">
        <v>1</v>
      </c>
    </row>
    <row r="327" spans="4:15" x14ac:dyDescent="0.4">
      <c r="D327" s="6">
        <v>5.1600000000000099</v>
      </c>
      <c r="E327" s="7">
        <f t="shared" si="28"/>
        <v>-3.9098801932465545E-2</v>
      </c>
      <c r="G327">
        <f t="shared" si="29"/>
        <v>2.2913723496677116</v>
      </c>
      <c r="H327" s="10">
        <f t="shared" si="34"/>
        <v>-6.121270113720911E-3</v>
      </c>
      <c r="I327">
        <f t="shared" si="30"/>
        <v>-3.6727620682325463E-2</v>
      </c>
      <c r="K327">
        <f t="shared" si="31"/>
        <v>-6.1227581138575326E-3</v>
      </c>
      <c r="M327">
        <f t="shared" si="32"/>
        <v>-6.1227581138575326E-3</v>
      </c>
      <c r="N327" s="13">
        <f t="shared" si="33"/>
        <v>2.2141444065859803E-12</v>
      </c>
      <c r="O327" s="13">
        <v>1</v>
      </c>
    </row>
    <row r="328" spans="4:15" x14ac:dyDescent="0.4">
      <c r="D328" s="6">
        <v>5.1800000000000104</v>
      </c>
      <c r="E328" s="7">
        <f t="shared" si="28"/>
        <v>-3.8479831391867704E-2</v>
      </c>
      <c r="G328">
        <f t="shared" si="29"/>
        <v>2.2929747550966955</v>
      </c>
      <c r="H328" s="10">
        <f t="shared" si="34"/>
        <v>-6.0243646924760435E-3</v>
      </c>
      <c r="I328">
        <f t="shared" si="30"/>
        <v>-3.6146188154856262E-2</v>
      </c>
      <c r="K328">
        <f t="shared" si="31"/>
        <v>-6.0259237701077448E-3</v>
      </c>
      <c r="M328">
        <f t="shared" si="32"/>
        <v>-6.0259237701077448E-3</v>
      </c>
      <c r="N328" s="13">
        <f t="shared" si="33"/>
        <v>2.4307230616714903E-12</v>
      </c>
      <c r="O328" s="13">
        <v>1</v>
      </c>
    </row>
    <row r="329" spans="4:15" x14ac:dyDescent="0.4">
      <c r="D329" s="6">
        <v>5.2000000000000099</v>
      </c>
      <c r="E329" s="7">
        <f t="shared" si="28"/>
        <v>-3.7870367659167577E-2</v>
      </c>
      <c r="G329">
        <f t="shared" si="29"/>
        <v>2.2945771605256788</v>
      </c>
      <c r="H329" s="10">
        <f t="shared" si="34"/>
        <v>-5.9289476477589701E-3</v>
      </c>
      <c r="I329">
        <f t="shared" si="30"/>
        <v>-3.5573685886553824E-2</v>
      </c>
      <c r="K329">
        <f t="shared" si="31"/>
        <v>-5.9305771068794855E-3</v>
      </c>
      <c r="M329">
        <f t="shared" si="32"/>
        <v>-5.9305771068794855E-3</v>
      </c>
      <c r="N329" s="13">
        <f t="shared" si="33"/>
        <v>2.6551370254309209E-12</v>
      </c>
      <c r="O329" s="13">
        <v>1</v>
      </c>
    </row>
    <row r="330" spans="4:15" x14ac:dyDescent="0.4">
      <c r="D330" s="6">
        <v>5.2200000000000104</v>
      </c>
      <c r="E330" s="7">
        <f t="shared" si="28"/>
        <v>-3.727027173934757E-2</v>
      </c>
      <c r="G330">
        <f t="shared" si="29"/>
        <v>2.2961795659546622</v>
      </c>
      <c r="H330" s="10">
        <f t="shared" si="34"/>
        <v>-5.8349972186459509E-3</v>
      </c>
      <c r="I330">
        <f t="shared" si="30"/>
        <v>-3.5009983311875707E-2</v>
      </c>
      <c r="K330">
        <f t="shared" si="31"/>
        <v>-5.8366963542329699E-3</v>
      </c>
      <c r="M330">
        <f t="shared" si="32"/>
        <v>-5.8366963542329699E-3</v>
      </c>
      <c r="N330" s="13">
        <f t="shared" si="33"/>
        <v>2.8870617430744499E-12</v>
      </c>
      <c r="O330" s="13">
        <v>1</v>
      </c>
    </row>
    <row r="331" spans="4:15" x14ac:dyDescent="0.4">
      <c r="D331" s="6">
        <v>5.24000000000001</v>
      </c>
      <c r="E331" s="7">
        <f t="shared" si="28"/>
        <v>-3.6679406492958665E-2</v>
      </c>
      <c r="G331">
        <f t="shared" si="29"/>
        <v>2.2977819713836456</v>
      </c>
      <c r="H331" s="10">
        <f t="shared" si="34"/>
        <v>-5.7424919347192462E-3</v>
      </c>
      <c r="I331">
        <f t="shared" si="30"/>
        <v>-3.4454951608315479E-2</v>
      </c>
      <c r="K331">
        <f t="shared" si="31"/>
        <v>-5.7442600331039026E-3</v>
      </c>
      <c r="M331">
        <f t="shared" si="32"/>
        <v>-5.7442600331039026E-3</v>
      </c>
      <c r="N331" s="13">
        <f t="shared" si="33"/>
        <v>3.1261718978245942E-12</v>
      </c>
      <c r="O331" s="13">
        <v>1</v>
      </c>
    </row>
    <row r="332" spans="4:15" x14ac:dyDescent="0.4">
      <c r="D332" s="6">
        <v>5.2600000000000096</v>
      </c>
      <c r="E332" s="7">
        <f t="shared" si="28"/>
        <v>-3.6097636616059608E-2</v>
      </c>
      <c r="G332">
        <f t="shared" si="29"/>
        <v>2.299384376812629</v>
      </c>
      <c r="H332" s="10">
        <f t="shared" si="34"/>
        <v>-5.6514106129264084E-3</v>
      </c>
      <c r="I332">
        <f t="shared" si="30"/>
        <v>-3.3908463677558454E-2</v>
      </c>
      <c r="K332">
        <f t="shared" si="31"/>
        <v>-5.65324695215862E-3</v>
      </c>
      <c r="M332">
        <f t="shared" si="32"/>
        <v>-5.65324695215862E-3</v>
      </c>
      <c r="N332" s="13">
        <f t="shared" si="33"/>
        <v>3.3721417757595522E-12</v>
      </c>
      <c r="O332" s="13">
        <v>1</v>
      </c>
    </row>
    <row r="333" spans="4:15" x14ac:dyDescent="0.4">
      <c r="D333" s="6">
        <v>5.28000000000001</v>
      </c>
      <c r="E333" s="7">
        <f t="shared" si="28"/>
        <v>-3.5524828620234969E-2</v>
      </c>
      <c r="G333">
        <f t="shared" si="29"/>
        <v>2.3009867822416128</v>
      </c>
      <c r="H333" s="10">
        <f t="shared" si="34"/>
        <v>-5.5617323544519389E-3</v>
      </c>
      <c r="I333">
        <f t="shared" si="30"/>
        <v>-3.3370394126711632E-2</v>
      </c>
      <c r="K333">
        <f t="shared" si="31"/>
        <v>-5.5636362046617158E-3</v>
      </c>
      <c r="M333">
        <f t="shared" si="32"/>
        <v>-5.5636362046617158E-3</v>
      </c>
      <c r="N333" s="13">
        <f t="shared" si="33"/>
        <v>3.6246456212673982E-12</v>
      </c>
      <c r="O333" s="13">
        <v>1</v>
      </c>
    </row>
    <row r="334" spans="4:15" x14ac:dyDescent="0.4">
      <c r="D334" s="6">
        <v>5.3000000000000096</v>
      </c>
      <c r="E334" s="7">
        <f t="shared" si="28"/>
        <v>-3.4960850812696585E-2</v>
      </c>
      <c r="G334">
        <f t="shared" si="29"/>
        <v>2.3025891876705962</v>
      </c>
      <c r="H334" s="10">
        <f t="shared" si="34"/>
        <v>-5.4734365416019811E-3</v>
      </c>
      <c r="I334">
        <f t="shared" si="30"/>
        <v>-3.2840619249611888E-2</v>
      </c>
      <c r="K334">
        <f t="shared" si="31"/>
        <v>-5.4754071653566345E-3</v>
      </c>
      <c r="M334">
        <f t="shared" si="32"/>
        <v>-5.4754071653566345E-3</v>
      </c>
      <c r="N334" s="13">
        <f t="shared" si="33"/>
        <v>3.8833579824042909E-12</v>
      </c>
      <c r="O334" s="13">
        <v>1</v>
      </c>
    </row>
    <row r="335" spans="4:15" x14ac:dyDescent="0.4">
      <c r="D335" s="6">
        <v>5.3200000000000101</v>
      </c>
      <c r="E335" s="7">
        <f t="shared" si="28"/>
        <v>-3.4405573276472597E-2</v>
      </c>
      <c r="G335">
        <f t="shared" si="29"/>
        <v>2.30419159309958</v>
      </c>
      <c r="H335" s="10">
        <f t="shared" si="34"/>
        <v>-5.3865028347027388E-3</v>
      </c>
      <c r="I335">
        <f t="shared" si="30"/>
        <v>-3.2319017008216433E-2</v>
      </c>
      <c r="K335">
        <f t="shared" si="31"/>
        <v>-5.3885394873597267E-3</v>
      </c>
      <c r="M335">
        <f t="shared" si="32"/>
        <v>-5.3885394873597267E-3</v>
      </c>
      <c r="N335" s="13">
        <f t="shared" si="33"/>
        <v>4.147954045215794E-12</v>
      </c>
      <c r="O335" s="13">
        <v>1</v>
      </c>
    </row>
    <row r="336" spans="4:15" x14ac:dyDescent="0.4">
      <c r="D336" s="6">
        <v>5.3400000000000096</v>
      </c>
      <c r="E336" s="7">
        <f t="shared" si="28"/>
        <v>-3.3858867850688923E-2</v>
      </c>
      <c r="G336">
        <f t="shared" si="29"/>
        <v>2.3057939985285634</v>
      </c>
      <c r="H336" s="10">
        <f t="shared" si="34"/>
        <v>-5.3009111690133642E-3</v>
      </c>
      <c r="I336">
        <f t="shared" si="30"/>
        <v>-3.1805467014080185E-2</v>
      </c>
      <c r="K336">
        <f t="shared" si="31"/>
        <v>-5.3030130990689948E-3</v>
      </c>
      <c r="M336">
        <f t="shared" si="32"/>
        <v>-5.3030130990689948E-3</v>
      </c>
      <c r="N336" s="13">
        <f t="shared" si="33"/>
        <v>4.4181099587633126E-12</v>
      </c>
      <c r="O336" s="13">
        <v>1</v>
      </c>
    </row>
    <row r="337" spans="4:15" x14ac:dyDescent="0.4">
      <c r="D337" s="6">
        <v>5.3600000000000101</v>
      </c>
      <c r="E337" s="7">
        <f t="shared" si="28"/>
        <v>-3.3320608110946545E-2</v>
      </c>
      <c r="G337">
        <f t="shared" si="29"/>
        <v>2.3073964039575467</v>
      </c>
      <c r="H337" s="10">
        <f t="shared" si="34"/>
        <v>-5.2166417516538426E-3</v>
      </c>
      <c r="I337">
        <f t="shared" si="30"/>
        <v>-3.1299850509923052E-2</v>
      </c>
      <c r="K337">
        <f t="shared" si="31"/>
        <v>-5.218808201087507E-3</v>
      </c>
      <c r="M337">
        <f t="shared" si="32"/>
        <v>-5.218808201087507E-3</v>
      </c>
      <c r="N337" s="13">
        <f t="shared" si="33"/>
        <v>4.6935031486247556E-12</v>
      </c>
      <c r="O337" s="13">
        <v>1</v>
      </c>
    </row>
    <row r="338" spans="4:15" x14ac:dyDescent="0.4">
      <c r="D338" s="6">
        <v>5.3800000000000097</v>
      </c>
      <c r="E338" s="7">
        <f t="shared" si="28"/>
        <v>-3.2790669349799247E-2</v>
      </c>
      <c r="G338">
        <f t="shared" si="29"/>
        <v>2.3089988093865301</v>
      </c>
      <c r="H338" s="10">
        <f t="shared" si="34"/>
        <v>-5.1336750585486077E-3</v>
      </c>
      <c r="I338">
        <f t="shared" si="30"/>
        <v>-3.0802050351291646E-2</v>
      </c>
      <c r="K338">
        <f t="shared" si="31"/>
        <v>-5.1359052631626441E-3</v>
      </c>
      <c r="M338">
        <f t="shared" si="32"/>
        <v>-5.1359052631626441E-3</v>
      </c>
      <c r="N338" s="13">
        <f t="shared" si="33"/>
        <v>4.9738126204693303E-12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-3.2268928557334632E-2</v>
      </c>
      <c r="G339">
        <f t="shared" si="29"/>
        <v>2.3106012148155135</v>
      </c>
      <c r="H339" s="10">
        <f t="shared" si="34"/>
        <v>-5.051991831386324E-3</v>
      </c>
      <c r="I339">
        <f t="shared" si="30"/>
        <v>-3.0311950988317946E-2</v>
      </c>
      <c r="K339">
        <f t="shared" si="31"/>
        <v>-5.0542850211415333E-3</v>
      </c>
      <c r="M339">
        <f t="shared" si="32"/>
        <v>-5.0542850211415333E-3</v>
      </c>
      <c r="N339" s="13">
        <f t="shared" si="33"/>
        <v>5.2587192533972344E-12</v>
      </c>
      <c r="O339" s="13">
        <v>1</v>
      </c>
    </row>
    <row r="340" spans="4:15" x14ac:dyDescent="0.4">
      <c r="D340" s="6">
        <v>5.4200000000000097</v>
      </c>
      <c r="E340" s="7">
        <f t="shared" si="35"/>
        <v>-3.1755264401862791E-2</v>
      </c>
      <c r="G340">
        <f t="shared" ref="G340:G403" si="36">$E$11*(D340/$E$12+1)</f>
        <v>2.3122036202444969</v>
      </c>
      <c r="H340" s="10">
        <f t="shared" si="34"/>
        <v>-4.9715730745965251E-3</v>
      </c>
      <c r="I340">
        <f t="shared" ref="I340:I403" si="37">H340*$E$6</f>
        <v>-2.9829438447579151E-2</v>
      </c>
      <c r="K340">
        <f t="shared" ref="K340:K403" si="38">$L$9*$L$4*EXP(-$L$6*(G340/$L$10-1))-SQRT($L$9)*$L$5*EXP(-$L$7*(G340/$L$10-1))</f>
        <v>-4.9739284739430158E-3</v>
      </c>
      <c r="M340">
        <f t="shared" ref="M340:M403" si="39">$L$9*$O$6*EXP(-$O$7*(G340/$L$10-1))-SQRT($L$9)*$O$8*EXP(-$O$4*(G340/$L$10-1))</f>
        <v>-4.9739284739430158E-3</v>
      </c>
      <c r="N340" s="13">
        <f t="shared" ref="N340:N403" si="40">(M340-H340)^2*O340</f>
        <v>5.5479060814486452E-12</v>
      </c>
      <c r="O340" s="13">
        <v>1</v>
      </c>
    </row>
    <row r="341" spans="4:15" x14ac:dyDescent="0.4">
      <c r="D341" s="6">
        <v>5.4400000000000102</v>
      </c>
      <c r="E341" s="7">
        <f t="shared" si="35"/>
        <v>-3.1249557210715064E-2</v>
      </c>
      <c r="G341">
        <f t="shared" si="36"/>
        <v>2.3138060256734807</v>
      </c>
      <c r="H341" s="10">
        <f t="shared" ref="H341:H404" si="41">-(-$B$4)*(1+D341+$E$5*D341^3)*EXP(-D341)</f>
        <v>-4.8924000523434836E-3</v>
      </c>
      <c r="I341">
        <f t="shared" si="37"/>
        <v>-2.9354400314060902E-2</v>
      </c>
      <c r="K341">
        <f t="shared" si="38"/>
        <v>-4.8948168805470794E-3</v>
      </c>
      <c r="M341">
        <f t="shared" si="39"/>
        <v>-4.8948168805470794E-3</v>
      </c>
      <c r="N341" s="13">
        <f t="shared" si="40"/>
        <v>5.8410585656963835E-12</v>
      </c>
      <c r="O341" s="13">
        <v>1</v>
      </c>
    </row>
    <row r="342" spans="4:15" x14ac:dyDescent="0.4">
      <c r="D342" s="6">
        <v>5.4600000000000097</v>
      </c>
      <c r="E342" s="7">
        <f t="shared" si="35"/>
        <v>-3.0751688951156861E-2</v>
      </c>
      <c r="G342">
        <f t="shared" si="36"/>
        <v>2.3154084311024641</v>
      </c>
      <c r="H342" s="10">
        <f t="shared" si="41"/>
        <v>-4.8144542855379458E-3</v>
      </c>
      <c r="I342">
        <f t="shared" si="37"/>
        <v>-2.8886725713227673E-2</v>
      </c>
      <c r="K342">
        <f t="shared" si="38"/>
        <v>-4.8169317570020374E-3</v>
      </c>
      <c r="M342">
        <f t="shared" si="39"/>
        <v>-4.8169317570020374E-3</v>
      </c>
      <c r="N342" s="13">
        <f t="shared" si="40"/>
        <v>6.1378648553881093E-12</v>
      </c>
      <c r="O342" s="13">
        <v>1</v>
      </c>
    </row>
    <row r="343" spans="4:15" x14ac:dyDescent="0.4">
      <c r="D343" s="6">
        <v>5.4800000000000102</v>
      </c>
      <c r="E343" s="7">
        <f t="shared" si="35"/>
        <v>-3.0261543211416657E-2</v>
      </c>
      <c r="G343">
        <f t="shared" si="36"/>
        <v>2.3170108365314475</v>
      </c>
      <c r="H343" s="10">
        <f t="shared" si="41"/>
        <v>-4.7377175488670445E-3</v>
      </c>
      <c r="I343">
        <f t="shared" si="37"/>
        <v>-2.8426305293202267E-2</v>
      </c>
      <c r="K343">
        <f t="shared" si="38"/>
        <v>-4.7402548734497407E-3</v>
      </c>
      <c r="M343">
        <f t="shared" si="39"/>
        <v>-4.7402548734497407E-3</v>
      </c>
      <c r="N343" s="13">
        <f t="shared" si="40"/>
        <v>6.438016037954256E-12</v>
      </c>
      <c r="O343" s="13">
        <v>1</v>
      </c>
    </row>
    <row r="344" spans="4:15" x14ac:dyDescent="0.4">
      <c r="D344" s="6">
        <v>5.5000000000000098</v>
      </c>
      <c r="E344" s="7">
        <f t="shared" si="35"/>
        <v>-2.9779005181834853E-2</v>
      </c>
      <c r="G344">
        <f t="shared" si="36"/>
        <v>2.3186132419604313</v>
      </c>
      <c r="H344" s="10">
        <f t="shared" si="41"/>
        <v>-4.6621718678429864E-3</v>
      </c>
      <c r="I344">
        <f t="shared" si="37"/>
        <v>-2.7973031207057918E-2</v>
      </c>
      <c r="K344">
        <f t="shared" si="38"/>
        <v>-4.6647682511696343E-3</v>
      </c>
      <c r="M344">
        <f t="shared" si="39"/>
        <v>-4.6647682511696343E-3</v>
      </c>
      <c r="N344" s="13">
        <f t="shared" si="40"/>
        <v>6.7412063788950918E-12</v>
      </c>
      <c r="O344" s="13">
        <v>1</v>
      </c>
    </row>
    <row r="345" spans="4:15" x14ac:dyDescent="0.4">
      <c r="D345" s="6">
        <v>5.5200000000000102</v>
      </c>
      <c r="E345" s="7">
        <f t="shared" si="35"/>
        <v>-2.9303961636134253E-2</v>
      </c>
      <c r="G345">
        <f t="shared" si="36"/>
        <v>2.3202156473894142</v>
      </c>
      <c r="H345" s="10">
        <f t="shared" si="41"/>
        <v>-4.587799515870775E-3</v>
      </c>
      <c r="I345">
        <f t="shared" si="37"/>
        <v>-2.752679709522465E-2</v>
      </c>
      <c r="K345">
        <f t="shared" si="38"/>
        <v>-4.5904541596419029E-3</v>
      </c>
      <c r="M345">
        <f t="shared" si="39"/>
        <v>-4.5904541596419029E-3</v>
      </c>
      <c r="N345" s="13">
        <f t="shared" si="40"/>
        <v>7.0471335515882834E-12</v>
      </c>
      <c r="O345" s="13">
        <v>1</v>
      </c>
    </row>
    <row r="346" spans="4:15" x14ac:dyDescent="0.4">
      <c r="D346" s="6">
        <v>5.5400000000000098</v>
      </c>
      <c r="E346" s="7">
        <f t="shared" si="35"/>
        <v>-2.8836300912815437E-2</v>
      </c>
      <c r="G346">
        <f t="shared" si="36"/>
        <v>2.3218180528183976</v>
      </c>
      <c r="H346" s="10">
        <f t="shared" si="41"/>
        <v>-4.5145830113354898E-3</v>
      </c>
      <c r="I346">
        <f t="shared" si="37"/>
        <v>-2.7087498068012937E-2</v>
      </c>
      <c r="K346">
        <f t="shared" si="38"/>
        <v>-4.5172951136298939E-3</v>
      </c>
      <c r="M346">
        <f t="shared" si="39"/>
        <v>-4.5172951136298939E-3</v>
      </c>
      <c r="N346" s="13">
        <f t="shared" si="40"/>
        <v>7.3554988553117165E-12</v>
      </c>
      <c r="O346" s="13">
        <v>1</v>
      </c>
    </row>
    <row r="347" spans="4:15" x14ac:dyDescent="0.4">
      <c r="D347" s="6">
        <v>5.5600000000000103</v>
      </c>
      <c r="E347" s="7">
        <f t="shared" si="35"/>
        <v>-2.8375912896678724E-2</v>
      </c>
      <c r="G347">
        <f t="shared" si="36"/>
        <v>2.3234204582473814</v>
      </c>
      <c r="H347" s="10">
        <f t="shared" si="41"/>
        <v>-4.442505114709382E-3</v>
      </c>
      <c r="I347">
        <f t="shared" si="37"/>
        <v>-2.6655030688256292E-2</v>
      </c>
      <c r="K347">
        <f t="shared" si="38"/>
        <v>-4.4452738702825704E-3</v>
      </c>
      <c r="M347">
        <f t="shared" si="39"/>
        <v>-4.4452738702825704E-3</v>
      </c>
      <c r="N347" s="13">
        <f t="shared" si="40"/>
        <v>7.6660074240620023E-12</v>
      </c>
      <c r="O347" s="13">
        <v>1</v>
      </c>
    </row>
    <row r="348" spans="4:15" x14ac:dyDescent="0.4">
      <c r="D348" s="6">
        <v>5.5800000000000098</v>
      </c>
      <c r="E348" s="7">
        <f t="shared" si="35"/>
        <v>-2.7922689000475471E-2</v>
      </c>
      <c r="G348">
        <f t="shared" si="36"/>
        <v>2.3250228636763648</v>
      </c>
      <c r="H348" s="10">
        <f t="shared" si="41"/>
        <v>-4.3715488256792188E-3</v>
      </c>
      <c r="I348">
        <f t="shared" si="37"/>
        <v>-2.6229292954075313E-2</v>
      </c>
      <c r="K348">
        <f t="shared" si="38"/>
        <v>-4.3743734262571441E-3</v>
      </c>
      <c r="M348">
        <f t="shared" si="39"/>
        <v>-4.3743734262571441E-3</v>
      </c>
      <c r="N348" s="13">
        <f t="shared" si="40"/>
        <v>7.9783684248159074E-12</v>
      </c>
      <c r="O348" s="13">
        <v>1</v>
      </c>
    </row>
    <row r="349" spans="4:15" x14ac:dyDescent="0.4">
      <c r="D349" s="6">
        <v>5.6000000000000103</v>
      </c>
      <c r="E349" s="7">
        <f t="shared" si="35"/>
        <v>-2.7476522146690212E-2</v>
      </c>
      <c r="G349">
        <f t="shared" si="36"/>
        <v>2.3266252691053486</v>
      </c>
      <c r="H349" s="10">
        <f t="shared" si="41"/>
        <v>-4.3016973802941158E-3</v>
      </c>
      <c r="I349">
        <f t="shared" si="37"/>
        <v>-2.5810184281764695E-2</v>
      </c>
      <c r="K349">
        <f t="shared" si="38"/>
        <v>-4.3045770148620365E-3</v>
      </c>
      <c r="M349">
        <f t="shared" si="39"/>
        <v>-4.3045770148620365E-3</v>
      </c>
      <c r="N349" s="13">
        <f t="shared" si="40"/>
        <v>8.2922952447637316E-12</v>
      </c>
      <c r="O349" s="13">
        <v>1</v>
      </c>
    </row>
    <row r="350" spans="4:15" x14ac:dyDescent="0.4">
      <c r="D350" s="6">
        <v>5.6200000000000099</v>
      </c>
      <c r="E350" s="7">
        <f t="shared" si="35"/>
        <v>-2.7037306749456189E-2</v>
      </c>
      <c r="G350">
        <f t="shared" si="36"/>
        <v>2.328227674534332</v>
      </c>
      <c r="H350" s="10">
        <f t="shared" si="41"/>
        <v>-4.2329342481342465E-3</v>
      </c>
      <c r="I350">
        <f t="shared" si="37"/>
        <v>-2.5397605488805479E-2</v>
      </c>
      <c r="K350">
        <f t="shared" si="38"/>
        <v>-4.2358681032209312E-3</v>
      </c>
      <c r="M350">
        <f t="shared" si="39"/>
        <v>-4.2358681032209312E-3</v>
      </c>
      <c r="N350" s="13">
        <f t="shared" si="40"/>
        <v>8.6075056696658114E-12</v>
      </c>
      <c r="O350" s="13">
        <v>1</v>
      </c>
    </row>
    <row r="351" spans="4:15" x14ac:dyDescent="0.4">
      <c r="D351" s="6">
        <v>5.6400000000000103</v>
      </c>
      <c r="E351" s="7">
        <f t="shared" si="35"/>
        <v>-2.6604938696605372E-2</v>
      </c>
      <c r="G351">
        <f t="shared" si="36"/>
        <v>2.3298300799633158</v>
      </c>
      <c r="H351" s="10">
        <f t="shared" si="41"/>
        <v>-4.1652431295006141E-3</v>
      </c>
      <c r="I351">
        <f t="shared" si="37"/>
        <v>-2.4991458777003685E-2</v>
      </c>
      <c r="K351">
        <f t="shared" si="38"/>
        <v>-4.1682303894576443E-3</v>
      </c>
      <c r="M351">
        <f t="shared" si="39"/>
        <v>-4.1682303894576443E-3</v>
      </c>
      <c r="N351" s="13">
        <f t="shared" si="40"/>
        <v>8.9237220508758484E-12</v>
      </c>
      <c r="O351" s="13">
        <v>1</v>
      </c>
    </row>
    <row r="352" spans="4:15" x14ac:dyDescent="0.4">
      <c r="D352" s="6">
        <v>5.6600000000000099</v>
      </c>
      <c r="E352" s="7">
        <f t="shared" si="35"/>
        <v>-2.6179315331855368E-2</v>
      </c>
      <c r="G352">
        <f t="shared" si="36"/>
        <v>2.3314324853922987</v>
      </c>
      <c r="H352" s="10">
        <f t="shared" si="41"/>
        <v>-4.0986079526262511E-3</v>
      </c>
      <c r="I352">
        <f t="shared" si="37"/>
        <v>-2.4591647715757507E-2</v>
      </c>
      <c r="K352">
        <f t="shared" si="38"/>
        <v>-4.1016477999026397E-3</v>
      </c>
      <c r="M352">
        <f t="shared" si="39"/>
        <v>-4.1016477999026397E-3</v>
      </c>
      <c r="N352" s="13">
        <f t="shared" si="40"/>
        <v>9.2406714637673454E-12</v>
      </c>
      <c r="O352" s="13">
        <v>1</v>
      </c>
    </row>
    <row r="353" spans="4:15" x14ac:dyDescent="0.4">
      <c r="D353" s="6">
        <v>5.6800000000000104</v>
      </c>
      <c r="E353" s="7">
        <f t="shared" si="35"/>
        <v>-2.5760335437134067E-2</v>
      </c>
      <c r="G353">
        <f t="shared" si="36"/>
        <v>2.3330348908212821</v>
      </c>
      <c r="H353" s="10">
        <f t="shared" si="41"/>
        <v>-4.0330128709089811E-3</v>
      </c>
      <c r="I353">
        <f t="shared" si="37"/>
        <v>-2.4198077225453887E-2</v>
      </c>
      <c r="K353">
        <f t="shared" si="38"/>
        <v>-4.0361044863208937E-3</v>
      </c>
      <c r="M353">
        <f t="shared" si="39"/>
        <v>-4.0361044863208937E-3</v>
      </c>
      <c r="N353" s="13">
        <f t="shared" si="40"/>
        <v>9.5580858551755598E-12</v>
      </c>
      <c r="O353" s="13">
        <v>1</v>
      </c>
    </row>
    <row r="354" spans="4:15" x14ac:dyDescent="0.4">
      <c r="D354" s="6">
        <v>5.7000000000000099</v>
      </c>
      <c r="E354" s="7">
        <f t="shared" si="35"/>
        <v>-2.5347899215044125E-2</v>
      </c>
      <c r="G354">
        <f t="shared" si="36"/>
        <v>2.3346372962502659</v>
      </c>
      <c r="H354" s="10">
        <f t="shared" si="41"/>
        <v>-3.9684422601660779E-3</v>
      </c>
      <c r="I354">
        <f t="shared" si="37"/>
        <v>-2.3810653560996466E-2</v>
      </c>
      <c r="K354">
        <f t="shared" si="38"/>
        <v>-3.9715848231617733E-3</v>
      </c>
      <c r="M354">
        <f t="shared" si="39"/>
        <v>-3.9715848231617733E-3</v>
      </c>
      <c r="N354" s="13">
        <f t="shared" si="40"/>
        <v>9.8757021819143693E-12</v>
      </c>
      <c r="O354" s="13">
        <v>1</v>
      </c>
    </row>
    <row r="355" spans="4:15" x14ac:dyDescent="0.4">
      <c r="D355" s="6">
        <v>5.7200000000000104</v>
      </c>
      <c r="E355" s="7">
        <f t="shared" si="35"/>
        <v>-2.4941908271467941E-2</v>
      </c>
      <c r="G355">
        <f t="shared" si="36"/>
        <v>2.3362397016792493</v>
      </c>
      <c r="H355" s="10">
        <f t="shared" si="41"/>
        <v>-3.9048807159109146E-3</v>
      </c>
      <c r="I355">
        <f t="shared" si="37"/>
        <v>-2.3429284295465487E-2</v>
      </c>
      <c r="K355">
        <f t="shared" si="38"/>
        <v>-3.9080734048309602E-3</v>
      </c>
      <c r="M355">
        <f t="shared" si="39"/>
        <v>-3.9080734048309602E-3</v>
      </c>
      <c r="N355" s="13">
        <f t="shared" si="40"/>
        <v>1.0193262540181483E-11</v>
      </c>
      <c r="O355" s="13">
        <v>1</v>
      </c>
    </row>
    <row r="356" spans="4:15" x14ac:dyDescent="0.4">
      <c r="D356" s="6">
        <v>5.74000000000001</v>
      </c>
      <c r="E356" s="7">
        <f t="shared" si="35"/>
        <v>-2.4542265598315061E-2</v>
      </c>
      <c r="G356">
        <f t="shared" si="36"/>
        <v>2.3378421071082327</v>
      </c>
      <c r="H356" s="10">
        <f t="shared" si="41"/>
        <v>-3.8423130506519188E-3</v>
      </c>
      <c r="I356">
        <f t="shared" si="37"/>
        <v>-2.3053878303911514E-2</v>
      </c>
      <c r="K356">
        <f t="shared" si="38"/>
        <v>-3.8455550429844715E-3</v>
      </c>
      <c r="M356">
        <f t="shared" si="39"/>
        <v>-3.8455550429844715E-3</v>
      </c>
      <c r="N356" s="13">
        <f t="shared" si="40"/>
        <v>1.0510514284330382E-11</v>
      </c>
      <c r="O356" s="13">
        <v>1</v>
      </c>
    </row>
    <row r="357" spans="4:15" x14ac:dyDescent="0.4">
      <c r="D357" s="6">
        <v>5.7600000000000096</v>
      </c>
      <c r="E357" s="7">
        <f t="shared" si="35"/>
        <v>-2.4148875556412375E-2</v>
      </c>
      <c r="G357">
        <f t="shared" si="36"/>
        <v>2.3394445125372165</v>
      </c>
      <c r="H357" s="10">
        <f t="shared" si="41"/>
        <v>-3.7807242912138756E-3</v>
      </c>
      <c r="I357">
        <f t="shared" si="37"/>
        <v>-2.2684345747283254E-2</v>
      </c>
      <c r="K357">
        <f t="shared" si="38"/>
        <v>-3.784014763845241E-3</v>
      </c>
      <c r="M357">
        <f t="shared" si="39"/>
        <v>-3.784014763845241E-3</v>
      </c>
      <c r="N357" s="13">
        <f t="shared" si="40"/>
        <v>1.0827210137765037E-11</v>
      </c>
      <c r="O357" s="13">
        <v>1</v>
      </c>
    </row>
    <row r="358" spans="4:15" x14ac:dyDescent="0.4">
      <c r="D358" s="6">
        <v>5.78000000000001</v>
      </c>
      <c r="E358" s="7">
        <f t="shared" si="35"/>
        <v>-2.3761643858538746E-2</v>
      </c>
      <c r="G358">
        <f t="shared" si="36"/>
        <v>2.3410469179661999</v>
      </c>
      <c r="H358" s="10">
        <f t="shared" si="41"/>
        <v>-3.7200996760818447E-3</v>
      </c>
      <c r="I358">
        <f t="shared" si="37"/>
        <v>-2.2320598056491069E-2</v>
      </c>
      <c r="K358">
        <f t="shared" si="38"/>
        <v>-3.7234378055422792E-3</v>
      </c>
      <c r="M358">
        <f t="shared" si="39"/>
        <v>-3.7234378055422792E-3</v>
      </c>
      <c r="N358" s="13">
        <f t="shared" si="40"/>
        <v>1.1143108294620228E-11</v>
      </c>
      <c r="O358" s="13">
        <v>1</v>
      </c>
    </row>
    <row r="359" spans="4:15" x14ac:dyDescent="0.4">
      <c r="D359" s="6">
        <v>5.8000000000000096</v>
      </c>
      <c r="E359" s="7">
        <f t="shared" si="35"/>
        <v>-2.3380477552604709E-2</v>
      </c>
      <c r="G359">
        <f t="shared" si="36"/>
        <v>2.3426493233951833</v>
      </c>
      <c r="H359" s="10">
        <f t="shared" si="41"/>
        <v>-3.6604246527677914E-3</v>
      </c>
      <c r="I359">
        <f t="shared" si="37"/>
        <v>-2.1962547916606748E-2</v>
      </c>
      <c r="K359">
        <f t="shared" si="38"/>
        <v>-3.6638096154723971E-3</v>
      </c>
      <c r="M359">
        <f t="shared" si="39"/>
        <v>-3.6638096154723971E-3</v>
      </c>
      <c r="N359" s="13">
        <f t="shared" si="40"/>
        <v>1.1457972511571149E-11</v>
      </c>
      <c r="O359" s="13">
        <v>1</v>
      </c>
    </row>
    <row r="360" spans="4:15" x14ac:dyDescent="0.4">
      <c r="D360" s="6">
        <v>5.8200000000000101</v>
      </c>
      <c r="E360" s="7">
        <f t="shared" si="35"/>
        <v>-2.3005285004977876E-2</v>
      </c>
      <c r="G360">
        <f t="shared" si="36"/>
        <v>2.3442517288241667</v>
      </c>
      <c r="H360" s="10">
        <f t="shared" si="41"/>
        <v>-3.6016848752000309E-3</v>
      </c>
      <c r="I360">
        <f t="shared" si="37"/>
        <v>-2.1610109251200185E-2</v>
      </c>
      <c r="K360">
        <f t="shared" si="38"/>
        <v>-3.6051158476850258E-3</v>
      </c>
      <c r="M360">
        <f t="shared" si="39"/>
        <v>-3.6051158476850258E-3</v>
      </c>
      <c r="N360" s="13">
        <f t="shared" si="40"/>
        <v>1.1771572192792003E-11</v>
      </c>
      <c r="O360" s="13">
        <v>1</v>
      </c>
    </row>
    <row r="361" spans="4:15" x14ac:dyDescent="0.4">
      <c r="D361" s="6">
        <v>5.8400000000000096</v>
      </c>
      <c r="E361" s="7">
        <f t="shared" si="35"/>
        <v>-2.263597588395528E-2</v>
      </c>
      <c r="G361">
        <f t="shared" si="36"/>
        <v>2.34585413425315</v>
      </c>
      <c r="H361" s="10">
        <f t="shared" si="41"/>
        <v>-3.5438662011356725E-3</v>
      </c>
      <c r="I361">
        <f t="shared" si="37"/>
        <v>-2.1263197206814036E-2</v>
      </c>
      <c r="K361">
        <f t="shared" si="38"/>
        <v>-3.5473423602897691E-3</v>
      </c>
      <c r="M361">
        <f t="shared" si="39"/>
        <v>-3.5473423602897691E-3</v>
      </c>
      <c r="N361" s="13">
        <f t="shared" si="40"/>
        <v>1.2083682464610094E-11</v>
      </c>
      <c r="O361" s="13">
        <v>1</v>
      </c>
    </row>
    <row r="362" spans="4:15" x14ac:dyDescent="0.4">
      <c r="D362" s="6">
        <v>5.8600000000000101</v>
      </c>
      <c r="E362" s="7">
        <f t="shared" si="35"/>
        <v>-2.2272461143382705E-2</v>
      </c>
      <c r="G362">
        <f t="shared" si="36"/>
        <v>2.3474565396821334</v>
      </c>
      <c r="H362" s="10">
        <f t="shared" si="41"/>
        <v>-3.486954689596076E-3</v>
      </c>
      <c r="I362">
        <f t="shared" si="37"/>
        <v>-2.0921728137576458E-2</v>
      </c>
      <c r="K362">
        <f t="shared" si="38"/>
        <v>-3.4904752128871968E-3</v>
      </c>
      <c r="M362">
        <f t="shared" si="39"/>
        <v>-3.4904752128871968E-3</v>
      </c>
      <c r="N362" s="13">
        <f t="shared" si="40"/>
        <v>1.2394084243324387E-11</v>
      </c>
      <c r="O362" s="13">
        <v>1</v>
      </c>
    </row>
    <row r="363" spans="4:15" x14ac:dyDescent="0.4">
      <c r="D363" s="6">
        <v>5.8800000000000097</v>
      </c>
      <c r="E363" s="7">
        <f t="shared" si="35"/>
        <v>-2.1914653006422168E-2</v>
      </c>
      <c r="G363">
        <f t="shared" si="36"/>
        <v>2.3490589451111172</v>
      </c>
      <c r="H363" s="10">
        <f t="shared" si="41"/>
        <v>-3.4309365983255079E-3</v>
      </c>
      <c r="I363">
        <f t="shared" si="37"/>
        <v>-2.0585619589953048E-2</v>
      </c>
      <c r="K363">
        <f t="shared" si="38"/>
        <v>-3.4345006640227223E-3</v>
      </c>
      <c r="M363">
        <f t="shared" si="39"/>
        <v>-3.4345006640227223E-3</v>
      </c>
      <c r="N363" s="13">
        <f t="shared" si="40"/>
        <v>1.2702564294059891E-11</v>
      </c>
      <c r="O363" s="13">
        <v>1</v>
      </c>
    </row>
    <row r="364" spans="4:15" x14ac:dyDescent="0.4">
      <c r="D364" s="6">
        <v>5.9000000000000101</v>
      </c>
      <c r="E364" s="7">
        <f t="shared" si="35"/>
        <v>-2.1562464949467414E-2</v>
      </c>
      <c r="G364">
        <f t="shared" si="36"/>
        <v>2.3506613505401006</v>
      </c>
      <c r="H364" s="10">
        <f t="shared" si="41"/>
        <v>-3.3757983812729678E-3</v>
      </c>
      <c r="I364">
        <f t="shared" si="37"/>
        <v>-2.0254790287637808E-2</v>
      </c>
      <c r="K364">
        <f t="shared" si="38"/>
        <v>-3.3794051686637907E-3</v>
      </c>
      <c r="M364">
        <f t="shared" si="39"/>
        <v>-3.3794051686637907E-3</v>
      </c>
      <c r="N364" s="13">
        <f t="shared" si="40"/>
        <v>1.3008915282598801E-11</v>
      </c>
      <c r="O364" s="13">
        <v>1</v>
      </c>
    </row>
    <row r="365" spans="4:15" x14ac:dyDescent="0.4">
      <c r="D365" s="6">
        <v>5.9200000000000097</v>
      </c>
      <c r="E365" s="7">
        <f t="shared" si="35"/>
        <v>-2.1215811686208445E-2</v>
      </c>
      <c r="G365">
        <f t="shared" si="36"/>
        <v>2.352263755969084</v>
      </c>
      <c r="H365" s="10">
        <f t="shared" si="41"/>
        <v>-3.3215266860973417E-3</v>
      </c>
      <c r="I365">
        <f t="shared" si="37"/>
        <v>-1.9929160116584049E-2</v>
      </c>
      <c r="K365">
        <f t="shared" si="38"/>
        <v>-3.3251753757002466E-3</v>
      </c>
      <c r="M365">
        <f t="shared" si="39"/>
        <v>-3.3251753757002466E-3</v>
      </c>
      <c r="N365" s="13">
        <f t="shared" si="40"/>
        <v>1.3312935818346467E-11</v>
      </c>
      <c r="O365" s="13">
        <v>1</v>
      </c>
    </row>
    <row r="366" spans="4:15" x14ac:dyDescent="0.4">
      <c r="D366" s="6">
        <v>5.9400000000000102</v>
      </c>
      <c r="E366" s="7">
        <f t="shared" si="35"/>
        <v>-2.0874609151844851E-2</v>
      </c>
      <c r="G366">
        <f t="shared" si="36"/>
        <v>2.3538661613980678</v>
      </c>
      <c r="H366" s="10">
        <f t="shared" si="41"/>
        <v>-3.2681083516958608E-3</v>
      </c>
      <c r="I366">
        <f t="shared" si="37"/>
        <v>-1.9608650110175166E-2</v>
      </c>
      <c r="K366">
        <f t="shared" si="38"/>
        <v>-3.27179812546816E-3</v>
      </c>
      <c r="M366">
        <f t="shared" si="39"/>
        <v>-3.27179812546816E-3</v>
      </c>
      <c r="N366" s="13">
        <f t="shared" si="40"/>
        <v>1.3614430490746586E-11</v>
      </c>
      <c r="O366" s="13">
        <v>1</v>
      </c>
    </row>
    <row r="367" spans="4:15" x14ac:dyDescent="0.4">
      <c r="D367" s="6">
        <v>5.9600000000000097</v>
      </c>
      <c r="E367" s="7">
        <f t="shared" si="35"/>
        <v>-2.0538774487448671E-2</v>
      </c>
      <c r="G367">
        <f t="shared" si="36"/>
        <v>2.3554685668270507</v>
      </c>
      <c r="H367" s="10">
        <f t="shared" si="41"/>
        <v>-3.2155304057559665E-3</v>
      </c>
      <c r="I367">
        <f t="shared" si="37"/>
        <v>-1.9293182434535799E-2</v>
      </c>
      <c r="K367">
        <f t="shared" si="38"/>
        <v>-3.2192604472971531E-3</v>
      </c>
      <c r="M367">
        <f t="shared" si="39"/>
        <v>-3.2192604472971531E-3</v>
      </c>
      <c r="N367" s="13">
        <f t="shared" si="40"/>
        <v>1.3913209898978371E-11</v>
      </c>
      <c r="O367" s="13">
        <v>1</v>
      </c>
    </row>
    <row r="368" spans="4:15" x14ac:dyDescent="0.4">
      <c r="D368" s="6">
        <v>5.9800000000000102</v>
      </c>
      <c r="E368" s="7">
        <f t="shared" si="35"/>
        <v>-2.020822602447658E-2</v>
      </c>
      <c r="G368">
        <f t="shared" si="36"/>
        <v>2.3570709722560346</v>
      </c>
      <c r="H368" s="10">
        <f t="shared" si="41"/>
        <v>-3.1637800623305493E-3</v>
      </c>
      <c r="I368">
        <f t="shared" si="37"/>
        <v>-1.8982680373983297E-2</v>
      </c>
      <c r="K368">
        <f t="shared" si="38"/>
        <v>-3.1675495570807903E-3</v>
      </c>
      <c r="M368">
        <f t="shared" si="39"/>
        <v>-3.1675495570807903E-3</v>
      </c>
      <c r="N368" s="13">
        <f t="shared" si="40"/>
        <v>1.4209090672094691E-11</v>
      </c>
      <c r="O368" s="13">
        <v>1</v>
      </c>
    </row>
    <row r="369" spans="4:15" x14ac:dyDescent="0.4">
      <c r="D369" s="6">
        <v>6.0000000000000098</v>
      </c>
      <c r="E369" s="7">
        <f t="shared" si="35"/>
        <v>-1.9882883269431866E-2</v>
      </c>
      <c r="G369">
        <f t="shared" si="36"/>
        <v>2.3586733776850179</v>
      </c>
      <c r="H369" s="10">
        <f t="shared" si="41"/>
        <v>-3.1128447194366492E-3</v>
      </c>
      <c r="I369">
        <f t="shared" si="37"/>
        <v>-1.8677068316619895E-2</v>
      </c>
      <c r="K369">
        <f t="shared" si="38"/>
        <v>-3.1166528548709251E-3</v>
      </c>
      <c r="M369">
        <f t="shared" si="39"/>
        <v>-3.1166528548709251E-3</v>
      </c>
      <c r="N369" s="13">
        <f t="shared" si="40"/>
        <v>1.4501895485787571E-11</v>
      </c>
      <c r="O369" s="13">
        <v>1</v>
      </c>
    </row>
    <row r="370" spans="4:15" x14ac:dyDescent="0.4">
      <c r="D370" s="6">
        <v>6.0200000000000102</v>
      </c>
      <c r="E370" s="7">
        <f t="shared" si="35"/>
        <v>-1.9562666888675952E-2</v>
      </c>
      <c r="G370">
        <f t="shared" si="36"/>
        <v>2.3602757831140018</v>
      </c>
      <c r="H370" s="10">
        <f t="shared" si="41"/>
        <v>-3.0627119566775563E-3</v>
      </c>
      <c r="I370">
        <f t="shared" si="37"/>
        <v>-1.8376271740065338E-2</v>
      </c>
      <c r="K370">
        <f t="shared" si="38"/>
        <v>-3.0665579224950718E-3</v>
      </c>
      <c r="M370">
        <f t="shared" si="39"/>
        <v>-3.0665579224950718E-3</v>
      </c>
      <c r="N370" s="13">
        <f t="shared" si="40"/>
        <v>1.4791453069497851E-11</v>
      </c>
      <c r="O370" s="13">
        <v>1</v>
      </c>
    </row>
    <row r="371" spans="4:15" x14ac:dyDescent="0.4">
      <c r="D371" s="6">
        <v>6.0400000000000098</v>
      </c>
      <c r="E371" s="7">
        <f t="shared" si="35"/>
        <v>-1.9247498693389736E-2</v>
      </c>
      <c r="G371">
        <f t="shared" si="36"/>
        <v>2.3618781885429851</v>
      </c>
      <c r="H371" s="10">
        <f t="shared" si="41"/>
        <v>-3.0133695328883776E-3</v>
      </c>
      <c r="I371">
        <f t="shared" si="37"/>
        <v>-1.8080217197330266E-2</v>
      </c>
      <c r="K371">
        <f t="shared" si="38"/>
        <v>-3.0172525211975441E-3</v>
      </c>
      <c r="M371">
        <f t="shared" si="39"/>
        <v>-3.0172525211975441E-3</v>
      </c>
      <c r="N371" s="13">
        <f t="shared" si="40"/>
        <v>1.5077598209123461E-11</v>
      </c>
      <c r="O371" s="13">
        <v>1</v>
      </c>
    </row>
    <row r="372" spans="4:15" x14ac:dyDescent="0.4">
      <c r="D372" s="6">
        <v>6.0600000000000103</v>
      </c>
      <c r="E372" s="7">
        <f t="shared" si="35"/>
        <v>-1.8937301624684415E-2</v>
      </c>
      <c r="G372">
        <f t="shared" si="36"/>
        <v>2.3634805939719685</v>
      </c>
      <c r="H372" s="10">
        <f t="shared" si="41"/>
        <v>-2.964805383805E-3</v>
      </c>
      <c r="I372">
        <f t="shared" si="37"/>
        <v>-1.7788832302830002E-2</v>
      </c>
      <c r="K372">
        <f t="shared" si="38"/>
        <v>-2.9687245893038382E-3</v>
      </c>
      <c r="M372">
        <f t="shared" si="39"/>
        <v>-2.9687245893038382E-3</v>
      </c>
      <c r="N372" s="13">
        <f t="shared" si="40"/>
        <v>1.5360171742123815E-11</v>
      </c>
      <c r="O372" s="13">
        <v>1</v>
      </c>
    </row>
    <row r="373" spans="4:15" x14ac:dyDescent="0.4">
      <c r="D373" s="6">
        <v>6.0800000000000098</v>
      </c>
      <c r="E373" s="7">
        <f t="shared" si="35"/>
        <v>-1.8631999738861982E-2</v>
      </c>
      <c r="G373">
        <f t="shared" si="36"/>
        <v>2.3650829994009523</v>
      </c>
      <c r="H373" s="10">
        <f t="shared" si="41"/>
        <v>-2.917007619756488E-3</v>
      </c>
      <c r="I373">
        <f t="shared" si="37"/>
        <v>-1.7502045718538927E-2</v>
      </c>
      <c r="K373">
        <f t="shared" si="38"/>
        <v>-2.9209622399085826E-3</v>
      </c>
      <c r="M373">
        <f t="shared" si="39"/>
        <v>-2.9209622399085826E-3</v>
      </c>
      <c r="N373" s="13">
        <f t="shared" si="40"/>
        <v>1.5639020547352963E-11</v>
      </c>
      <c r="O373" s="13">
        <v>1</v>
      </c>
    </row>
    <row r="374" spans="4:15" x14ac:dyDescent="0.4">
      <c r="D374" s="6">
        <v>6.1000000000000103</v>
      </c>
      <c r="E374" s="7">
        <f t="shared" si="35"/>
        <v>-1.8331518192824869E-2</v>
      </c>
      <c r="G374">
        <f t="shared" si="36"/>
        <v>2.3666854048299353</v>
      </c>
      <c r="H374" s="10">
        <f t="shared" si="41"/>
        <v>-2.8699645233808322E-3</v>
      </c>
      <c r="I374">
        <f t="shared" si="37"/>
        <v>-1.7219787140284992E-2</v>
      </c>
      <c r="K374">
        <f t="shared" si="38"/>
        <v>-2.8739537585869036E-3</v>
      </c>
      <c r="M374">
        <f t="shared" si="39"/>
        <v>-2.8739537585869036E-3</v>
      </c>
      <c r="N374" s="13">
        <f t="shared" si="40"/>
        <v>1.5913997529359914E-11</v>
      </c>
      <c r="O374" s="13">
        <v>1</v>
      </c>
    </row>
    <row r="375" spans="4:15" x14ac:dyDescent="0.4">
      <c r="D375" s="6">
        <v>6.1200000000000099</v>
      </c>
      <c r="E375" s="7">
        <f t="shared" si="35"/>
        <v>-1.8035783229634905E-2</v>
      </c>
      <c r="G375">
        <f t="shared" si="36"/>
        <v>2.3682878102589187</v>
      </c>
      <c r="H375" s="10">
        <f t="shared" si="41"/>
        <v>-2.823664547364076E-3</v>
      </c>
      <c r="I375">
        <f t="shared" si="37"/>
        <v>-1.6941987284184456E-2</v>
      </c>
      <c r="K375">
        <f t="shared" si="38"/>
        <v>-2.827687601129056E-3</v>
      </c>
      <c r="M375">
        <f t="shared" si="39"/>
        <v>-2.827687601129056E-3</v>
      </c>
      <c r="N375" s="13">
        <f t="shared" si="40"/>
        <v>1.6184961595919877E-11</v>
      </c>
      <c r="O375" s="13">
        <v>1</v>
      </c>
    </row>
    <row r="376" spans="4:15" x14ac:dyDescent="0.4">
      <c r="D376" s="6">
        <v>6.1400000000000103</v>
      </c>
      <c r="E376" s="7">
        <f t="shared" si="35"/>
        <v>-1.7744722164220919E-2</v>
      </c>
      <c r="G376">
        <f t="shared" si="36"/>
        <v>2.3698902156879025</v>
      </c>
      <c r="H376" s="10">
        <f t="shared" si="41"/>
        <v>-2.7780963122027058E-3</v>
      </c>
      <c r="I376">
        <f t="shared" si="37"/>
        <v>-1.6668577873216236E-2</v>
      </c>
      <c r="K376">
        <f t="shared" si="38"/>
        <v>-2.7821523912985075E-3</v>
      </c>
      <c r="M376">
        <f t="shared" si="39"/>
        <v>-2.7821523912985075E-3</v>
      </c>
      <c r="N376" s="13">
        <f t="shared" si="40"/>
        <v>1.6451777631399004E-11</v>
      </c>
      <c r="O376" s="13">
        <v>1</v>
      </c>
    </row>
    <row r="377" spans="4:15" x14ac:dyDescent="0.4">
      <c r="D377" s="6">
        <v>6.1600000000000099</v>
      </c>
      <c r="E377" s="7">
        <f t="shared" si="35"/>
        <v>-1.7458263369235054E-2</v>
      </c>
      <c r="G377">
        <f t="shared" si="36"/>
        <v>2.3714926211168859</v>
      </c>
      <c r="H377" s="10">
        <f t="shared" si="41"/>
        <v>-2.7332486039893379E-3</v>
      </c>
      <c r="I377">
        <f t="shared" si="37"/>
        <v>-1.6399491623936027E-2</v>
      </c>
      <c r="K377">
        <f t="shared" si="38"/>
        <v>-2.7373369186132973E-3</v>
      </c>
      <c r="M377">
        <f t="shared" si="39"/>
        <v>-2.7373369186132973E-3</v>
      </c>
      <c r="N377" s="13">
        <f t="shared" si="40"/>
        <v>1.6714316464480664E-11</v>
      </c>
      <c r="O377" s="13">
        <v>1</v>
      </c>
    </row>
    <row r="378" spans="4:15" x14ac:dyDescent="0.4">
      <c r="D378" s="6">
        <v>6.1800000000000104</v>
      </c>
      <c r="E378" s="7">
        <f t="shared" si="35"/>
        <v>-1.7176336261057031E-2</v>
      </c>
      <c r="G378">
        <f t="shared" si="36"/>
        <v>2.3730950265458692</v>
      </c>
      <c r="H378" s="10">
        <f t="shared" si="41"/>
        <v>-2.6891103722215528E-3</v>
      </c>
      <c r="I378">
        <f t="shared" si="37"/>
        <v>-1.6134662233329315E-2</v>
      </c>
      <c r="K378">
        <f t="shared" si="38"/>
        <v>-2.6932301361505453E-3</v>
      </c>
      <c r="M378">
        <f t="shared" si="39"/>
        <v>-2.6932301361505453E-3</v>
      </c>
      <c r="N378" s="13">
        <f t="shared" si="40"/>
        <v>1.6972454830627373E-11</v>
      </c>
      <c r="O378" s="13">
        <v>1</v>
      </c>
    </row>
    <row r="379" spans="4:15" x14ac:dyDescent="0.4">
      <c r="D379" s="6">
        <v>6.2000000000000099</v>
      </c>
      <c r="E379" s="7">
        <f t="shared" si="35"/>
        <v>-1.6898871285946387E-2</v>
      </c>
      <c r="G379">
        <f t="shared" si="36"/>
        <v>2.3746974319748531</v>
      </c>
      <c r="H379" s="10">
        <f t="shared" si="41"/>
        <v>-2.645670727633906E-3</v>
      </c>
      <c r="I379">
        <f t="shared" si="37"/>
        <v>-1.5874024365803437E-2</v>
      </c>
      <c r="K379">
        <f t="shared" si="38"/>
        <v>-2.6498211583742171E-3</v>
      </c>
      <c r="M379">
        <f t="shared" si="39"/>
        <v>-2.6498211583742171E-3</v>
      </c>
      <c r="N379" s="13">
        <f t="shared" si="40"/>
        <v>1.7226075330119466E-11</v>
      </c>
      <c r="O379" s="13">
        <v>1</v>
      </c>
    </row>
    <row r="380" spans="4:15" x14ac:dyDescent="0.4">
      <c r="D380" s="6">
        <v>6.2200000000000104</v>
      </c>
      <c r="E380" s="7">
        <f t="shared" si="35"/>
        <v>-1.6625799906341786E-2</v>
      </c>
      <c r="G380">
        <f t="shared" si="36"/>
        <v>2.3762998374038364</v>
      </c>
      <c r="H380" s="10">
        <f t="shared" si="41"/>
        <v>-2.6029189400529618E-3</v>
      </c>
      <c r="I380">
        <f t="shared" si="37"/>
        <v>-1.5617513640317771E-2</v>
      </c>
      <c r="K380">
        <f t="shared" si="38"/>
        <v>-2.6070992589859953E-3</v>
      </c>
      <c r="M380">
        <f t="shared" si="39"/>
        <v>-2.6070992589859953E-3</v>
      </c>
      <c r="N380" s="13">
        <f t="shared" si="40"/>
        <v>1.7475066381878543E-11</v>
      </c>
      <c r="O380" s="13">
        <v>1</v>
      </c>
    </row>
    <row r="381" spans="4:15" x14ac:dyDescent="0.4">
      <c r="D381" s="6">
        <v>6.24000000000001</v>
      </c>
      <c r="E381" s="7">
        <f t="shared" si="35"/>
        <v>-1.635705458730732E-2</v>
      </c>
      <c r="G381">
        <f t="shared" si="36"/>
        <v>2.3779022428328194</v>
      </c>
      <c r="H381" s="10">
        <f t="shared" si="41"/>
        <v>-2.5608444362753388E-3</v>
      </c>
      <c r="I381">
        <f t="shared" si="37"/>
        <v>-1.5365066617652034E-2</v>
      </c>
      <c r="K381">
        <f t="shared" si="38"/>
        <v>-2.5650538687990807E-3</v>
      </c>
      <c r="M381">
        <f t="shared" si="39"/>
        <v>-2.5650538687990807E-3</v>
      </c>
      <c r="N381" s="13">
        <f t="shared" si="40"/>
        <v>1.7719322171936041E-11</v>
      </c>
      <c r="O381" s="13">
        <v>1</v>
      </c>
    </row>
    <row r="382" spans="4:15" x14ac:dyDescent="0.4">
      <c r="D382" s="6">
        <v>6.2600000000000096</v>
      </c>
      <c r="E382" s="7">
        <f t="shared" si="35"/>
        <v>-1.6092568783124934E-2</v>
      </c>
      <c r="G382">
        <f t="shared" si="36"/>
        <v>2.3795046482618032</v>
      </c>
      <c r="H382" s="10">
        <f t="shared" si="41"/>
        <v>-2.519436797968632E-3</v>
      </c>
      <c r="I382">
        <f t="shared" si="37"/>
        <v>-1.5116620787811792E-2</v>
      </c>
      <c r="K382">
        <f t="shared" si="38"/>
        <v>-2.5236745736349799E-3</v>
      </c>
      <c r="M382">
        <f t="shared" si="39"/>
        <v>-2.5236745736349799E-3</v>
      </c>
      <c r="N382" s="13">
        <f t="shared" si="40"/>
        <v>1.795874259828962E-11</v>
      </c>
      <c r="O382" s="13">
        <v>1</v>
      </c>
    </row>
    <row r="383" spans="4:15" x14ac:dyDescent="0.4">
      <c r="D383" s="6">
        <v>6.28000000000001</v>
      </c>
      <c r="E383" s="7">
        <f t="shared" si="35"/>
        <v>-1.5832276924032666E-2</v>
      </c>
      <c r="G383">
        <f t="shared" si="36"/>
        <v>2.3811070536907866</v>
      </c>
      <c r="H383" s="10">
        <f t="shared" si="41"/>
        <v>-2.4786857595951685E-3</v>
      </c>
      <c r="I383">
        <f t="shared" si="37"/>
        <v>-1.4872114557571011E-2</v>
      </c>
      <c r="K383">
        <f t="shared" si="38"/>
        <v>-2.4829511122432999E-3</v>
      </c>
      <c r="M383">
        <f t="shared" si="39"/>
        <v>-2.4829511122432999E-3</v>
      </c>
      <c r="N383" s="13">
        <f t="shared" si="40"/>
        <v>1.8193233212921895E-11</v>
      </c>
      <c r="O383" s="13">
        <v>1</v>
      </c>
    </row>
    <row r="384" spans="4:15" x14ac:dyDescent="0.4">
      <c r="D384" s="6">
        <v>6.3000000000000096</v>
      </c>
      <c r="E384" s="7">
        <f t="shared" si="35"/>
        <v>-1.5576114403107983E-2</v>
      </c>
      <c r="G384">
        <f t="shared" si="36"/>
        <v>2.3827094591197699</v>
      </c>
      <c r="H384" s="10">
        <f t="shared" si="41"/>
        <v>-2.4385812063584707E-3</v>
      </c>
      <c r="I384">
        <f t="shared" si="37"/>
        <v>-1.4631487238150824E-2</v>
      </c>
      <c r="K384">
        <f t="shared" si="38"/>
        <v>-2.4428733742439955E-3</v>
      </c>
      <c r="M384">
        <f t="shared" si="39"/>
        <v>-2.4428733742439955E-3</v>
      </c>
      <c r="N384" s="13">
        <f t="shared" si="40"/>
        <v>1.8422705157530871E-11</v>
      </c>
      <c r="O384" s="13">
        <v>1</v>
      </c>
    </row>
    <row r="385" spans="4:15" x14ac:dyDescent="0.4">
      <c r="D385" s="6">
        <v>6.3200000000000101</v>
      </c>
      <c r="E385" s="7">
        <f t="shared" si="35"/>
        <v>-1.5324017563295525E-2</v>
      </c>
      <c r="G385">
        <f t="shared" si="36"/>
        <v>2.3843118645487538</v>
      </c>
      <c r="H385" s="10">
        <f t="shared" si="41"/>
        <v>-2.3991131721723354E-3</v>
      </c>
      <c r="I385">
        <f t="shared" si="37"/>
        <v>-1.4394679033034014E-2</v>
      </c>
      <c r="K385">
        <f t="shared" si="38"/>
        <v>-2.4034313980925382E-3</v>
      </c>
      <c r="M385">
        <f t="shared" si="39"/>
        <v>-2.4034313980925382E-3</v>
      </c>
      <c r="N385" s="13">
        <f t="shared" si="40"/>
        <v>1.864707509791133E-11</v>
      </c>
      <c r="O385" s="13">
        <v>1</v>
      </c>
    </row>
    <row r="386" spans="4:15" x14ac:dyDescent="0.4">
      <c r="D386" s="6">
        <v>6.3400000000000096</v>
      </c>
      <c r="E386" s="7">
        <f t="shared" si="35"/>
        <v>-1.507592368457877E-2</v>
      </c>
      <c r="G386">
        <f t="shared" si="36"/>
        <v>2.3859142699777371</v>
      </c>
      <c r="H386" s="10">
        <f t="shared" si="41"/>
        <v>-2.3602718376524411E-3</v>
      </c>
      <c r="I386">
        <f t="shared" si="37"/>
        <v>-1.4161631025914646E-2</v>
      </c>
      <c r="K386">
        <f t="shared" si="38"/>
        <v>-2.3646153690675777E-3</v>
      </c>
      <c r="M386">
        <f t="shared" si="39"/>
        <v>-2.3646153690675777E-3</v>
      </c>
      <c r="N386" s="13">
        <f t="shared" si="40"/>
        <v>1.8866265154279337E-11</v>
      </c>
      <c r="O386" s="13">
        <v>1</v>
      </c>
    </row>
    <row r="387" spans="4:15" x14ac:dyDescent="0.4">
      <c r="D387" s="6">
        <v>6.3600000000000101</v>
      </c>
      <c r="E387" s="7">
        <f t="shared" si="35"/>
        <v>-1.4831770971294685E-2</v>
      </c>
      <c r="G387">
        <f t="shared" si="36"/>
        <v>2.3875166754067205</v>
      </c>
      <c r="H387" s="10">
        <f t="shared" si="41"/>
        <v>-2.322047528130344E-3</v>
      </c>
      <c r="I387">
        <f t="shared" si="37"/>
        <v>-1.3932285168782064E-2</v>
      </c>
      <c r="K387">
        <f t="shared" si="38"/>
        <v>-2.3264156172809725E-3</v>
      </c>
      <c r="M387">
        <f t="shared" si="39"/>
        <v>-2.3264156172809725E-3</v>
      </c>
      <c r="N387" s="13">
        <f t="shared" si="40"/>
        <v>1.9080202827838755E-11</v>
      </c>
      <c r="O387" s="13">
        <v>1</v>
      </c>
    </row>
    <row r="388" spans="4:15" x14ac:dyDescent="0.4">
      <c r="D388" s="6">
        <v>6.3800000000000097</v>
      </c>
      <c r="E388" s="7">
        <f t="shared" si="35"/>
        <v>-1.4591498539590941E-2</v>
      </c>
      <c r="G388">
        <f t="shared" si="36"/>
        <v>2.3891190808357043</v>
      </c>
      <c r="H388" s="10">
        <f t="shared" si="41"/>
        <v>-2.2844307116897888E-3</v>
      </c>
      <c r="I388">
        <f t="shared" si="37"/>
        <v>-1.3706584270138732E-2</v>
      </c>
      <c r="K388">
        <f t="shared" si="38"/>
        <v>-2.2888226157102456E-3</v>
      </c>
      <c r="M388">
        <f t="shared" si="39"/>
        <v>-2.2888226157102456E-3</v>
      </c>
      <c r="N388" s="13">
        <f t="shared" si="40"/>
        <v>1.9288820924905258E-11</v>
      </c>
      <c r="O388" s="13">
        <v>1</v>
      </c>
    </row>
    <row r="389" spans="4:15" x14ac:dyDescent="0.4">
      <c r="D389" s="6">
        <v>6.4000000000000101</v>
      </c>
      <c r="E389" s="7">
        <f t="shared" si="35"/>
        <v>-1.4355046405024587E-2</v>
      </c>
      <c r="G389">
        <f t="shared" si="36"/>
        <v>2.3907214862646873</v>
      </c>
      <c r="H389" s="10">
        <f t="shared" si="41"/>
        <v>-2.2474119972251722E-3</v>
      </c>
      <c r="I389">
        <f t="shared" si="37"/>
        <v>-1.3484471983351034E-2</v>
      </c>
      <c r="K389">
        <f t="shared" si="38"/>
        <v>-2.2518269782533162E-3</v>
      </c>
      <c r="M389">
        <f t="shared" si="39"/>
        <v>-2.2518269782533162E-3</v>
      </c>
      <c r="N389" s="13">
        <f t="shared" si="40"/>
        <v>1.949205747887172E-11</v>
      </c>
      <c r="O389" s="13">
        <v>1</v>
      </c>
    </row>
    <row r="390" spans="4:15" x14ac:dyDescent="0.4">
      <c r="D390" s="6">
        <v>6.4200000000000097</v>
      </c>
      <c r="E390" s="7">
        <f t="shared" si="35"/>
        <v>-1.4122355470301785E-2</v>
      </c>
      <c r="G390">
        <f t="shared" si="36"/>
        <v>2.3923238916936711</v>
      </c>
      <c r="H390" s="10">
        <f t="shared" si="41"/>
        <v>-2.2109821325220864E-3</v>
      </c>
      <c r="I390">
        <f t="shared" si="37"/>
        <v>-1.3265892795132518E-2</v>
      </c>
      <c r="K390">
        <f t="shared" si="38"/>
        <v>-2.2154194578050865E-3</v>
      </c>
      <c r="M390">
        <f t="shared" si="39"/>
        <v>-2.2154194578050865E-3</v>
      </c>
      <c r="N390" s="13">
        <f t="shared" si="40"/>
        <v>1.9689855667152085E-11</v>
      </c>
      <c r="O390" s="13">
        <v>1</v>
      </c>
    </row>
    <row r="391" spans="4:15" x14ac:dyDescent="0.4">
      <c r="D391" s="6">
        <v>6.4400000000000102</v>
      </c>
      <c r="E391" s="7">
        <f t="shared" si="35"/>
        <v>-1.3893367513157433E-2</v>
      </c>
      <c r="G391">
        <f t="shared" si="36"/>
        <v>2.3939262971226545</v>
      </c>
      <c r="H391" s="10">
        <f t="shared" si="41"/>
        <v>-2.1751320023597645E-3</v>
      </c>
      <c r="I391">
        <f t="shared" si="37"/>
        <v>-1.3050792014158586E-2</v>
      </c>
      <c r="K391">
        <f t="shared" si="38"/>
        <v>-2.179590944356356E-3</v>
      </c>
      <c r="M391">
        <f t="shared" si="39"/>
        <v>-2.179590944356356E-3</v>
      </c>
      <c r="N391" s="13">
        <f t="shared" si="40"/>
        <v>1.9882163728967928E-11</v>
      </c>
      <c r="O391" s="13">
        <v>1</v>
      </c>
    </row>
    <row r="392" spans="4:15" x14ac:dyDescent="0.4">
      <c r="D392" s="6">
        <v>6.4600000000000097</v>
      </c>
      <c r="E392" s="7">
        <f t="shared" si="35"/>
        <v>-1.3668025174374208E-2</v>
      </c>
      <c r="G392">
        <f t="shared" si="36"/>
        <v>2.3955287025516379</v>
      </c>
      <c r="H392" s="10">
        <f t="shared" si="41"/>
        <v>-2.139852626635355E-3</v>
      </c>
      <c r="I392">
        <f t="shared" si="37"/>
        <v>-1.283911575981213E-2</v>
      </c>
      <c r="K392">
        <f t="shared" si="38"/>
        <v>-2.1443324631142779E-3</v>
      </c>
      <c r="M392">
        <f t="shared" si="39"/>
        <v>-2.1443324631142779E-3</v>
      </c>
      <c r="N392" s="13">
        <f t="shared" si="40"/>
        <v>2.0068934877888875E-11</v>
      </c>
      <c r="O392" s="13">
        <v>1</v>
      </c>
    </row>
    <row r="393" spans="4:15" x14ac:dyDescent="0.4">
      <c r="D393" s="6">
        <v>6.4800000000000102</v>
      </c>
      <c r="E393" s="7">
        <f t="shared" si="35"/>
        <v>-1.3446271945939848E-2</v>
      </c>
      <c r="G393">
        <f t="shared" si="36"/>
        <v>2.3971311079806217</v>
      </c>
      <c r="H393" s="10">
        <f t="shared" si="41"/>
        <v>-2.1051351585098352E-3</v>
      </c>
      <c r="I393">
        <f t="shared" si="37"/>
        <v>-1.2630810951059012E-2</v>
      </c>
      <c r="K393">
        <f t="shared" si="38"/>
        <v>-2.1096351726446983E-3</v>
      </c>
      <c r="M393">
        <f t="shared" si="39"/>
        <v>-2.1096351726446983E-3</v>
      </c>
      <c r="N393" s="13">
        <f t="shared" si="40"/>
        <v>2.0250127213968131E-11</v>
      </c>
      <c r="O393" s="13">
        <v>1</v>
      </c>
    </row>
    <row r="394" spans="4:15" x14ac:dyDescent="0.4">
      <c r="D394" s="6">
        <v>6.5000000000000098</v>
      </c>
      <c r="E394" s="7">
        <f t="shared" si="35"/>
        <v>-1.3228052159342149E-2</v>
      </c>
      <c r="G394">
        <f t="shared" si="36"/>
        <v>2.3987335134096051</v>
      </c>
      <c r="H394" s="10">
        <f t="shared" si="41"/>
        <v>-2.0709708825754907E-3</v>
      </c>
      <c r="I394">
        <f t="shared" si="37"/>
        <v>-1.2425825295452945E-2</v>
      </c>
      <c r="K394">
        <f t="shared" si="38"/>
        <v>-2.0754903630360601E-3</v>
      </c>
      <c r="M394">
        <f t="shared" si="39"/>
        <v>-2.0754903630360601E-3</v>
      </c>
      <c r="N394" s="13">
        <f t="shared" si="40"/>
        <v>2.0425703633469235E-11</v>
      </c>
      <c r="O394" s="13">
        <v>1</v>
      </c>
    </row>
    <row r="395" spans="4:15" x14ac:dyDescent="0.4">
      <c r="D395" s="6">
        <v>6.5200000000000102</v>
      </c>
      <c r="E395" s="7">
        <f t="shared" si="35"/>
        <v>-1.3013310974000407E-2</v>
      </c>
      <c r="G395">
        <f t="shared" si="36"/>
        <v>2.4003359188385889</v>
      </c>
      <c r="H395" s="10">
        <f t="shared" si="41"/>
        <v>-2.0373512130447491E-3</v>
      </c>
      <c r="I395">
        <f t="shared" si="37"/>
        <v>-1.2224107278268495E-2</v>
      </c>
      <c r="K395">
        <f t="shared" si="38"/>
        <v>-2.0418894540846495E-3</v>
      </c>
      <c r="M395">
        <f t="shared" si="39"/>
        <v>-2.0418894540846495E-3</v>
      </c>
      <c r="N395" s="13">
        <f t="shared" si="40"/>
        <v>2.0595631736236176E-11</v>
      </c>
      <c r="O395" s="13">
        <v>1</v>
      </c>
    </row>
    <row r="396" spans="4:15" x14ac:dyDescent="0.4">
      <c r="D396" s="6">
        <v>6.5400000000000098</v>
      </c>
      <c r="E396" s="7">
        <f t="shared" si="35"/>
        <v>-1.2801994365832842E-2</v>
      </c>
      <c r="G396">
        <f t="shared" si="36"/>
        <v>2.4019383242675718</v>
      </c>
      <c r="H396" s="10">
        <f t="shared" si="41"/>
        <v>-2.0042676919603112E-3</v>
      </c>
      <c r="I396">
        <f t="shared" si="37"/>
        <v>-1.2025606151761868E-2</v>
      </c>
      <c r="K396">
        <f t="shared" si="38"/>
        <v>-2.0088239935013327E-3</v>
      </c>
      <c r="M396">
        <f t="shared" si="39"/>
        <v>-2.0088239935013327E-3</v>
      </c>
      <c r="N396" s="13">
        <f t="shared" si="40"/>
        <v>2.0759883732714869E-11</v>
      </c>
      <c r="O396" s="13">
        <v>1</v>
      </c>
    </row>
    <row r="397" spans="4:15" x14ac:dyDescent="0.4">
      <c r="D397" s="6">
        <v>6.5600000000000103</v>
      </c>
      <c r="E397" s="7">
        <f t="shared" si="35"/>
        <v>-1.2594049115958614E-2</v>
      </c>
      <c r="G397">
        <f t="shared" si="36"/>
        <v>2.4035407296965552</v>
      </c>
      <c r="H397" s="10">
        <f t="shared" si="41"/>
        <v>-1.971711987426347E-3</v>
      </c>
      <c r="I397">
        <f t="shared" si="37"/>
        <v>-1.1830271924558083E-2</v>
      </c>
      <c r="K397">
        <f t="shared" si="38"/>
        <v>-1.9762856551391872E-3</v>
      </c>
      <c r="M397">
        <f t="shared" si="39"/>
        <v>-1.9762856551391872E-3</v>
      </c>
      <c r="N397" s="13">
        <f t="shared" si="40"/>
        <v>2.0918436347477065E-11</v>
      </c>
      <c r="O397" s="13">
        <v>1</v>
      </c>
    </row>
    <row r="398" spans="4:15" x14ac:dyDescent="0.4">
      <c r="D398" s="6">
        <v>6.5800000000000098</v>
      </c>
      <c r="E398" s="7">
        <f t="shared" si="35"/>
        <v>-1.2389422799533954E-2</v>
      </c>
      <c r="G398">
        <f t="shared" si="36"/>
        <v>2.405143135125539</v>
      </c>
      <c r="H398" s="10">
        <f t="shared" si="41"/>
        <v>-1.9396758918606921E-3</v>
      </c>
      <c r="I398">
        <f t="shared" si="37"/>
        <v>-1.1638055351164153E-2</v>
      </c>
      <c r="K398">
        <f t="shared" si="38"/>
        <v>-1.9442662372424024E-3</v>
      </c>
      <c r="M398">
        <f t="shared" si="39"/>
        <v>-1.9442662372424024E-3</v>
      </c>
      <c r="N398" s="13">
        <f t="shared" si="40"/>
        <v>2.1071270723388837E-11</v>
      </c>
      <c r="O398" s="13">
        <v>1</v>
      </c>
    </row>
    <row r="399" spans="4:15" x14ac:dyDescent="0.4">
      <c r="D399" s="6">
        <v>6.6000000000000103</v>
      </c>
      <c r="E399" s="7">
        <f t="shared" si="35"/>
        <v>-1.2188063774721029E-2</v>
      </c>
      <c r="G399">
        <f t="shared" si="36"/>
        <v>2.4067455405545224</v>
      </c>
      <c r="H399" s="10">
        <f t="shared" si="41"/>
        <v>-1.9081513202678249E-3</v>
      </c>
      <c r="I399">
        <f t="shared" si="37"/>
        <v>-1.144890792160695E-2</v>
      </c>
      <c r="K399">
        <f t="shared" si="38"/>
        <v>-1.9127576607159166E-3</v>
      </c>
      <c r="M399">
        <f t="shared" si="39"/>
        <v>-1.9127576607159166E-3</v>
      </c>
      <c r="N399" s="13">
        <f t="shared" si="40"/>
        <v>2.1218372323725559E-11</v>
      </c>
      <c r="O399" s="13">
        <v>1</v>
      </c>
    </row>
    <row r="400" spans="4:15" x14ac:dyDescent="0.4">
      <c r="D400" s="6">
        <v>6.6200000000000099</v>
      </c>
      <c r="E400" s="7">
        <f t="shared" si="35"/>
        <v>-1.1989921171788981E-2</v>
      </c>
      <c r="G400">
        <f t="shared" si="36"/>
        <v>2.4083479459835058</v>
      </c>
      <c r="H400" s="10">
        <f t="shared" si="41"/>
        <v>-1.8771303085325344E-3</v>
      </c>
      <c r="I400">
        <f t="shared" si="37"/>
        <v>-1.1262781851195208E-2</v>
      </c>
      <c r="K400">
        <f t="shared" si="38"/>
        <v>-1.8817519674157353E-3</v>
      </c>
      <c r="M400">
        <f t="shared" si="39"/>
        <v>-1.8817519674157353E-3</v>
      </c>
      <c r="N400" s="13">
        <f t="shared" si="40"/>
        <v>2.1359730832669134E-11</v>
      </c>
      <c r="O400" s="13">
        <v>1</v>
      </c>
    </row>
    <row r="401" spans="4:15" x14ac:dyDescent="0.4">
      <c r="D401" s="6">
        <v>6.6400000000000103</v>
      </c>
      <c r="E401" s="7">
        <f t="shared" si="35"/>
        <v>-1.1794944882345755E-2</v>
      </c>
      <c r="G401">
        <f t="shared" si="36"/>
        <v>2.4099503514124896</v>
      </c>
      <c r="H401" s="10">
        <f t="shared" si="41"/>
        <v>-1.8466050117340665E-3</v>
      </c>
      <c r="I401">
        <f t="shared" si="37"/>
        <v>-1.1079630070404399E-2</v>
      </c>
      <c r="K401">
        <f t="shared" si="38"/>
        <v>-1.8512413184598822E-3</v>
      </c>
      <c r="M401">
        <f t="shared" si="39"/>
        <v>-1.8512413184598822E-3</v>
      </c>
      <c r="N401" s="13">
        <f t="shared" si="40"/>
        <v>2.1495340055843647E-11</v>
      </c>
      <c r="O401" s="13">
        <v>1</v>
      </c>
    </row>
    <row r="402" spans="4:15" x14ac:dyDescent="0.4">
      <c r="D402" s="6">
        <v>6.6600000000000099</v>
      </c>
      <c r="E402" s="7">
        <f t="shared" si="35"/>
        <v>-1.1603085548700128E-2</v>
      </c>
      <c r="G402">
        <f t="shared" si="36"/>
        <v>2.411552756841473</v>
      </c>
      <c r="H402" s="10">
        <f t="shared" si="41"/>
        <v>-1.8165677024806544E-3</v>
      </c>
      <c r="I402">
        <f t="shared" si="37"/>
        <v>-1.0899406214883927E-2</v>
      </c>
      <c r="K402">
        <f t="shared" si="38"/>
        <v>-1.8212179925597412E-3</v>
      </c>
      <c r="M402">
        <f t="shared" si="39"/>
        <v>-1.8212179925597412E-3</v>
      </c>
      <c r="N402" s="13">
        <f t="shared" si="40"/>
        <v>2.1625197819652739E-11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-1.1414294553352555E-2</v>
      </c>
      <c r="G403">
        <f t="shared" si="36"/>
        <v>2.4131551622704559</v>
      </c>
      <c r="H403" s="10">
        <f t="shared" si="41"/>
        <v>-1.7870107692642136E-3</v>
      </c>
      <c r="I403">
        <f t="shared" si="37"/>
        <v>-1.0722064615585282E-2</v>
      </c>
      <c r="K403">
        <f t="shared" si="38"/>
        <v>-1.7916743843715902E-3</v>
      </c>
      <c r="M403">
        <f t="shared" si="39"/>
        <v>-1.7916743843715902E-3</v>
      </c>
      <c r="N403" s="13">
        <f t="shared" si="40"/>
        <v>2.1749305869750431E-11</v>
      </c>
      <c r="O403" s="13">
        <v>1</v>
      </c>
    </row>
    <row r="404" spans="4:15" x14ac:dyDescent="0.4">
      <c r="D404" s="6">
        <v>6.7000000000000099</v>
      </c>
      <c r="E404" s="7">
        <f t="shared" si="42"/>
        <v>-1.1228524008614155E-2</v>
      </c>
      <c r="G404">
        <f t="shared" ref="G404:G469" si="43">$E$11*(D404/$E$12+1)</f>
        <v>2.4147575676994397</v>
      </c>
      <c r="H404" s="10">
        <f t="shared" si="41"/>
        <v>-1.7579267148351036E-3</v>
      </c>
      <c r="I404">
        <f t="shared" ref="I404:I467" si="44">H404*$E$6</f>
        <v>-1.0547560289010622E-2</v>
      </c>
      <c r="K404">
        <f t="shared" ref="K404:K469" si="45">$L$9*$L$4*EXP(-$L$6*(G404/$L$10-1))-SQRT($L$9)*$L$5*EXP(-$L$7*(G404/$L$10-1))</f>
        <v>-1.7626030028682401E-3</v>
      </c>
      <c r="M404">
        <f t="shared" ref="M404:M469" si="46">$L$9*$O$6*EXP(-$O$7*(G404/$L$10-1))-SQRT($L$9)*$O$8*EXP(-$O$4*(G404/$L$10-1))</f>
        <v>-1.7626030028682401E-3</v>
      </c>
      <c r="N404" s="13">
        <f t="shared" ref="N404:N467" si="47">(M404-H404)^2*O404</f>
        <v>2.1867669768855826E-11</v>
      </c>
      <c r="O404" s="13">
        <v>1</v>
      </c>
    </row>
    <row r="405" spans="4:15" x14ac:dyDescent="0.4">
      <c r="D405" s="6">
        <v>6.7200000000000104</v>
      </c>
      <c r="E405" s="7">
        <f t="shared" si="42"/>
        <v>-1.1045726746352532E-2</v>
      </c>
      <c r="G405">
        <f t="shared" si="43"/>
        <v>2.4163599731284231</v>
      </c>
      <c r="H405" s="10">
        <f t="shared" ref="H405:H469" si="48">-(-$B$4)*(1+D405+$E$5*D405^3)*EXP(-D405)</f>
        <v>-1.7293081545967409E-3</v>
      </c>
      <c r="I405">
        <f t="shared" si="44"/>
        <v>-1.0375848927580446E-2</v>
      </c>
      <c r="K405">
        <f t="shared" si="45"/>
        <v>-1.7339964697307177E-3</v>
      </c>
      <c r="M405">
        <f t="shared" si="46"/>
        <v>-1.7339964697307177E-3</v>
      </c>
      <c r="N405" s="13">
        <f t="shared" si="47"/>
        <v>2.1980298795475221E-11</v>
      </c>
      <c r="O405" s="13">
        <v>1</v>
      </c>
    </row>
    <row r="406" spans="4:15" x14ac:dyDescent="0.4">
      <c r="D406" s="6">
        <v>6.74000000000001</v>
      </c>
      <c r="E406" s="7">
        <f t="shared" si="42"/>
        <v>-1.0865856307863625E-2</v>
      </c>
      <c r="G406">
        <f t="shared" si="43"/>
        <v>2.4179623785574065</v>
      </c>
      <c r="H406" s="10">
        <f t="shared" si="48"/>
        <v>-1.7011478150199474E-3</v>
      </c>
      <c r="I406">
        <f t="shared" si="44"/>
        <v>-1.0206886890119685E-2</v>
      </c>
      <c r="K406">
        <f t="shared" si="45"/>
        <v>-1.7058475177594912E-3</v>
      </c>
      <c r="M406">
        <f t="shared" si="46"/>
        <v>-1.7058475177594912E-3</v>
      </c>
      <c r="N406" s="13">
        <f t="shared" si="47"/>
        <v>2.2087205840075428E-11</v>
      </c>
      <c r="O406" s="13">
        <v>1</v>
      </c>
    </row>
    <row r="407" spans="4:15" x14ac:dyDescent="0.4">
      <c r="D407" s="6">
        <v>6.7600000000000096</v>
      </c>
      <c r="E407" s="7">
        <f t="shared" si="42"/>
        <v>-1.0688866933868356E-2</v>
      </c>
      <c r="G407">
        <f t="shared" si="43"/>
        <v>2.4195647839863903</v>
      </c>
      <c r="H407" s="10">
        <f t="shared" si="48"/>
        <v>-1.6734385320768344E-3</v>
      </c>
      <c r="I407">
        <f t="shared" si="44"/>
        <v>-1.0040631192461007E-2</v>
      </c>
      <c r="K407">
        <f t="shared" si="45"/>
        <v>-1.678148989305481E-3</v>
      </c>
      <c r="M407">
        <f t="shared" si="46"/>
        <v>-1.678148989305481E-3</v>
      </c>
      <c r="N407" s="13">
        <f t="shared" si="47"/>
        <v>2.2188407302909525E-11</v>
      </c>
      <c r="O407" s="13">
        <v>1</v>
      </c>
    </row>
    <row r="408" spans="4:15" x14ac:dyDescent="0.4">
      <c r="D408" s="6">
        <v>6.78000000000001</v>
      </c>
      <c r="E408" s="7">
        <f t="shared" si="42"/>
        <v>-1.0514713554633156E-2</v>
      </c>
      <c r="G408">
        <f t="shared" si="43"/>
        <v>2.4211671894153737</v>
      </c>
      <c r="H408" s="10">
        <f t="shared" si="48"/>
        <v>-1.6461732496940835E-3</v>
      </c>
      <c r="I408">
        <f t="shared" si="44"/>
        <v>-9.8770394981644999E-3</v>
      </c>
      <c r="K408">
        <f t="shared" si="45"/>
        <v>-1.6508938347204599E-3</v>
      </c>
      <c r="M408">
        <f t="shared" si="46"/>
        <v>-1.6508938347204599E-3</v>
      </c>
      <c r="N408" s="13">
        <f t="shared" si="47"/>
        <v>2.2283922991249637E-11</v>
      </c>
      <c r="O408" s="13">
        <v>1</v>
      </c>
    </row>
    <row r="409" spans="4:15" x14ac:dyDescent="0.4">
      <c r="D409" s="6">
        <v>6.8000000000000096</v>
      </c>
      <c r="E409" s="7">
        <f t="shared" si="42"/>
        <v>-1.0343351780213322E-2</v>
      </c>
      <c r="G409">
        <f t="shared" si="43"/>
        <v>2.4227695948443571</v>
      </c>
      <c r="H409" s="10">
        <f t="shared" si="48"/>
        <v>-1.6193450182254529E-3</v>
      </c>
      <c r="I409">
        <f t="shared" si="44"/>
        <v>-9.7160701093527181E-3</v>
      </c>
      <c r="K409">
        <f t="shared" si="45"/>
        <v>-1.6240751108266673E-3</v>
      </c>
      <c r="M409">
        <f t="shared" si="46"/>
        <v>-1.6240751108266673E-3</v>
      </c>
      <c r="N409" s="13">
        <f t="shared" si="47"/>
        <v>2.2373776016062631E-11</v>
      </c>
      <c r="O409" s="13">
        <v>1</v>
      </c>
    </row>
    <row r="410" spans="4:15" x14ac:dyDescent="0.4">
      <c r="D410" s="6">
        <v>6.8200000000000101</v>
      </c>
      <c r="E410" s="7">
        <f t="shared" si="42"/>
        <v>-1.0174737890817971E-2</v>
      </c>
      <c r="G410">
        <f t="shared" si="43"/>
        <v>2.4243720002733404</v>
      </c>
      <c r="H410" s="10">
        <f t="shared" si="48"/>
        <v>-1.5929469929433287E-3</v>
      </c>
      <c r="I410">
        <f t="shared" si="44"/>
        <v>-9.5576819576599723E-3</v>
      </c>
      <c r="K410">
        <f t="shared" si="45"/>
        <v>-1.5976859794056052E-3</v>
      </c>
      <c r="M410">
        <f t="shared" si="46"/>
        <v>-1.5976859794056052E-3</v>
      </c>
      <c r="N410" s="13">
        <f t="shared" si="47"/>
        <v>2.2457992689639515E-11</v>
      </c>
      <c r="O410" s="13">
        <v>1</v>
      </c>
    </row>
    <row r="411" spans="4:15" x14ac:dyDescent="0.4">
      <c r="D411" s="6">
        <v>6.8400000000000096</v>
      </c>
      <c r="E411" s="7">
        <f t="shared" si="42"/>
        <v>-1.000882882729579E-2</v>
      </c>
      <c r="G411">
        <f t="shared" si="43"/>
        <v>2.4259744057023238</v>
      </c>
      <c r="H411" s="10">
        <f t="shared" si="48"/>
        <v>-1.5669724325491779E-3</v>
      </c>
      <c r="I411">
        <f t="shared" si="44"/>
        <v>-9.401834595295068E-3</v>
      </c>
      <c r="K411">
        <f t="shared" si="45"/>
        <v>-1.5717197057057263E-3</v>
      </c>
      <c r="M411">
        <f t="shared" si="46"/>
        <v>-1.5717197057057263E-3</v>
      </c>
      <c r="N411" s="13">
        <f t="shared" si="47"/>
        <v>2.2536602422885199E-11</v>
      </c>
      <c r="O411" s="13">
        <v>1</v>
      </c>
    </row>
    <row r="412" spans="4:15" x14ac:dyDescent="0.4">
      <c r="D412" s="6">
        <v>6.8600000000000101</v>
      </c>
      <c r="E412" s="7">
        <f t="shared" si="42"/>
        <v>-9.8455821817402169E-3</v>
      </c>
      <c r="G412">
        <f t="shared" si="43"/>
        <v>2.4275768111313076</v>
      </c>
      <c r="H412" s="10">
        <f t="shared" si="48"/>
        <v>-1.5414146977027101E-3</v>
      </c>
      <c r="I412">
        <f t="shared" si="44"/>
        <v>-9.2484881862162603E-3</v>
      </c>
      <c r="K412">
        <f t="shared" si="45"/>
        <v>-1.5461696569689289E-3</v>
      </c>
      <c r="M412">
        <f t="shared" si="46"/>
        <v>-1.5461696569689289E-3</v>
      </c>
      <c r="N412" s="13">
        <f t="shared" si="47"/>
        <v>2.2609637623400045E-11</v>
      </c>
      <c r="O412" s="13">
        <v>1</v>
      </c>
    </row>
    <row r="413" spans="4:15" x14ac:dyDescent="0.4">
      <c r="D413" s="6">
        <v>6.8800000000000097</v>
      </c>
      <c r="E413" s="7">
        <f t="shared" si="42"/>
        <v>-9.6849561882132885E-3</v>
      </c>
      <c r="G413">
        <f t="shared" si="43"/>
        <v>2.429179216560291</v>
      </c>
      <c r="H413" s="10">
        <f t="shared" si="48"/>
        <v>-1.516267249569608E-3</v>
      </c>
      <c r="I413">
        <f t="shared" si="44"/>
        <v>-9.097603497417648E-3</v>
      </c>
      <c r="K413">
        <f t="shared" si="45"/>
        <v>-1.5210293009756176E-3</v>
      </c>
      <c r="M413">
        <f t="shared" si="46"/>
        <v>-1.5210293009756176E-3</v>
      </c>
      <c r="N413" s="13">
        <f t="shared" si="47"/>
        <v>2.2677133593478097E-11</v>
      </c>
      <c r="O413" s="13">
        <v>1</v>
      </c>
    </row>
    <row r="414" spans="4:15" x14ac:dyDescent="0.4">
      <c r="D414" s="6">
        <v>6.9000000000000101</v>
      </c>
      <c r="E414" s="7">
        <f t="shared" si="42"/>
        <v>-9.5269097135867505E-3</v>
      </c>
      <c r="G414">
        <f t="shared" si="43"/>
        <v>2.4307816219892748</v>
      </c>
      <c r="H414" s="10">
        <f t="shared" si="48"/>
        <v>-1.4915236483876223E-3</v>
      </c>
      <c r="I414">
        <f t="shared" si="44"/>
        <v>-8.949141890325734E-3</v>
      </c>
      <c r="K414">
        <f t="shared" si="45"/>
        <v>-1.4962922046081949E-3</v>
      </c>
      <c r="M414">
        <f t="shared" si="46"/>
        <v>-1.4962922046081949E-3</v>
      </c>
      <c r="N414" s="13">
        <f t="shared" si="47"/>
        <v>2.2739128428762451E-11</v>
      </c>
      <c r="O414" s="13">
        <v>1</v>
      </c>
    </row>
    <row r="415" spans="4:15" x14ac:dyDescent="0.4">
      <c r="D415" s="6">
        <v>6.9200000000000097</v>
      </c>
      <c r="E415" s="7">
        <f t="shared" si="42"/>
        <v>-9.3714022484996471E-3</v>
      </c>
      <c r="G415">
        <f t="shared" si="43"/>
        <v>2.4323840274182582</v>
      </c>
      <c r="H415" s="10">
        <f t="shared" si="48"/>
        <v>-1.4671775520509012E-3</v>
      </c>
      <c r="I415">
        <f t="shared" si="44"/>
        <v>-8.803065312305406E-3</v>
      </c>
      <c r="K415">
        <f t="shared" si="45"/>
        <v>-1.4719520324328768E-3</v>
      </c>
      <c r="M415">
        <f t="shared" si="46"/>
        <v>-1.4719520324328768E-3</v>
      </c>
      <c r="N415" s="13">
        <f t="shared" si="47"/>
        <v>2.2795662917870431E-11</v>
      </c>
      <c r="O415" s="13">
        <v>1</v>
      </c>
    </row>
    <row r="416" spans="4:15" x14ac:dyDescent="0.4">
      <c r="D416" s="6">
        <v>6.9400000000000102</v>
      </c>
      <c r="E416" s="7">
        <f t="shared" si="42"/>
        <v>-9.2183938984310518E-3</v>
      </c>
      <c r="G416">
        <f t="shared" si="43"/>
        <v>2.4339864328472416</v>
      </c>
      <c r="H416" s="10">
        <f t="shared" si="48"/>
        <v>-1.4432227147123449E-3</v>
      </c>
      <c r="I416">
        <f t="shared" si="44"/>
        <v>-8.6593362882740697E-3</v>
      </c>
      <c r="K416">
        <f t="shared" si="45"/>
        <v>-1.4480025452995131E-3</v>
      </c>
      <c r="M416">
        <f t="shared" si="46"/>
        <v>-1.4480025452995131E-3</v>
      </c>
      <c r="N416" s="13">
        <f t="shared" si="47"/>
        <v>2.2846780442028368E-11</v>
      </c>
      <c r="O416" s="13">
        <v>1</v>
      </c>
    </row>
    <row r="417" spans="4:15" x14ac:dyDescent="0.4">
      <c r="D417" s="6">
        <v>6.9600000000000097</v>
      </c>
      <c r="E417" s="7">
        <f t="shared" si="42"/>
        <v>-9.0678453748870777E-3</v>
      </c>
      <c r="G417">
        <f t="shared" si="43"/>
        <v>2.435588838276225</v>
      </c>
      <c r="H417" s="10">
        <f t="shared" si="48"/>
        <v>-1.4196529854038533E-3</v>
      </c>
      <c r="I417">
        <f t="shared" si="44"/>
        <v>-8.5179179124231195E-3</v>
      </c>
      <c r="K417">
        <f t="shared" si="45"/>
        <v>-1.4244375989594009E-3</v>
      </c>
      <c r="M417">
        <f t="shared" si="46"/>
        <v>-1.4244375989594009E-3</v>
      </c>
      <c r="N417" s="13">
        <f t="shared" si="47"/>
        <v>2.2892526875929806E-11</v>
      </c>
      <c r="O417" s="13">
        <v>1</v>
      </c>
    </row>
    <row r="418" spans="4:15" x14ac:dyDescent="0.4">
      <c r="D418" s="6">
        <v>6.9800000000000102</v>
      </c>
      <c r="E418" s="7">
        <f t="shared" si="42"/>
        <v>-8.9197179867008519E-3</v>
      </c>
      <c r="G418">
        <f t="shared" si="43"/>
        <v>2.4371912437052083</v>
      </c>
      <c r="H418" s="10">
        <f t="shared" si="48"/>
        <v>-1.3964623066742583E-3</v>
      </c>
      <c r="I418">
        <f t="shared" si="44"/>
        <v>-8.3787738400455496E-3</v>
      </c>
      <c r="K418">
        <f t="shared" si="45"/>
        <v>-1.401251142700808E-3</v>
      </c>
      <c r="M418">
        <f t="shared" si="46"/>
        <v>-1.401251142700808E-3</v>
      </c>
      <c r="N418" s="13">
        <f t="shared" si="47"/>
        <v>2.293295048918111E-11</v>
      </c>
      <c r="O418" s="13">
        <v>1</v>
      </c>
    </row>
    <row r="419" spans="4:15" x14ac:dyDescent="0.4">
      <c r="D419" s="6">
        <v>7.0000000000000098</v>
      </c>
      <c r="E419" s="7">
        <f t="shared" si="42"/>
        <v>-8.7739736314445902E-3</v>
      </c>
      <c r="G419">
        <f t="shared" si="43"/>
        <v>2.4387936491341917</v>
      </c>
      <c r="H419" s="10">
        <f t="shared" si="48"/>
        <v>-1.3736447132448061E-3</v>
      </c>
      <c r="I419">
        <f t="shared" si="44"/>
        <v>-8.2418682794688364E-3</v>
      </c>
      <c r="K419">
        <f t="shared" si="45"/>
        <v>-1.3784372180021208E-3</v>
      </c>
      <c r="M419">
        <f t="shared" si="46"/>
        <v>-1.3784372180021208E-3</v>
      </c>
      <c r="N419" s="13">
        <f t="shared" si="47"/>
        <v>2.2968101848884147E-11</v>
      </c>
      <c r="O419" s="13">
        <v>1</v>
      </c>
    </row>
    <row r="420" spans="4:15" x14ac:dyDescent="0.4">
      <c r="D420" s="6">
        <v>7.0200000000000102</v>
      </c>
      <c r="E420" s="7">
        <f t="shared" si="42"/>
        <v>-8.6305747869524704E-3</v>
      </c>
      <c r="G420">
        <f t="shared" si="43"/>
        <v>2.4403960545631755</v>
      </c>
      <c r="H420" s="10">
        <f t="shared" si="48"/>
        <v>-1.3511943306819877E-3</v>
      </c>
      <c r="I420">
        <f t="shared" si="44"/>
        <v>-8.1071659840919255E-3</v>
      </c>
      <c r="K420">
        <f t="shared" si="45"/>
        <v>-1.3559899572023275E-3</v>
      </c>
      <c r="M420">
        <f t="shared" si="46"/>
        <v>-1.3559899572023275E-3</v>
      </c>
      <c r="N420" s="13">
        <f t="shared" si="47"/>
        <v>2.2998033722587165E-11</v>
      </c>
      <c r="O420" s="13">
        <v>1</v>
      </c>
    </row>
    <row r="421" spans="4:15" x14ac:dyDescent="0.4">
      <c r="D421" s="6">
        <v>7.0400000000000098</v>
      </c>
      <c r="E421" s="7">
        <f t="shared" si="42"/>
        <v>-8.4894845029534084E-3</v>
      </c>
      <c r="G421">
        <f t="shared" si="43"/>
        <v>2.4419984599921589</v>
      </c>
      <c r="H421" s="10">
        <f t="shared" si="48"/>
        <v>-1.3291053740875727E-3</v>
      </c>
      <c r="I421">
        <f t="shared" si="44"/>
        <v>-7.974632244525437E-3</v>
      </c>
      <c r="K421">
        <f t="shared" si="45"/>
        <v>-1.333903582188836E-3</v>
      </c>
      <c r="M421">
        <f t="shared" si="46"/>
        <v>-1.333903582188836E-3</v>
      </c>
      <c r="N421" s="13">
        <f t="shared" si="47"/>
        <v>2.3022800983028793E-11</v>
      </c>
      <c r="O421" s="13">
        <v>1</v>
      </c>
    </row>
    <row r="422" spans="4:15" x14ac:dyDescent="0.4">
      <c r="D422" s="6">
        <v>7.0600000000000103</v>
      </c>
      <c r="E422" s="7">
        <f t="shared" si="42"/>
        <v>-8.3506663928124593E-3</v>
      </c>
      <c r="G422">
        <f t="shared" si="43"/>
        <v>2.4436008654211423</v>
      </c>
      <c r="H422" s="10">
        <f t="shared" si="48"/>
        <v>-1.3073721468056536E-3</v>
      </c>
      <c r="I422">
        <f t="shared" si="44"/>
        <v>-7.844232880833921E-3</v>
      </c>
      <c r="K422">
        <f t="shared" si="45"/>
        <v>-1.3121724031022674E-3</v>
      </c>
      <c r="M422">
        <f t="shared" si="46"/>
        <v>-1.3121724031022674E-3</v>
      </c>
      <c r="N422" s="13">
        <f t="shared" si="47"/>
        <v>2.3042460513180655E-11</v>
      </c>
      <c r="O422" s="13">
        <v>1</v>
      </c>
    </row>
    <row r="423" spans="4:15" x14ac:dyDescent="0.4">
      <c r="D423" s="6">
        <v>7.0800000000000098</v>
      </c>
      <c r="E423" s="7">
        <f t="shared" si="42"/>
        <v>-8.2140846253799509E-3</v>
      </c>
      <c r="G423">
        <f t="shared" si="43"/>
        <v>2.4452032708501261</v>
      </c>
      <c r="H423" s="10">
        <f t="shared" si="48"/>
        <v>-1.2859890391465523E-3</v>
      </c>
      <c r="I423">
        <f t="shared" si="44"/>
        <v>-7.7159342348793137E-3</v>
      </c>
      <c r="K423">
        <f t="shared" si="45"/>
        <v>-1.2907908170582082E-3</v>
      </c>
      <c r="M423">
        <f t="shared" si="46"/>
        <v>-1.2907908170582082E-3</v>
      </c>
      <c r="N423" s="13">
        <f t="shared" si="47"/>
        <v>2.3057071112866547E-11</v>
      </c>
      <c r="O423" s="13">
        <v>1</v>
      </c>
    </row>
    <row r="424" spans="4:15" x14ac:dyDescent="0.4">
      <c r="D424" s="6">
        <v>7.1000000000000103</v>
      </c>
      <c r="E424" s="7">
        <f t="shared" si="42"/>
        <v>-8.0797039169470432E-3</v>
      </c>
      <c r="G424">
        <f t="shared" si="43"/>
        <v>2.4468056762791095</v>
      </c>
      <c r="H424" s="10">
        <f t="shared" si="48"/>
        <v>-1.2649505271273905E-3</v>
      </c>
      <c r="I424">
        <f t="shared" si="44"/>
        <v>-7.5897031627643434E-3</v>
      </c>
      <c r="K424">
        <f t="shared" si="45"/>
        <v>-1.2697533068856831E-3</v>
      </c>
      <c r="M424">
        <f t="shared" si="46"/>
        <v>-1.2697533068856831E-3</v>
      </c>
      <c r="N424" s="13">
        <f t="shared" si="47"/>
        <v>2.3066693406665016E-11</v>
      </c>
      <c r="O424" s="13">
        <v>1</v>
      </c>
    </row>
    <row r="425" spans="4:15" x14ac:dyDescent="0.4">
      <c r="D425" s="6">
        <v>7.1200000000000099</v>
      </c>
      <c r="E425" s="7">
        <f t="shared" si="42"/>
        <v>-7.9474895233068478E-3</v>
      </c>
      <c r="G425">
        <f t="shared" si="43"/>
        <v>2.4484080817080924</v>
      </c>
      <c r="H425" s="10">
        <f t="shared" si="48"/>
        <v>-1.2442511712291871E-3</v>
      </c>
      <c r="I425">
        <f t="shared" si="44"/>
        <v>-7.4655070273751227E-3</v>
      </c>
      <c r="K425">
        <f t="shared" si="45"/>
        <v>-1.2490544398821401E-3</v>
      </c>
      <c r="M425">
        <f t="shared" si="46"/>
        <v>-1.2490544398821401E-3</v>
      </c>
      <c r="N425" s="13">
        <f t="shared" si="47"/>
        <v>2.307138975244113E-11</v>
      </c>
      <c r="O425" s="13">
        <v>1</v>
      </c>
    </row>
    <row r="426" spans="4:15" x14ac:dyDescent="0.4">
      <c r="D426" s="6">
        <v>7.1400000000000103</v>
      </c>
      <c r="E426" s="7">
        <f t="shared" si="42"/>
        <v>-7.8174072319198411E-3</v>
      </c>
      <c r="G426">
        <f t="shared" si="43"/>
        <v>2.4500104871370763</v>
      </c>
      <c r="H426" s="10">
        <f t="shared" si="48"/>
        <v>-1.2238856151702828E-3</v>
      </c>
      <c r="I426">
        <f t="shared" si="44"/>
        <v>-7.3433136910216971E-3</v>
      </c>
      <c r="K426">
        <f t="shared" si="45"/>
        <v>-1.2286888665848606E-3</v>
      </c>
      <c r="M426">
        <f t="shared" si="46"/>
        <v>-1.2286888665848606E-3</v>
      </c>
      <c r="N426" s="13">
        <f t="shared" si="47"/>
        <v>2.3071224151643609E-11</v>
      </c>
      <c r="O426" s="13">
        <v>1</v>
      </c>
    </row>
    <row r="427" spans="4:15" x14ac:dyDescent="0.4">
      <c r="D427" s="6">
        <v>7.1600000000000099</v>
      </c>
      <c r="E427" s="7">
        <f t="shared" si="42"/>
        <v>-7.6894233541826146E-3</v>
      </c>
      <c r="G427">
        <f t="shared" si="43"/>
        <v>2.4516128925660596</v>
      </c>
      <c r="H427" s="10">
        <f t="shared" si="48"/>
        <v>-1.2038485846959431E-3</v>
      </c>
      <c r="I427">
        <f t="shared" si="44"/>
        <v>-7.2230915081756587E-3</v>
      </c>
      <c r="K427">
        <f t="shared" si="45"/>
        <v>-1.2086513195586003E-3</v>
      </c>
      <c r="M427">
        <f t="shared" si="46"/>
        <v>-1.2086513195586003E-3</v>
      </c>
      <c r="N427" s="13">
        <f t="shared" si="47"/>
        <v>2.3066262160982894E-11</v>
      </c>
      <c r="O427" s="13">
        <v>1</v>
      </c>
    </row>
    <row r="428" spans="4:15" x14ac:dyDescent="0.4">
      <c r="D428" s="6">
        <v>7.1800000000000104</v>
      </c>
      <c r="E428" s="7">
        <f t="shared" si="42"/>
        <v>-7.5635047177987896E-3</v>
      </c>
      <c r="G428">
        <f t="shared" si="43"/>
        <v>2.4532152979950435</v>
      </c>
      <c r="H428" s="10">
        <f t="shared" si="48"/>
        <v>-1.184134886383955E-3</v>
      </c>
      <c r="I428">
        <f t="shared" si="44"/>
        <v>-7.1048093183037307E-3</v>
      </c>
      <c r="K428">
        <f t="shared" si="45"/>
        <v>-1.1889366121992069E-3</v>
      </c>
      <c r="M428">
        <f t="shared" si="46"/>
        <v>-1.1889366121992069E-3</v>
      </c>
      <c r="N428" s="13">
        <f t="shared" si="47"/>
        <v>2.3056570804856445E-11</v>
      </c>
      <c r="O428" s="13">
        <v>1</v>
      </c>
    </row>
    <row r="429" spans="4:15" x14ac:dyDescent="0.4">
      <c r="D429" s="6">
        <v>7.2000000000000099</v>
      </c>
      <c r="E429" s="7">
        <f t="shared" si="42"/>
        <v>-7.4396186592511132E-3</v>
      </c>
      <c r="G429">
        <f t="shared" si="43"/>
        <v>2.4548177034240268</v>
      </c>
      <c r="H429" s="10">
        <f t="shared" si="48"/>
        <v>-1.1647394064660682E-3</v>
      </c>
      <c r="I429">
        <f t="shared" si="44"/>
        <v>-6.9884364387964096E-3</v>
      </c>
      <c r="K429">
        <f t="shared" si="45"/>
        <v>-1.1695396375532069E-3</v>
      </c>
      <c r="M429">
        <f t="shared" si="46"/>
        <v>-1.1695396375532069E-3</v>
      </c>
      <c r="N429" s="13">
        <f t="shared" si="47"/>
        <v>2.3042218489932695E-11</v>
      </c>
      <c r="O429" s="13">
        <v>1</v>
      </c>
    </row>
    <row r="430" spans="4:15" x14ac:dyDescent="0.4">
      <c r="D430" s="6">
        <v>7.2200000000000104</v>
      </c>
      <c r="E430" s="7">
        <f t="shared" si="42"/>
        <v>-7.3177330163735439E-3</v>
      </c>
      <c r="G430">
        <f t="shared" si="43"/>
        <v>2.4564201088530107</v>
      </c>
      <c r="H430" s="10">
        <f t="shared" si="48"/>
        <v>-1.1456571096650858E-3</v>
      </c>
      <c r="I430">
        <f t="shared" si="44"/>
        <v>-6.8739426579905154E-3</v>
      </c>
      <c r="K430">
        <f t="shared" si="45"/>
        <v>-1.1504553671530077E-3</v>
      </c>
      <c r="M430">
        <f t="shared" si="46"/>
        <v>-1.1504553671530077E-3</v>
      </c>
      <c r="N430" s="13">
        <f t="shared" si="47"/>
        <v>2.3023274920398693E-11</v>
      </c>
      <c r="O430" s="13">
        <v>1</v>
      </c>
    </row>
    <row r="431" spans="4:15" x14ac:dyDescent="0.4">
      <c r="D431" s="6">
        <v>7.24000000000001</v>
      </c>
      <c r="E431" s="7">
        <f t="shared" si="42"/>
        <v>-7.1978161210223971E-3</v>
      </c>
      <c r="G431">
        <f t="shared" si="43"/>
        <v>2.458022514281994</v>
      </c>
      <c r="H431" s="10">
        <f t="shared" si="48"/>
        <v>-1.1268830380474679E-3</v>
      </c>
      <c r="I431">
        <f t="shared" si="44"/>
        <v>-6.7612982282848075E-3</v>
      </c>
      <c r="K431">
        <f t="shared" si="45"/>
        <v>-1.1316788498677312E-3</v>
      </c>
      <c r="M431">
        <f t="shared" si="46"/>
        <v>-1.1316788498677312E-3</v>
      </c>
      <c r="N431" s="13">
        <f t="shared" si="47"/>
        <v>2.299981101537706E-11</v>
      </c>
      <c r="O431" s="13">
        <v>1</v>
      </c>
    </row>
    <row r="432" spans="4:15" x14ac:dyDescent="0.4">
      <c r="D432" s="6">
        <v>7.2600000000000096</v>
      </c>
      <c r="E432" s="7">
        <f t="shared" si="42"/>
        <v>-7.079836791845347E-3</v>
      </c>
      <c r="G432">
        <f t="shared" si="43"/>
        <v>2.459624919710977</v>
      </c>
      <c r="H432" s="10">
        <f t="shared" si="48"/>
        <v>-1.1084123098912516E-3</v>
      </c>
      <c r="I432">
        <f t="shared" si="44"/>
        <v>-6.6504738593475094E-3</v>
      </c>
      <c r="K432">
        <f t="shared" si="45"/>
        <v>-1.1132052107693388E-3</v>
      </c>
      <c r="M432">
        <f t="shared" si="46"/>
        <v>-1.1132052107693388E-3</v>
      </c>
      <c r="N432" s="13">
        <f t="shared" si="47"/>
        <v>2.2971898827168864E-11</v>
      </c>
      <c r="O432" s="13">
        <v>1</v>
      </c>
    </row>
    <row r="433" spans="4:15" x14ac:dyDescent="0.4">
      <c r="D433" s="6">
        <v>7.28000000000001</v>
      </c>
      <c r="E433" s="7">
        <f t="shared" si="42"/>
        <v>-6.9637643271473143E-3</v>
      </c>
      <c r="G433">
        <f t="shared" si="43"/>
        <v>2.4612273251399608</v>
      </c>
      <c r="H433" s="10">
        <f t="shared" si="48"/>
        <v>-1.0902401185691427E-3</v>
      </c>
      <c r="I433">
        <f t="shared" si="44"/>
        <v>-6.5414407114148566E-3</v>
      </c>
      <c r="K433">
        <f t="shared" si="45"/>
        <v>-1.0950296500140172E-3</v>
      </c>
      <c r="M433">
        <f t="shared" si="46"/>
        <v>-1.0950296500140172E-3</v>
      </c>
      <c r="N433" s="13">
        <f t="shared" si="47"/>
        <v>2.2939611461441498E-11</v>
      </c>
      <c r="O433" s="13">
        <v>1</v>
      </c>
    </row>
    <row r="434" spans="4:15" x14ac:dyDescent="0.4">
      <c r="D434" s="6">
        <v>7.3000000000000096</v>
      </c>
      <c r="E434" s="7">
        <f t="shared" si="42"/>
        <v>-6.849568497852173E-3</v>
      </c>
      <c r="G434">
        <f t="shared" si="43"/>
        <v>2.4628297305689442</v>
      </c>
      <c r="H434" s="10">
        <f t="shared" si="48"/>
        <v>-1.0723617314466083E-3</v>
      </c>
      <c r="I434">
        <f t="shared" si="44"/>
        <v>-6.4341703886796504E-3</v>
      </c>
      <c r="K434">
        <f t="shared" si="45"/>
        <v>-1.0771474417386022E-3</v>
      </c>
      <c r="M434">
        <f t="shared" si="46"/>
        <v>-1.0771474417386022E-3</v>
      </c>
      <c r="N434" s="13">
        <f t="shared" si="47"/>
        <v>2.2903022998895675E-11</v>
      </c>
      <c r="O434" s="13">
        <v>1</v>
      </c>
    </row>
    <row r="435" spans="4:15" x14ac:dyDescent="0.4">
      <c r="D435" s="6">
        <v>7.3200000000000101</v>
      </c>
      <c r="E435" s="7">
        <f t="shared" si="42"/>
        <v>-6.7372195405591495E-3</v>
      </c>
      <c r="G435">
        <f t="shared" si="43"/>
        <v>2.4644321359979275</v>
      </c>
      <c r="H435" s="10">
        <f t="shared" si="48"/>
        <v>-1.0547724887947907E-3</v>
      </c>
      <c r="I435">
        <f t="shared" si="44"/>
        <v>-6.3286349327687438E-3</v>
      </c>
      <c r="K435">
        <f t="shared" si="45"/>
        <v>-1.0595539329718345E-3</v>
      </c>
      <c r="M435">
        <f t="shared" si="46"/>
        <v>-1.0595539329718345E-3</v>
      </c>
      <c r="N435" s="13">
        <f t="shared" si="47"/>
        <v>2.2862208418186184E-11</v>
      </c>
      <c r="O435" s="13">
        <v>1</v>
      </c>
    </row>
    <row r="436" spans="4:15" x14ac:dyDescent="0.4">
      <c r="D436" s="6">
        <v>7.3400000000000096</v>
      </c>
      <c r="E436" s="7">
        <f t="shared" si="42"/>
        <v>-6.6266881506929776E-3</v>
      </c>
      <c r="G436">
        <f t="shared" si="43"/>
        <v>2.4660345414269114</v>
      </c>
      <c r="H436" s="10">
        <f t="shared" si="48"/>
        <v>-1.0374678027181047E-3</v>
      </c>
      <c r="I436">
        <f t="shared" si="44"/>
        <v>-6.2248068163086277E-3</v>
      </c>
      <c r="K436">
        <f t="shared" si="45"/>
        <v>-1.0422445425603711E-3</v>
      </c>
      <c r="M436">
        <f t="shared" si="46"/>
        <v>-1.0422445425603711E-3</v>
      </c>
      <c r="N436" s="13">
        <f t="shared" si="47"/>
        <v>2.2817243520695226E-11</v>
      </c>
      <c r="O436" s="13">
        <v>1</v>
      </c>
    </row>
    <row r="437" spans="4:15" x14ac:dyDescent="0.4">
      <c r="D437" s="6">
        <v>7.3600000000000101</v>
      </c>
      <c r="E437" s="7">
        <f t="shared" si="42"/>
        <v>-6.5179454757466485E-3</v>
      </c>
      <c r="G437">
        <f t="shared" si="43"/>
        <v>2.4676369468558947</v>
      </c>
      <c r="H437" s="10">
        <f t="shared" si="48"/>
        <v>-1.020443156096329E-3</v>
      </c>
      <c r="I437">
        <f t="shared" si="44"/>
        <v>-6.1226589365779745E-3</v>
      </c>
      <c r="K437">
        <f t="shared" si="45"/>
        <v>-1.02521476010934E-3</v>
      </c>
      <c r="M437">
        <f t="shared" si="46"/>
        <v>-1.02521476010934E-3</v>
      </c>
      <c r="N437" s="13">
        <f t="shared" si="47"/>
        <v>2.2768204856983002E-11</v>
      </c>
      <c r="O437" s="13">
        <v>1</v>
      </c>
    </row>
    <row r="438" spans="4:15" x14ac:dyDescent="0.4">
      <c r="D438" s="6">
        <v>7.3800000000000097</v>
      </c>
      <c r="E438" s="7">
        <f t="shared" si="42"/>
        <v>-6.4109631086158355E-3</v>
      </c>
      <c r="G438">
        <f t="shared" si="43"/>
        <v>2.4692393522848781</v>
      </c>
      <c r="H438" s="10">
        <f t="shared" si="48"/>
        <v>-1.0036941015410489E-3</v>
      </c>
      <c r="I438">
        <f t="shared" si="44"/>
        <v>-6.0221646092462932E-3</v>
      </c>
      <c r="K438">
        <f t="shared" si="45"/>
        <v>-1.0084601449372407E-3</v>
      </c>
      <c r="M438">
        <f t="shared" si="46"/>
        <v>-1.0084601449372407E-3</v>
      </c>
      <c r="N438" s="13">
        <f t="shared" si="47"/>
        <v>2.2715169654383658E-11</v>
      </c>
      <c r="O438" s="13">
        <v>1</v>
      </c>
    </row>
    <row r="439" spans="4:15" x14ac:dyDescent="0.4">
      <c r="D439" s="6">
        <v>7.4000000000000101</v>
      </c>
      <c r="E439" s="7">
        <f t="shared" si="42"/>
        <v>-6.3057130810238388E-3</v>
      </c>
      <c r="G439">
        <f t="shared" si="43"/>
        <v>2.4708417577138615</v>
      </c>
      <c r="H439" s="10">
        <f t="shared" si="48"/>
        <v>-9.8721626036627277E-4</v>
      </c>
      <c r="I439">
        <f t="shared" si="44"/>
        <v>-5.9232975621976366E-3</v>
      </c>
      <c r="K439">
        <f t="shared" si="45"/>
        <v>-9.9197632504510812E-4</v>
      </c>
      <c r="M439">
        <f t="shared" si="46"/>
        <v>-9.9197632504510812E-4</v>
      </c>
      <c r="N439" s="13">
        <f t="shared" si="47"/>
        <v>2.2658215746695806E-11</v>
      </c>
      <c r="O439" s="13">
        <v>1</v>
      </c>
    </row>
    <row r="440" spans="4:15" x14ac:dyDescent="0.4">
      <c r="D440" s="6">
        <v>7.4200000000000097</v>
      </c>
      <c r="E440" s="7">
        <f t="shared" si="42"/>
        <v>-6.2021678570361484E-3</v>
      </c>
      <c r="G440">
        <f t="shared" si="43"/>
        <v>2.4724441631428449</v>
      </c>
      <c r="H440" s="10">
        <f t="shared" si="48"/>
        <v>-9.7100532157307941E-4</v>
      </c>
      <c r="I440">
        <f t="shared" si="44"/>
        <v>-5.8260319294384764E-3</v>
      </c>
      <c r="K440">
        <f t="shared" si="45"/>
        <v>-9.7575899609971439E-4</v>
      </c>
      <c r="M440">
        <f t="shared" si="46"/>
        <v>-9.7575899609971439E-4</v>
      </c>
      <c r="N440" s="13">
        <f t="shared" si="47"/>
        <v>2.2597421505178366E-11</v>
      </c>
      <c r="O440" s="13">
        <v>1</v>
      </c>
    </row>
    <row r="441" spans="4:15" x14ac:dyDescent="0.4">
      <c r="D441" s="6">
        <v>7.4400000000000102</v>
      </c>
      <c r="E441" s="7">
        <f t="shared" si="42"/>
        <v>-6.1003003266634631E-3</v>
      </c>
      <c r="G441">
        <f t="shared" si="43"/>
        <v>2.4740465685718283</v>
      </c>
      <c r="H441" s="10">
        <f t="shared" si="48"/>
        <v>-9.5505704084811161E-4</v>
      </c>
      <c r="I441">
        <f t="shared" si="44"/>
        <v>-5.7303422450886692E-3</v>
      </c>
      <c r="K441">
        <f t="shared" si="45"/>
        <v>-9.5980392043069223E-4</v>
      </c>
      <c r="M441">
        <f t="shared" si="46"/>
        <v>-9.5980392043069223E-4</v>
      </c>
      <c r="N441" s="13">
        <f t="shared" si="47"/>
        <v>2.25328657715208E-11</v>
      </c>
      <c r="O441" s="13">
        <v>1</v>
      </c>
    </row>
    <row r="442" spans="4:15" x14ac:dyDescent="0.4">
      <c r="D442" s="6">
        <v>7.4600000000000097</v>
      </c>
      <c r="E442" s="7">
        <f t="shared" si="42"/>
        <v>-6.0000837995523165E-3</v>
      </c>
      <c r="G442">
        <f t="shared" si="43"/>
        <v>2.4756489740008121</v>
      </c>
      <c r="H442" s="10">
        <f t="shared" si="48"/>
        <v>-9.3936723957578714E-4</v>
      </c>
      <c r="I442">
        <f t="shared" si="44"/>
        <v>-5.6362034374547228E-3</v>
      </c>
      <c r="K442">
        <f t="shared" si="45"/>
        <v>-9.4410692604135298E-4</v>
      </c>
      <c r="M442">
        <f t="shared" si="46"/>
        <v>-9.4410692604135298E-4</v>
      </c>
      <c r="N442" s="13">
        <f t="shared" si="47"/>
        <v>2.2464627791867989E-11</v>
      </c>
      <c r="O442" s="13">
        <v>1</v>
      </c>
    </row>
    <row r="443" spans="4:15" x14ac:dyDescent="0.4">
      <c r="D443" s="6">
        <v>7.4800000000000102</v>
      </c>
      <c r="E443" s="7">
        <f t="shared" si="42"/>
        <v>-5.9014919987621156E-3</v>
      </c>
      <c r="G443">
        <f t="shared" si="43"/>
        <v>2.4772513794297955</v>
      </c>
      <c r="H443" s="10">
        <f t="shared" si="48"/>
        <v>-9.2393180386403807E-4</v>
      </c>
      <c r="I443">
        <f t="shared" si="44"/>
        <v>-5.5435908231842284E-3</v>
      </c>
      <c r="K443">
        <f t="shared" si="45"/>
        <v>-9.2866390563315227E-4</v>
      </c>
      <c r="M443">
        <f t="shared" si="46"/>
        <v>-9.2866390563315227E-4</v>
      </c>
      <c r="N443" s="13">
        <f t="shared" si="47"/>
        <v>2.2392787153253816E-11</v>
      </c>
      <c r="O443" s="13">
        <v>1</v>
      </c>
    </row>
    <row r="444" spans="4:15" x14ac:dyDescent="0.4">
      <c r="D444" s="6">
        <v>7.5000000000000098</v>
      </c>
      <c r="E444" s="7">
        <f t="shared" si="42"/>
        <v>-5.8044990546277687E-3</v>
      </c>
      <c r="G444">
        <f t="shared" si="43"/>
        <v>2.4788537848587788</v>
      </c>
      <c r="H444" s="10">
        <f t="shared" si="48"/>
        <v>-9.0874668358344982E-4</v>
      </c>
      <c r="I444">
        <f t="shared" si="44"/>
        <v>-5.4524801015006993E-3</v>
      </c>
      <c r="K444">
        <f t="shared" si="45"/>
        <v>-9.1347081564351334E-4</v>
      </c>
      <c r="M444">
        <f t="shared" si="46"/>
        <v>-9.1347081564351334E-4</v>
      </c>
      <c r="N444" s="13">
        <f t="shared" si="47"/>
        <v>2.2317423720919982E-11</v>
      </c>
      <c r="O444" s="13">
        <v>1</v>
      </c>
    </row>
    <row r="445" spans="4:15" x14ac:dyDescent="0.4">
      <c r="D445" s="6">
        <v>7.5200000000000102</v>
      </c>
      <c r="E445" s="7">
        <f t="shared" si="42"/>
        <v>-5.7090794987067414E-3</v>
      </c>
      <c r="G445">
        <f t="shared" si="43"/>
        <v>2.4804561902877627</v>
      </c>
      <c r="H445" s="10">
        <f t="shared" si="48"/>
        <v>-8.9380789141961861E-4</v>
      </c>
      <c r="I445">
        <f t="shared" si="44"/>
        <v>-5.3628473485177117E-3</v>
      </c>
      <c r="K445">
        <f t="shared" si="45"/>
        <v>-8.9852367529696226E-4</v>
      </c>
      <c r="M445">
        <f t="shared" si="46"/>
        <v>-8.9852367529696226E-4</v>
      </c>
      <c r="N445" s="13">
        <f t="shared" si="47"/>
        <v>2.2238617577814294E-11</v>
      </c>
      <c r="O445" s="13">
        <v>1</v>
      </c>
    </row>
    <row r="446" spans="4:15" x14ac:dyDescent="0.4">
      <c r="D446" s="6">
        <v>7.5400000000000098</v>
      </c>
      <c r="E446" s="7">
        <f t="shared" si="42"/>
        <v>-5.6152082578097137E-3</v>
      </c>
      <c r="G446">
        <f t="shared" si="43"/>
        <v>2.482058595716746</v>
      </c>
      <c r="H446" s="10">
        <f t="shared" si="48"/>
        <v>-8.7911150193859596E-4</v>
      </c>
      <c r="I446">
        <f t="shared" si="44"/>
        <v>-5.274669011631576E-3</v>
      </c>
      <c r="K446">
        <f t="shared" si="45"/>
        <v>-8.838185656693734E-4</v>
      </c>
      <c r="M446">
        <f t="shared" si="46"/>
        <v>-8.838185656693734E-4</v>
      </c>
      <c r="N446" s="13">
        <f t="shared" si="47"/>
        <v>2.2156448965600476E-11</v>
      </c>
      <c r="O446" s="13">
        <v>1</v>
      </c>
    </row>
    <row r="447" spans="4:15" x14ac:dyDescent="0.4">
      <c r="D447" s="6">
        <v>7.5600000000000103</v>
      </c>
      <c r="E447" s="7">
        <f t="shared" si="42"/>
        <v>-5.5228606481136713E-3</v>
      </c>
      <c r="G447">
        <f t="shared" si="43"/>
        <v>2.4836610011457294</v>
      </c>
      <c r="H447" s="10">
        <f t="shared" si="48"/>
        <v>-8.6465365066524115E-4</v>
      </c>
      <c r="I447">
        <f t="shared" si="44"/>
        <v>-5.1879219039914467E-3</v>
      </c>
      <c r="K447">
        <f t="shared" si="45"/>
        <v>-8.6935162876513434E-4</v>
      </c>
      <c r="M447">
        <f t="shared" si="46"/>
        <v>-8.6935162876513434E-4</v>
      </c>
      <c r="N447" s="13">
        <f t="shared" si="47"/>
        <v>2.2070998227076047E-11</v>
      </c>
      <c r="O447" s="13">
        <v>1</v>
      </c>
    </row>
    <row r="448" spans="4:15" x14ac:dyDescent="0.4">
      <c r="D448" s="6">
        <v>7.5800000000000098</v>
      </c>
      <c r="E448" s="7">
        <f t="shared" si="42"/>
        <v>-5.4320123693566572E-3</v>
      </c>
      <c r="G448">
        <f t="shared" si="43"/>
        <v>2.4852634065747128</v>
      </c>
      <c r="H448" s="10">
        <f t="shared" si="48"/>
        <v>-8.5043053317435623E-4</v>
      </c>
      <c r="I448">
        <f t="shared" si="44"/>
        <v>-5.1025831990461372E-3</v>
      </c>
      <c r="K448">
        <f t="shared" si="45"/>
        <v>-8.5511906660717246E-4</v>
      </c>
      <c r="M448">
        <f t="shared" si="46"/>
        <v>-8.5511906660717246E-4</v>
      </c>
      <c r="N448" s="13">
        <f t="shared" si="47"/>
        <v>2.1982345750635598E-11</v>
      </c>
      <c r="O448" s="13">
        <v>1</v>
      </c>
    </row>
    <row r="449" spans="4:15" x14ac:dyDescent="0.4">
      <c r="D449" s="6">
        <v>7.6000000000000103</v>
      </c>
      <c r="E449" s="7">
        <f t="shared" si="42"/>
        <v>-5.3426394991130059E-3</v>
      </c>
      <c r="G449">
        <f t="shared" si="43"/>
        <v>2.4868658120036966</v>
      </c>
      <c r="H449" s="10">
        <f t="shared" si="48"/>
        <v>-8.3643840419442305E-4</v>
      </c>
      <c r="I449">
        <f t="shared" si="44"/>
        <v>-5.0186304251665387E-3</v>
      </c>
      <c r="K449">
        <f t="shared" si="45"/>
        <v>-8.411171403395727E-4</v>
      </c>
      <c r="M449">
        <f t="shared" si="46"/>
        <v>-8.411171403395727E-4</v>
      </c>
      <c r="N449" s="13">
        <f t="shared" si="47"/>
        <v>2.1890571915929817E-11</v>
      </c>
      <c r="O449" s="13">
        <v>1</v>
      </c>
    </row>
    <row r="450" spans="4:15" x14ac:dyDescent="0.4">
      <c r="D450" s="6">
        <v>7.6200000000000099</v>
      </c>
      <c r="E450" s="7">
        <f t="shared" si="42"/>
        <v>-5.254718487148302E-3</v>
      </c>
      <c r="G450">
        <f t="shared" si="43"/>
        <v>2.48846821743268</v>
      </c>
      <c r="H450" s="10">
        <f t="shared" si="48"/>
        <v>-8.2267357672382083E-4</v>
      </c>
      <c r="I450">
        <f t="shared" si="44"/>
        <v>-4.9360414603429248E-3</v>
      </c>
      <c r="K450">
        <f t="shared" si="45"/>
        <v>-8.2734216934275586E-4</v>
      </c>
      <c r="M450">
        <f t="shared" si="46"/>
        <v>-8.2734216934275586E-4</v>
      </c>
      <c r="N450" s="13">
        <f t="shared" si="47"/>
        <v>2.1795757041574684E-11</v>
      </c>
      <c r="O450" s="13">
        <v>1</v>
      </c>
    </row>
    <row r="451" spans="4:15" x14ac:dyDescent="0.4">
      <c r="D451" s="6">
        <v>7.6400000000000103</v>
      </c>
      <c r="E451" s="7">
        <f t="shared" si="42"/>
        <v>-5.1682261498529058E-3</v>
      </c>
      <c r="G451">
        <f t="shared" si="43"/>
        <v>2.4900706228616634</v>
      </c>
      <c r="H451" s="10">
        <f t="shared" si="48"/>
        <v>-8.09132421159344E-4</v>
      </c>
      <c r="I451">
        <f t="shared" si="44"/>
        <v>-4.8547945269560638E-3</v>
      </c>
      <c r="K451">
        <f t="shared" si="45"/>
        <v>-8.1379053036095199E-4</v>
      </c>
      <c r="M451">
        <f t="shared" si="46"/>
        <v>-8.1379053036095199E-4</v>
      </c>
      <c r="N451" s="13">
        <f t="shared" si="47"/>
        <v>2.1697981334104965E-11</v>
      </c>
      <c r="O451" s="13">
        <v>1</v>
      </c>
    </row>
    <row r="452" spans="4:15" x14ac:dyDescent="0.4">
      <c r="D452" s="6">
        <v>7.6600000000000099</v>
      </c>
      <c r="E452" s="7">
        <f t="shared" si="42"/>
        <v>-5.0831396647532893E-3</v>
      </c>
      <c r="G452">
        <f t="shared" si="43"/>
        <v>2.4916730282906472</v>
      </c>
      <c r="H452" s="10">
        <f t="shared" si="48"/>
        <v>-7.9581136443690351E-4</v>
      </c>
      <c r="I452">
        <f t="shared" si="44"/>
        <v>-4.7748681866214213E-3</v>
      </c>
      <c r="K452">
        <f t="shared" si="45"/>
        <v>-8.0045865664191249E-4</v>
      </c>
      <c r="M452">
        <f t="shared" si="46"/>
        <v>-8.0045865664191249E-4</v>
      </c>
      <c r="N452" s="13">
        <f t="shared" si="47"/>
        <v>2.1597324838737229E-11</v>
      </c>
      <c r="O452" s="13">
        <v>1</v>
      </c>
    </row>
    <row r="453" spans="4:15" x14ac:dyDescent="0.4">
      <c r="D453" s="6">
        <v>7.6800000000000104</v>
      </c>
      <c r="E453" s="7">
        <f t="shared" si="42"/>
        <v>-4.9994365651000721E-3</v>
      </c>
      <c r="G453">
        <f t="shared" si="43"/>
        <v>2.4932754337196306</v>
      </c>
      <c r="H453" s="10">
        <f t="shared" si="48"/>
        <v>-7.8270688918423339E-4</v>
      </c>
      <c r="I453">
        <f t="shared" si="44"/>
        <v>-4.6962413351054003E-3</v>
      </c>
      <c r="K453">
        <f t="shared" si="45"/>
        <v>-7.8734303708867461E-4</v>
      </c>
      <c r="M453">
        <f t="shared" si="46"/>
        <v>-7.8734303708867461E-4</v>
      </c>
      <c r="N453" s="13">
        <f t="shared" si="47"/>
        <v>2.1493867391854699E-11</v>
      </c>
      <c r="O453" s="13">
        <v>1</v>
      </c>
    </row>
    <row r="454" spans="4:15" x14ac:dyDescent="0.4">
      <c r="D454" s="6">
        <v>7.7000000000000099</v>
      </c>
      <c r="E454" s="7">
        <f t="shared" si="42"/>
        <v>-4.9170947345319625E-3</v>
      </c>
      <c r="G454">
        <f t="shared" si="43"/>
        <v>2.4948778391486135</v>
      </c>
      <c r="H454" s="10">
        <f t="shared" si="48"/>
        <v>-7.698155328854843E-4</v>
      </c>
      <c r="I454">
        <f t="shared" si="44"/>
        <v>-4.6188931973129062E-3</v>
      </c>
      <c r="K454">
        <f t="shared" si="45"/>
        <v>-7.7444021542320157E-4</v>
      </c>
      <c r="M454">
        <f t="shared" si="46"/>
        <v>-7.7444021542320157E-4</v>
      </c>
      <c r="N454" s="13">
        <f t="shared" si="47"/>
        <v>2.1387688574666999E-11</v>
      </c>
      <c r="O454" s="13">
        <v>1</v>
      </c>
    </row>
    <row r="455" spans="4:15" x14ac:dyDescent="0.4">
      <c r="D455" s="6">
        <v>7.7200000000000104</v>
      </c>
      <c r="E455" s="7">
        <f t="shared" si="42"/>
        <v>-4.8360924018145627E-3</v>
      </c>
      <c r="G455">
        <f t="shared" si="43"/>
        <v>2.4964802445775973</v>
      </c>
      <c r="H455" s="10">
        <f t="shared" si="48"/>
        <v>-7.5713388705753409E-4</v>
      </c>
      <c r="I455">
        <f t="shared" si="44"/>
        <v>-4.5428033223452041E-3</v>
      </c>
      <c r="K455">
        <f t="shared" si="45"/>
        <v>-7.6174678936181636E-4</v>
      </c>
      <c r="M455">
        <f t="shared" si="46"/>
        <v>-7.6174678936181636E-4</v>
      </c>
      <c r="N455" s="13">
        <f t="shared" si="47"/>
        <v>2.1278867668852626E-11</v>
      </c>
      <c r="O455" s="13">
        <v>1</v>
      </c>
    </row>
    <row r="456" spans="4:15" x14ac:dyDescent="0.4">
      <c r="D456" s="6">
        <v>7.74000000000001</v>
      </c>
      <c r="E456" s="7">
        <f t="shared" si="42"/>
        <v>-4.7564081356532197E-3</v>
      </c>
      <c r="G456">
        <f t="shared" si="43"/>
        <v>2.4980826500065807</v>
      </c>
      <c r="H456" s="10">
        <f t="shared" si="48"/>
        <v>-7.446585964378951E-4</v>
      </c>
      <c r="I456">
        <f t="shared" si="44"/>
        <v>-4.4679515786273704E-3</v>
      </c>
      <c r="K456">
        <f t="shared" si="45"/>
        <v>-7.4925940980225165E-4</v>
      </c>
      <c r="M456">
        <f t="shared" si="46"/>
        <v>-7.4925940980225165E-4</v>
      </c>
      <c r="N456" s="13">
        <f t="shared" si="47"/>
        <v>2.116748361364189E-11</v>
      </c>
      <c r="O456" s="13">
        <v>1</v>
      </c>
    </row>
    <row r="457" spans="4:15" x14ac:dyDescent="0.4">
      <c r="D457" s="6">
        <v>7.7600000000000096</v>
      </c>
      <c r="E457" s="7">
        <f t="shared" si="42"/>
        <v>-4.6780208395789148E-3</v>
      </c>
      <c r="G457">
        <f t="shared" si="43"/>
        <v>2.4996850554355641</v>
      </c>
      <c r="H457" s="10">
        <f t="shared" si="48"/>
        <v>-7.323863581840521E-4</v>
      </c>
      <c r="I457">
        <f t="shared" si="44"/>
        <v>-4.3943181491043126E-3</v>
      </c>
      <c r="K457">
        <f t="shared" si="45"/>
        <v>-7.3697478002214198E-4</v>
      </c>
      <c r="M457">
        <f t="shared" si="46"/>
        <v>-7.3697478002214198E-4</v>
      </c>
      <c r="N457" s="13">
        <f t="shared" si="47"/>
        <v>2.1053614964260121E-11</v>
      </c>
      <c r="O457" s="13">
        <v>1</v>
      </c>
    </row>
    <row r="458" spans="4:15" x14ac:dyDescent="0.4">
      <c r="D458" s="6">
        <v>7.78000000000001</v>
      </c>
      <c r="E458" s="7">
        <f t="shared" si="42"/>
        <v>-4.6009097469063729E-3</v>
      </c>
      <c r="G458">
        <f t="shared" si="43"/>
        <v>2.5012874608645479</v>
      </c>
      <c r="H458" s="10">
        <f t="shared" si="48"/>
        <v>-7.2031392108410979E-4</v>
      </c>
      <c r="I458">
        <f t="shared" si="44"/>
        <v>-4.3218835265046588E-3</v>
      </c>
      <c r="K458">
        <f t="shared" si="45"/>
        <v>-7.2488965488888123E-4</v>
      </c>
      <c r="M458">
        <f t="shared" si="46"/>
        <v>-7.2488965488888123E-4</v>
      </c>
      <c r="N458" s="13">
        <f t="shared" si="47"/>
        <v>2.0937339852128108E-11</v>
      </c>
      <c r="O458" s="13">
        <v>1</v>
      </c>
    </row>
    <row r="459" spans="4:15" x14ac:dyDescent="0.4">
      <c r="D459" s="6">
        <v>7.8000000000000096</v>
      </c>
      <c r="E459" s="7">
        <f t="shared" si="42"/>
        <v>-4.525054415763452E-3</v>
      </c>
      <c r="G459">
        <f t="shared" si="43"/>
        <v>2.5028898662935313</v>
      </c>
      <c r="H459" s="10">
        <f t="shared" si="48"/>
        <v>-7.0843808477859867E-4</v>
      </c>
      <c r="I459">
        <f t="shared" si="44"/>
        <v>-4.250628508671592E-3</v>
      </c>
      <c r="K459">
        <f t="shared" si="45"/>
        <v>-7.1300084008066777E-4</v>
      </c>
      <c r="M459">
        <f t="shared" si="46"/>
        <v>-7.1300084008066777E-4</v>
      </c>
      <c r="N459" s="13">
        <f t="shared" si="47"/>
        <v>2.0818735946559683E-11</v>
      </c>
      <c r="O459" s="13">
        <v>1</v>
      </c>
    </row>
    <row r="460" spans="4:15" x14ac:dyDescent="0.4">
      <c r="D460" s="6">
        <v>7.8200000000000101</v>
      </c>
      <c r="E460" s="7">
        <f t="shared" si="42"/>
        <v>-4.4504347241908987E-3</v>
      </c>
      <c r="G460">
        <f t="shared" si="43"/>
        <v>2.5044922717225147</v>
      </c>
      <c r="H460" s="10">
        <f t="shared" si="48"/>
        <v>-6.9675569899329745E-4</v>
      </c>
      <c r="I460">
        <f t="shared" si="44"/>
        <v>-4.1805341939597845E-3</v>
      </c>
      <c r="K460">
        <f t="shared" si="45"/>
        <v>-7.0130519131857312E-4</v>
      </c>
      <c r="M460">
        <f t="shared" si="46"/>
        <v>-7.0130519131857312E-4</v>
      </c>
      <c r="N460" s="13">
        <f t="shared" si="47"/>
        <v>2.0697880417742195E-11</v>
      </c>
      <c r="O460" s="13">
        <v>1</v>
      </c>
    </row>
    <row r="461" spans="4:15" x14ac:dyDescent="0.4">
      <c r="D461" s="6">
        <v>7.8400000000000096</v>
      </c>
      <c r="E461" s="7">
        <f t="shared" si="42"/>
        <v>-4.3770308653116726E-3</v>
      </c>
      <c r="G461">
        <f t="shared" si="43"/>
        <v>2.506094677151498</v>
      </c>
      <c r="H461" s="10">
        <f t="shared" si="48"/>
        <v>-6.8526366278294753E-4</v>
      </c>
      <c r="I461">
        <f t="shared" si="44"/>
        <v>-4.111581976697685E-3</v>
      </c>
      <c r="K461">
        <f t="shared" si="45"/>
        <v>-6.8979961360955363E-4</v>
      </c>
      <c r="M461">
        <f t="shared" si="46"/>
        <v>-6.8979961360955363E-4</v>
      </c>
      <c r="N461" s="13">
        <f t="shared" si="47"/>
        <v>2.0574849901388553E-11</v>
      </c>
      <c r="O461" s="13">
        <v>1</v>
      </c>
    </row>
    <row r="462" spans="4:15" x14ac:dyDescent="0.4">
      <c r="D462" s="6">
        <v>7.8600000000000101</v>
      </c>
      <c r="E462" s="7">
        <f t="shared" si="42"/>
        <v>-4.3048233425688606E-3</v>
      </c>
      <c r="G462">
        <f t="shared" si="43"/>
        <v>2.5076970825804814</v>
      </c>
      <c r="H462" s="10">
        <f t="shared" si="48"/>
        <v>-6.7395892378570505E-4</v>
      </c>
      <c r="I462">
        <f t="shared" si="44"/>
        <v>-4.0437535427142301E-3</v>
      </c>
      <c r="K462">
        <f t="shared" si="45"/>
        <v>-6.7848106050023642E-4</v>
      </c>
      <c r="M462">
        <f t="shared" si="46"/>
        <v>-6.7848106050023642E-4</v>
      </c>
      <c r="N462" s="13">
        <f t="shared" si="47"/>
        <v>2.0449720464912606E-11</v>
      </c>
      <c r="O462" s="13">
        <v>1</v>
      </c>
    </row>
    <row r="463" spans="4:15" x14ac:dyDescent="0.4">
      <c r="D463" s="6">
        <v>7.8800000000000097</v>
      </c>
      <c r="E463" s="7">
        <f t="shared" si="42"/>
        <v>-4.2337929650314247E-3</v>
      </c>
      <c r="G463">
        <f t="shared" si="43"/>
        <v>2.5092994880094648</v>
      </c>
      <c r="H463" s="10">
        <f t="shared" si="48"/>
        <v>-6.6283847748821413E-4</v>
      </c>
      <c r="I463">
        <f t="shared" si="44"/>
        <v>-3.9770308649292848E-3</v>
      </c>
      <c r="K463">
        <f t="shared" si="45"/>
        <v>-6.6734653334131868E-4</v>
      </c>
      <c r="M463">
        <f t="shared" si="46"/>
        <v>-6.6734653334131868E-4</v>
      </c>
      <c r="N463" s="13">
        <f t="shared" si="47"/>
        <v>2.0322567574710184E-11</v>
      </c>
      <c r="O463" s="13">
        <v>1</v>
      </c>
    </row>
    <row r="464" spans="4:15" x14ac:dyDescent="0.4">
      <c r="D464" s="6">
        <v>7.9000000000000101</v>
      </c>
      <c r="E464" s="7">
        <f t="shared" si="42"/>
        <v>-4.1639208427668162E-3</v>
      </c>
      <c r="G464">
        <f t="shared" si="43"/>
        <v>2.5109018934384486</v>
      </c>
      <c r="H464" s="10">
        <f t="shared" si="48"/>
        <v>-6.5189936650114676E-4</v>
      </c>
      <c r="I464">
        <f t="shared" si="44"/>
        <v>-3.9113961990068806E-3</v>
      </c>
      <c r="K464">
        <f t="shared" si="45"/>
        <v>-6.5639308056249972E-4</v>
      </c>
      <c r="M464">
        <f t="shared" si="46"/>
        <v>-6.5639308056249972E-4</v>
      </c>
      <c r="N464" s="13">
        <f t="shared" si="47"/>
        <v>2.0193466065201317E-11</v>
      </c>
      <c r="O464" s="13">
        <v>1</v>
      </c>
    </row>
    <row r="465" spans="4:15" x14ac:dyDescent="0.4">
      <c r="D465" s="6">
        <v>7.9200000000000097</v>
      </c>
      <c r="E465" s="7">
        <f t="shared" si="42"/>
        <v>-4.0951883822797188E-3</v>
      </c>
      <c r="G465">
        <f t="shared" si="43"/>
        <v>2.512504298867432</v>
      </c>
      <c r="H465" s="10">
        <f t="shared" si="48"/>
        <v>-6.4113867984509805E-4</v>
      </c>
      <c r="I465">
        <f t="shared" si="44"/>
        <v>-3.8468320790705883E-3</v>
      </c>
      <c r="K465">
        <f t="shared" si="45"/>
        <v>-6.4561779695778451E-4</v>
      </c>
      <c r="M465">
        <f t="shared" si="46"/>
        <v>-6.4561779695778451E-4</v>
      </c>
      <c r="N465" s="13">
        <f t="shared" si="47"/>
        <v>2.0062490109160692E-11</v>
      </c>
      <c r="O465" s="13">
        <v>1</v>
      </c>
    </row>
    <row r="466" spans="4:15" x14ac:dyDescent="0.4">
      <c r="D466" s="6">
        <v>7.9400000000000102</v>
      </c>
      <c r="E466" s="7">
        <f t="shared" si="42"/>
        <v>-4.0275772820159705E-3</v>
      </c>
      <c r="G466">
        <f t="shared" si="43"/>
        <v>2.5141067042964154</v>
      </c>
      <c r="H466" s="10">
        <f t="shared" si="48"/>
        <v>-6.3055355224668399E-4</v>
      </c>
      <c r="I466">
        <f t="shared" si="44"/>
        <v>-3.7833213134801039E-3</v>
      </c>
      <c r="K466">
        <f t="shared" si="45"/>
        <v>-6.3501782298100082E-4</v>
      </c>
      <c r="M466">
        <f t="shared" si="46"/>
        <v>-6.3501782298100082E-4</v>
      </c>
      <c r="N466" s="13">
        <f t="shared" si="47"/>
        <v>1.9929713189277741E-11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-3.9610695279309336E-3</v>
      </c>
      <c r="G467">
        <f t="shared" si="43"/>
        <v>2.5157091097253992</v>
      </c>
      <c r="H467" s="10">
        <f t="shared" si="48"/>
        <v>-6.2014116344472948E-4</v>
      </c>
      <c r="I467">
        <f t="shared" si="44"/>
        <v>-3.7208469806683771E-3</v>
      </c>
      <c r="K467">
        <f t="shared" si="45"/>
        <v>-6.2459034405145178E-4</v>
      </c>
      <c r="M467">
        <f t="shared" si="46"/>
        <v>-6.2459034405145178E-4</v>
      </c>
      <c r="N467" s="13">
        <f t="shared" si="47"/>
        <v>1.9795208071233788E-11</v>
      </c>
      <c r="O467" s="13">
        <v>1</v>
      </c>
    </row>
    <row r="468" spans="4:15" x14ac:dyDescent="0.4">
      <c r="D468" s="6">
        <v>7.9800000000000102</v>
      </c>
      <c r="E468" s="7">
        <f t="shared" si="49"/>
        <v>-3.8956473891213869E-3</v>
      </c>
      <c r="G468">
        <f t="shared" si="43"/>
        <v>2.5173115151543826</v>
      </c>
      <c r="H468" s="10">
        <f t="shared" si="48"/>
        <v>-6.0989873750640295E-4</v>
      </c>
      <c r="I468">
        <f t="shared" ref="I468:I469" si="50">H468*$E$6</f>
        <v>-3.6593924250384177E-3</v>
      </c>
      <c r="K468">
        <f t="shared" si="45"/>
        <v>-6.1433258986954382E-4</v>
      </c>
      <c r="M468">
        <f t="shared" si="46"/>
        <v>-6.1433258986954382E-4</v>
      </c>
      <c r="N468" s="13">
        <f t="shared" ref="N468:N469" si="51">(M468-H468)^2*O468</f>
        <v>1.9659046778129909E-11</v>
      </c>
      <c r="O468" s="13">
        <v>1</v>
      </c>
    </row>
    <row r="469" spans="4:15" x14ac:dyDescent="0.4">
      <c r="D469" s="6">
        <v>8.0000000000000107</v>
      </c>
      <c r="E469" s="7">
        <f t="shared" si="49"/>
        <v>-3.8312934135202219E-3</v>
      </c>
      <c r="G469">
        <f t="shared" si="43"/>
        <v>2.5189139205833659</v>
      </c>
      <c r="H469" s="10">
        <f t="shared" si="48"/>
        <v>-5.9982354215318062E-4</v>
      </c>
      <c r="I469">
        <f t="shared" si="50"/>
        <v>-3.5989412529190837E-3</v>
      </c>
      <c r="K469">
        <f t="shared" si="45"/>
        <v>-6.0424183374225443E-4</v>
      </c>
      <c r="M469">
        <f t="shared" si="46"/>
        <v>-6.0424183374225443E-4</v>
      </c>
      <c r="N469" s="13">
        <f t="shared" si="51"/>
        <v>1.9521300566080343E-11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Q4" activePane="bottomRight" state="frozen"/>
      <selection pane="topRight" activeCell="D1" sqref="D1"/>
      <selection pane="bottomLeft" activeCell="A4" sqref="A4"/>
      <selection pane="bottomRight" activeCell="AB7" sqref="AB7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190</v>
      </c>
      <c r="E1" s="1" t="s">
        <v>176</v>
      </c>
      <c r="F1" s="1"/>
      <c r="H1" s="1"/>
      <c r="I1" s="1"/>
      <c r="J1" s="1"/>
      <c r="L1" s="1"/>
      <c r="M1" s="1"/>
      <c r="N1" s="1"/>
      <c r="Q1" s="26" t="s">
        <v>177</v>
      </c>
      <c r="X1" s="26" t="s">
        <v>177</v>
      </c>
      <c r="AC1" s="24"/>
      <c r="AF1" s="26" t="s">
        <v>177</v>
      </c>
      <c r="AH1" s="25"/>
    </row>
    <row r="2" spans="1:34" x14ac:dyDescent="0.4">
      <c r="D2" s="2" t="s">
        <v>175</v>
      </c>
      <c r="E2" s="35" t="s">
        <v>83</v>
      </c>
      <c r="F2" s="12" t="s">
        <v>94</v>
      </c>
      <c r="H2" s="2" t="s">
        <v>175</v>
      </c>
      <c r="I2" s="35" t="s">
        <v>83</v>
      </c>
      <c r="J2" s="12" t="s">
        <v>94</v>
      </c>
      <c r="L2" s="2" t="s">
        <v>175</v>
      </c>
      <c r="M2" s="35" t="s">
        <v>83</v>
      </c>
      <c r="N2" s="12" t="s">
        <v>94</v>
      </c>
      <c r="Q2" s="40" t="s">
        <v>187</v>
      </c>
      <c r="R2" s="39"/>
      <c r="S2" s="39"/>
      <c r="T2" s="41"/>
      <c r="U2" s="39"/>
      <c r="V2" s="39"/>
      <c r="X2" s="40" t="s">
        <v>188</v>
      </c>
      <c r="AB2" s="45"/>
      <c r="AC2" s="39"/>
      <c r="AD2" s="41"/>
      <c r="AF2" s="40" t="s">
        <v>189</v>
      </c>
      <c r="AG2" s="48"/>
      <c r="AH2" s="41"/>
    </row>
    <row r="3" spans="1:34" x14ac:dyDescent="0.4">
      <c r="A3" s="1" t="s">
        <v>125</v>
      </c>
      <c r="B3" s="1" t="s">
        <v>126</v>
      </c>
      <c r="C3" s="1" t="s">
        <v>127</v>
      </c>
      <c r="D3" s="2" t="s">
        <v>170</v>
      </c>
      <c r="E3" s="35" t="s">
        <v>170</v>
      </c>
      <c r="F3" s="12" t="s">
        <v>170</v>
      </c>
      <c r="H3" s="2" t="s">
        <v>174</v>
      </c>
      <c r="I3" s="35" t="s">
        <v>174</v>
      </c>
      <c r="J3" s="12" t="s">
        <v>174</v>
      </c>
      <c r="L3" s="2" t="s">
        <v>254</v>
      </c>
      <c r="M3" s="35" t="s">
        <v>255</v>
      </c>
      <c r="N3" s="12" t="s">
        <v>255</v>
      </c>
      <c r="P3" s="11" t="s">
        <v>178</v>
      </c>
      <c r="Q3" s="26" t="s">
        <v>183</v>
      </c>
      <c r="R3" t="s">
        <v>184</v>
      </c>
      <c r="S3" t="s">
        <v>179</v>
      </c>
      <c r="T3" s="27" t="s">
        <v>193</v>
      </c>
      <c r="V3" t="s">
        <v>248</v>
      </c>
      <c r="X3" s="26" t="s">
        <v>183</v>
      </c>
      <c r="Y3" t="s">
        <v>184</v>
      </c>
      <c r="Z3" t="s">
        <v>179</v>
      </c>
      <c r="AA3" t="s">
        <v>193</v>
      </c>
      <c r="AB3" s="45" t="s">
        <v>191</v>
      </c>
      <c r="AC3" t="s">
        <v>255</v>
      </c>
      <c r="AD3" s="27" t="s">
        <v>195</v>
      </c>
      <c r="AF3" s="26" t="s">
        <v>193</v>
      </c>
      <c r="AG3" s="47" t="s">
        <v>192</v>
      </c>
      <c r="AH3" s="27" t="s">
        <v>255</v>
      </c>
    </row>
    <row r="4" spans="1:34" x14ac:dyDescent="0.4">
      <c r="A4" s="1" t="s">
        <v>199</v>
      </c>
      <c r="P4" s="11" t="s">
        <v>198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252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94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182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252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128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180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200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203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240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241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252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205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204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232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233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234</v>
      </c>
      <c r="B11" s="5"/>
      <c r="C11" s="20"/>
      <c r="D11" s="36"/>
      <c r="H11" s="36"/>
      <c r="J11" s="38"/>
      <c r="L11" s="36"/>
      <c r="N11" s="38"/>
      <c r="P11" s="11" t="s">
        <v>235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129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180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252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130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180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131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181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252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132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185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252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236</v>
      </c>
      <c r="B16" s="5"/>
      <c r="C16" s="20"/>
      <c r="D16" s="36"/>
      <c r="H16" s="36"/>
      <c r="J16" s="38"/>
      <c r="L16" s="36"/>
      <c r="N16" s="38"/>
      <c r="P16" s="11" t="s">
        <v>237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238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237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252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239</v>
      </c>
      <c r="B18" s="5"/>
      <c r="C18" s="20"/>
      <c r="D18" s="36"/>
      <c r="H18" s="36"/>
      <c r="J18" s="38"/>
      <c r="L18" s="36"/>
      <c r="N18" s="38"/>
      <c r="P18" s="11" t="s">
        <v>210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133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182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252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134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180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201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206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135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186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136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182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137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182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207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208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138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182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139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180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140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181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116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181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252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141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180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209</v>
      </c>
      <c r="B31" s="5"/>
      <c r="C31" s="20"/>
      <c r="D31" s="36"/>
      <c r="H31" s="36"/>
      <c r="J31" s="38"/>
      <c r="L31" s="36"/>
      <c r="N31" s="38"/>
      <c r="P31" s="11" t="s">
        <v>210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142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185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252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242</v>
      </c>
      <c r="B33" s="5"/>
      <c r="C33" s="20"/>
      <c r="D33" s="36"/>
      <c r="H33" s="36"/>
      <c r="J33" s="38"/>
      <c r="L33" s="36"/>
      <c r="N33" s="38"/>
      <c r="P33" s="11" t="s">
        <v>203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243</v>
      </c>
      <c r="B34" s="5"/>
      <c r="C34" s="20"/>
      <c r="D34" s="36"/>
      <c r="H34" s="36"/>
      <c r="J34" s="38"/>
      <c r="L34" s="36"/>
      <c r="N34" s="38"/>
      <c r="P34" s="11" t="s">
        <v>244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245</v>
      </c>
      <c r="B35" s="5"/>
      <c r="C35" s="20"/>
      <c r="D35" s="36"/>
      <c r="H35" s="36"/>
      <c r="J35" s="38"/>
      <c r="L35" s="36"/>
      <c r="N35" s="38"/>
      <c r="P35" s="11" t="s">
        <v>210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143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182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211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212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144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180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145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180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146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182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147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182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213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206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148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180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171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181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149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181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124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181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256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150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180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151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181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214</v>
      </c>
      <c r="B49" s="5"/>
      <c r="C49" s="20"/>
      <c r="D49" s="36"/>
      <c r="H49" s="36"/>
      <c r="J49" s="38"/>
      <c r="L49" s="36"/>
      <c r="N49" s="38"/>
      <c r="P49" s="11" t="s">
        <v>215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216</v>
      </c>
      <c r="B50" s="5"/>
      <c r="C50" s="20"/>
      <c r="D50" s="36"/>
      <c r="H50" s="36"/>
      <c r="J50" s="38"/>
      <c r="L50" s="36"/>
      <c r="N50" s="38"/>
      <c r="P50" s="11" t="s">
        <v>202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246</v>
      </c>
      <c r="B51" s="5"/>
      <c r="C51" s="20"/>
      <c r="D51" s="36"/>
      <c r="H51" s="36"/>
      <c r="J51" s="38"/>
      <c r="L51" s="36"/>
      <c r="N51" s="38"/>
      <c r="P51" s="11" t="s">
        <v>244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247</v>
      </c>
      <c r="B52" s="5"/>
      <c r="C52" s="20"/>
      <c r="D52" s="36"/>
      <c r="H52" s="36"/>
      <c r="J52" s="38"/>
      <c r="L52" s="36"/>
      <c r="N52" s="38"/>
      <c r="P52" s="11" t="s">
        <v>210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152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182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252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153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182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217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186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154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181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218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186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172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186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219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186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220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186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155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180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156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180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221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203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157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203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222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206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158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180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251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159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223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206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160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180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161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182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162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182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163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180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224</v>
      </c>
      <c r="B74" s="5"/>
      <c r="C74" s="20"/>
      <c r="D74" s="36"/>
      <c r="H74" s="36"/>
      <c r="J74" s="38"/>
      <c r="L74" s="36"/>
      <c r="N74" s="38"/>
      <c r="P74" s="11" t="s">
        <v>206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164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181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165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181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166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181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256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167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182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168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181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173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203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225</v>
      </c>
      <c r="P81" s="11" t="s">
        <v>226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169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181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227</v>
      </c>
      <c r="P83" s="11" t="s">
        <v>212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228</v>
      </c>
      <c r="P84" s="11" t="s">
        <v>229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230</v>
      </c>
      <c r="P85" s="11" t="s">
        <v>231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250</v>
      </c>
    </row>
    <row r="87" spans="1:34" x14ac:dyDescent="0.4">
      <c r="C87" s="1" t="s">
        <v>253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E0C5D-2C2F-41A5-A223-FD9A8F7C0859}">
  <dimension ref="A1:Q488"/>
  <sheetViews>
    <sheetView workbookViewId="0">
      <selection activeCell="N6" sqref="A1:XFD1048576"/>
    </sheetView>
  </sheetViews>
  <sheetFormatPr defaultRowHeight="18.75" x14ac:dyDescent="0.4"/>
  <sheetData>
    <row r="1" spans="1:17" x14ac:dyDescent="0.4">
      <c r="A1" s="74" t="s">
        <v>301</v>
      </c>
      <c r="B1" s="67"/>
      <c r="C1" s="67"/>
      <c r="D1" s="67"/>
      <c r="E1" s="67"/>
      <c r="F1" s="67"/>
      <c r="G1" s="67"/>
      <c r="H1" s="67"/>
      <c r="I1" s="67"/>
      <c r="J1" s="67"/>
    </row>
    <row r="2" spans="1:17" x14ac:dyDescent="0.4">
      <c r="A2" s="67" t="s">
        <v>302</v>
      </c>
      <c r="B2" s="67"/>
      <c r="C2" s="67"/>
      <c r="D2" s="67"/>
      <c r="E2" s="67" t="s">
        <v>303</v>
      </c>
      <c r="F2" s="67"/>
      <c r="G2" s="67"/>
      <c r="H2" s="67" t="s">
        <v>304</v>
      </c>
      <c r="I2" s="67"/>
      <c r="J2" s="67"/>
    </row>
    <row r="3" spans="1:17" x14ac:dyDescent="0.4">
      <c r="A3" s="39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</row>
    <row r="4" spans="1:17" x14ac:dyDescent="0.4">
      <c r="A4" s="68" t="s">
        <v>52</v>
      </c>
      <c r="B4" s="69" t="s">
        <v>199</v>
      </c>
      <c r="C4" s="67"/>
      <c r="D4" s="68" t="s">
        <v>182</v>
      </c>
      <c r="E4" s="69" t="s">
        <v>297</v>
      </c>
      <c r="F4" s="67"/>
      <c r="G4" s="68" t="s">
        <v>180</v>
      </c>
      <c r="H4" s="69" t="s">
        <v>297</v>
      </c>
      <c r="I4" s="67"/>
      <c r="J4" s="67"/>
      <c r="O4" t="s">
        <v>305</v>
      </c>
    </row>
    <row r="5" spans="1:17" x14ac:dyDescent="0.4">
      <c r="A5" s="68" t="s">
        <v>11</v>
      </c>
      <c r="B5" s="70">
        <v>-1.1160000000000001</v>
      </c>
      <c r="C5" s="67"/>
      <c r="D5" s="68" t="s">
        <v>11</v>
      </c>
      <c r="E5" s="71">
        <v>-1.1214999999999999</v>
      </c>
      <c r="F5" s="67"/>
      <c r="G5" s="68" t="s">
        <v>11</v>
      </c>
      <c r="H5" s="71">
        <v>-1.1173999999999999</v>
      </c>
      <c r="I5" s="68" t="s">
        <v>2</v>
      </c>
      <c r="J5" s="71">
        <v>3.9</v>
      </c>
    </row>
    <row r="6" spans="1:17" x14ac:dyDescent="0.4">
      <c r="A6" s="68" t="s">
        <v>20</v>
      </c>
      <c r="B6" s="70">
        <v>39.994</v>
      </c>
      <c r="C6" s="67"/>
      <c r="D6" s="68" t="s">
        <v>20</v>
      </c>
      <c r="E6" s="71">
        <v>70.709999999999994</v>
      </c>
      <c r="F6" s="67"/>
      <c r="G6" s="68" t="s">
        <v>20</v>
      </c>
      <c r="H6" s="67">
        <v>41.868000000000002</v>
      </c>
      <c r="I6" s="68" t="s">
        <v>281</v>
      </c>
      <c r="J6" s="71">
        <v>6.3559999999999999</v>
      </c>
    </row>
    <row r="7" spans="1:17" x14ac:dyDescent="0.4">
      <c r="A7" s="68" t="s">
        <v>0</v>
      </c>
      <c r="B7" s="71">
        <v>1E-3</v>
      </c>
      <c r="C7" s="67"/>
      <c r="D7" s="68" t="s">
        <v>0</v>
      </c>
      <c r="E7" s="71">
        <v>1E-3</v>
      </c>
      <c r="F7" s="67"/>
      <c r="G7" s="68" t="s">
        <v>0</v>
      </c>
      <c r="H7" s="71">
        <v>1E-3</v>
      </c>
      <c r="I7" s="67"/>
      <c r="J7" s="67"/>
    </row>
    <row r="8" spans="1:17" x14ac:dyDescent="0.4">
      <c r="A8" s="72" t="s">
        <v>1</v>
      </c>
      <c r="B8" s="71">
        <v>4.6440000000000001</v>
      </c>
      <c r="C8" s="67"/>
      <c r="D8" s="72" t="s">
        <v>1</v>
      </c>
      <c r="E8" s="71">
        <v>4.6440000000000001</v>
      </c>
      <c r="F8" s="67"/>
      <c r="G8" s="72" t="s">
        <v>1</v>
      </c>
      <c r="H8" s="71">
        <v>4.6440000000000001</v>
      </c>
      <c r="J8" s="67"/>
    </row>
    <row r="10" spans="1:17" x14ac:dyDescent="0.4">
      <c r="A10" s="68" t="s">
        <v>52</v>
      </c>
      <c r="B10" s="69" t="s">
        <v>94</v>
      </c>
      <c r="C10" s="67"/>
      <c r="D10" s="68" t="s">
        <v>182</v>
      </c>
      <c r="E10" s="69" t="s">
        <v>94</v>
      </c>
      <c r="F10" s="67"/>
      <c r="G10" s="68" t="s">
        <v>180</v>
      </c>
      <c r="H10" s="69" t="s">
        <v>94</v>
      </c>
      <c r="I10" s="67"/>
      <c r="J10" s="67"/>
    </row>
    <row r="11" spans="1:17" x14ac:dyDescent="0.4">
      <c r="A11" s="68" t="s">
        <v>11</v>
      </c>
      <c r="B11" s="70">
        <v>-1.9059999999999999</v>
      </c>
      <c r="C11" s="67"/>
      <c r="D11" s="68" t="s">
        <v>11</v>
      </c>
      <c r="E11" s="71">
        <v>-1.9037999999999999</v>
      </c>
      <c r="F11" s="67"/>
      <c r="G11" s="68" t="s">
        <v>11</v>
      </c>
      <c r="H11" s="71">
        <v>-1.9064000000000001</v>
      </c>
      <c r="I11" s="68" t="s">
        <v>2</v>
      </c>
      <c r="J11" s="71">
        <v>3.0779999999999998</v>
      </c>
    </row>
    <row r="12" spans="1:17" x14ac:dyDescent="0.4">
      <c r="A12" s="68" t="s">
        <v>20</v>
      </c>
      <c r="B12" s="70">
        <v>20.154</v>
      </c>
      <c r="C12" s="67"/>
      <c r="D12" s="68" t="s">
        <v>20</v>
      </c>
      <c r="E12" s="71">
        <v>20.120999999999999</v>
      </c>
      <c r="F12" s="67"/>
      <c r="G12" s="68" t="s">
        <v>20</v>
      </c>
      <c r="H12">
        <v>20.190000000000001</v>
      </c>
      <c r="I12" s="68" t="s">
        <v>281</v>
      </c>
      <c r="J12" s="71">
        <v>4.923</v>
      </c>
    </row>
    <row r="13" spans="1:17" x14ac:dyDescent="0.4">
      <c r="A13" s="68" t="s">
        <v>0</v>
      </c>
      <c r="B13" s="71">
        <v>8.5000000000000006E-2</v>
      </c>
      <c r="C13" s="67"/>
      <c r="D13" s="68" t="s">
        <v>0</v>
      </c>
      <c r="E13" s="71">
        <v>8.5000000000000006E-2</v>
      </c>
      <c r="F13" s="67"/>
      <c r="G13" s="68" t="s">
        <v>0</v>
      </c>
      <c r="H13" s="71">
        <v>8.5000000000000006E-2</v>
      </c>
      <c r="I13" s="67"/>
      <c r="J13" s="67"/>
      <c r="O13" t="s">
        <v>306</v>
      </c>
    </row>
    <row r="14" spans="1:17" x14ac:dyDescent="0.4">
      <c r="A14" s="72" t="s">
        <v>1</v>
      </c>
      <c r="B14" s="71">
        <v>2.2709999999999999</v>
      </c>
      <c r="C14" s="67"/>
      <c r="D14" s="72" t="s">
        <v>1</v>
      </c>
      <c r="E14" s="71">
        <v>2.2709999999999999</v>
      </c>
      <c r="F14" s="67"/>
      <c r="G14" s="72" t="s">
        <v>1</v>
      </c>
      <c r="H14" s="71">
        <v>2.2709999999999999</v>
      </c>
      <c r="I14" s="67"/>
      <c r="J14" s="67"/>
    </row>
    <row r="16" spans="1:17" x14ac:dyDescent="0.4">
      <c r="A16" s="68" t="s">
        <v>52</v>
      </c>
      <c r="B16" s="69" t="s">
        <v>307</v>
      </c>
      <c r="C16" s="67"/>
      <c r="D16" s="68" t="s">
        <v>182</v>
      </c>
      <c r="E16" s="69" t="s">
        <v>128</v>
      </c>
      <c r="F16" s="67"/>
      <c r="G16" s="68" t="s">
        <v>180</v>
      </c>
      <c r="H16" s="69" t="s">
        <v>128</v>
      </c>
      <c r="I16" s="67"/>
      <c r="J16" s="67"/>
    </row>
    <row r="17" spans="1:15" x14ac:dyDescent="0.4">
      <c r="A17" s="68" t="s">
        <v>11</v>
      </c>
      <c r="B17" s="70">
        <v>-3.6273</v>
      </c>
      <c r="C17" s="67"/>
      <c r="D17" s="68" t="s">
        <v>11</v>
      </c>
      <c r="E17" s="71">
        <v>-3.6436999999999999</v>
      </c>
      <c r="F17" s="67"/>
      <c r="G17" s="68" t="s">
        <v>11</v>
      </c>
      <c r="H17" s="71">
        <v>-3.7393999999999998</v>
      </c>
      <c r="I17" s="68" t="s">
        <v>2</v>
      </c>
      <c r="J17" s="71">
        <v>2.2599999999999998</v>
      </c>
    </row>
    <row r="18" spans="1:15" x14ac:dyDescent="0.4">
      <c r="A18" s="68" t="s">
        <v>20</v>
      </c>
      <c r="B18" s="70">
        <v>7.813968749999999</v>
      </c>
      <c r="C18" s="67"/>
      <c r="D18" s="68" t="s">
        <v>20</v>
      </c>
      <c r="E18" s="71">
        <v>7.8150000000000004</v>
      </c>
      <c r="F18" s="67"/>
      <c r="G18" s="68" t="s">
        <v>20</v>
      </c>
      <c r="H18">
        <v>7.8940000000000001</v>
      </c>
      <c r="I18" s="68" t="s">
        <v>281</v>
      </c>
      <c r="J18" s="71">
        <v>3.57</v>
      </c>
    </row>
    <row r="19" spans="1:15" x14ac:dyDescent="0.4">
      <c r="A19" s="68" t="s">
        <v>0</v>
      </c>
      <c r="B19" s="71">
        <v>0.751</v>
      </c>
      <c r="C19" s="67"/>
      <c r="D19" s="68" t="s">
        <v>0</v>
      </c>
      <c r="E19" s="71">
        <v>0.751</v>
      </c>
      <c r="F19" s="67"/>
      <c r="G19" s="68" t="s">
        <v>0</v>
      </c>
      <c r="H19" s="71">
        <v>0.751</v>
      </c>
      <c r="I19" s="67"/>
      <c r="J19" s="67"/>
      <c r="O19" t="s">
        <v>308</v>
      </c>
    </row>
    <row r="20" spans="1:15" x14ac:dyDescent="0.4">
      <c r="A20" s="72" t="s">
        <v>1</v>
      </c>
      <c r="B20" s="71">
        <v>2.2349999999999999</v>
      </c>
      <c r="C20" s="67"/>
      <c r="D20" s="72" t="s">
        <v>1</v>
      </c>
      <c r="E20" s="71">
        <v>2.2349999999999999</v>
      </c>
      <c r="F20" s="67"/>
      <c r="G20" s="72" t="s">
        <v>1</v>
      </c>
      <c r="H20" s="71">
        <v>2.2349999999999999</v>
      </c>
      <c r="I20" s="67"/>
      <c r="J20" s="67"/>
    </row>
    <row r="21" spans="1:15" x14ac:dyDescent="0.4">
      <c r="A21" s="67"/>
      <c r="B21" s="73"/>
      <c r="C21" s="67"/>
      <c r="D21" s="67"/>
      <c r="E21" s="73"/>
      <c r="F21" s="67"/>
      <c r="G21" s="67"/>
      <c r="H21" s="73"/>
      <c r="I21" s="67"/>
      <c r="J21" s="67"/>
    </row>
    <row r="22" spans="1:15" x14ac:dyDescent="0.4">
      <c r="A22" s="68" t="s">
        <v>52</v>
      </c>
      <c r="B22" s="69" t="s">
        <v>309</v>
      </c>
      <c r="C22" s="67"/>
      <c r="D22" s="68" t="s">
        <v>182</v>
      </c>
      <c r="E22" s="69" t="s">
        <v>309</v>
      </c>
      <c r="F22" s="67"/>
      <c r="G22" s="68" t="s">
        <v>180</v>
      </c>
      <c r="H22" s="69" t="s">
        <v>309</v>
      </c>
      <c r="I22" s="67"/>
      <c r="J22" s="67"/>
      <c r="L22" s="68" t="s">
        <v>298</v>
      </c>
      <c r="M22" s="69" t="s">
        <v>0</v>
      </c>
      <c r="O22" t="s">
        <v>310</v>
      </c>
    </row>
    <row r="23" spans="1:15" x14ac:dyDescent="0.4">
      <c r="A23" s="68" t="s">
        <v>11</v>
      </c>
      <c r="B23" s="69">
        <v>-5.2817999999999996</v>
      </c>
      <c r="C23" s="67"/>
      <c r="D23" s="68" t="s">
        <v>11</v>
      </c>
      <c r="E23" s="71">
        <v>-4.9212999999999996</v>
      </c>
      <c r="F23" s="67"/>
      <c r="G23" s="68" t="s">
        <v>11</v>
      </c>
      <c r="H23" s="71">
        <v>-6.0978000000000003</v>
      </c>
      <c r="I23" s="68" t="s">
        <v>2</v>
      </c>
      <c r="J23" s="1">
        <v>2.8759999999999999</v>
      </c>
      <c r="L23" s="68" t="s">
        <v>11</v>
      </c>
      <c r="M23" s="69">
        <v>-0.15655901999999999</v>
      </c>
      <c r="O23" t="s">
        <v>299</v>
      </c>
    </row>
    <row r="24" spans="1:15" x14ac:dyDescent="0.4">
      <c r="A24" s="68" t="s">
        <v>20</v>
      </c>
      <c r="B24" s="70">
        <v>5.9285281542500012</v>
      </c>
      <c r="C24" s="67"/>
      <c r="D24" s="68" t="s">
        <v>20</v>
      </c>
      <c r="E24" s="71">
        <v>6.1872391485000016</v>
      </c>
      <c r="F24" s="67"/>
      <c r="G24" s="68" t="s">
        <v>20</v>
      </c>
      <c r="H24">
        <v>6.382321689594896</v>
      </c>
      <c r="I24" s="68" t="s">
        <v>281</v>
      </c>
      <c r="J24" s="71">
        <v>1.7819696</v>
      </c>
      <c r="L24" s="68" t="s">
        <v>20</v>
      </c>
      <c r="M24" s="70">
        <v>6.6229776379710001</v>
      </c>
    </row>
    <row r="25" spans="1:15" x14ac:dyDescent="0.4">
      <c r="A25" s="68" t="s">
        <v>0</v>
      </c>
      <c r="B25" s="71">
        <v>1.4430000000000001</v>
      </c>
      <c r="C25" s="67"/>
      <c r="D25" s="68" t="s">
        <v>0</v>
      </c>
      <c r="E25" s="71">
        <v>1.4430000000000001</v>
      </c>
      <c r="F25" s="67"/>
      <c r="G25" s="68" t="s">
        <v>0</v>
      </c>
      <c r="H25" s="71">
        <v>1.4430000000000001</v>
      </c>
      <c r="I25" s="69" t="s">
        <v>277</v>
      </c>
      <c r="J25" s="1">
        <v>0.61960000000000004</v>
      </c>
      <c r="L25" s="68" t="s">
        <v>0</v>
      </c>
      <c r="M25" s="71">
        <v>1.4430000000000001</v>
      </c>
      <c r="O25" t="s">
        <v>308</v>
      </c>
    </row>
    <row r="26" spans="1:15" x14ac:dyDescent="0.4">
      <c r="A26" s="72" t="s">
        <v>1</v>
      </c>
      <c r="B26" s="71">
        <v>2.4529999999999998</v>
      </c>
      <c r="C26" s="67"/>
      <c r="D26" s="72" t="s">
        <v>1</v>
      </c>
      <c r="E26" s="71">
        <v>2.4529999999999998</v>
      </c>
      <c r="F26" s="67"/>
      <c r="G26" s="72" t="s">
        <v>1</v>
      </c>
      <c r="H26" s="71">
        <v>2.4529999999999998</v>
      </c>
      <c r="I26" s="67"/>
      <c r="J26" s="67"/>
      <c r="L26" s="72" t="s">
        <v>1</v>
      </c>
      <c r="M26" s="71">
        <v>2.4529999999999998</v>
      </c>
    </row>
    <row r="27" spans="1:15" x14ac:dyDescent="0.4">
      <c r="A27" s="67"/>
      <c r="B27" s="73"/>
      <c r="C27" s="67"/>
      <c r="D27" s="67"/>
      <c r="E27" s="73"/>
      <c r="F27" s="67"/>
      <c r="G27" s="76"/>
      <c r="H27" s="73"/>
      <c r="J27" s="67"/>
      <c r="L27" s="76"/>
      <c r="M27" s="73"/>
    </row>
    <row r="28" spans="1:15" x14ac:dyDescent="0.4">
      <c r="A28" s="68" t="s">
        <v>52</v>
      </c>
      <c r="B28" s="69" t="s">
        <v>311</v>
      </c>
      <c r="C28" s="67"/>
      <c r="D28" s="68" t="s">
        <v>182</v>
      </c>
      <c r="E28" s="69" t="s">
        <v>311</v>
      </c>
      <c r="F28" s="67"/>
      <c r="G28" s="68" t="s">
        <v>180</v>
      </c>
      <c r="H28" s="69" t="s">
        <v>311</v>
      </c>
      <c r="I28" s="67"/>
      <c r="J28" s="67"/>
      <c r="L28" s="68" t="s">
        <v>298</v>
      </c>
      <c r="M28" s="69" t="s">
        <v>1</v>
      </c>
      <c r="O28" t="s">
        <v>312</v>
      </c>
    </row>
    <row r="29" spans="1:15" x14ac:dyDescent="0.4">
      <c r="A29" s="68" t="s">
        <v>11</v>
      </c>
      <c r="B29" s="69">
        <v>-4.3780000000000001</v>
      </c>
      <c r="C29" s="67"/>
      <c r="D29" s="68" t="s">
        <v>11</v>
      </c>
      <c r="E29" s="71">
        <v>-4.6779999999999999</v>
      </c>
      <c r="F29" s="67"/>
      <c r="G29" s="68" t="s">
        <v>11</v>
      </c>
      <c r="H29" s="71">
        <v>-4.6947000000000001</v>
      </c>
      <c r="I29" s="68" t="s">
        <v>2</v>
      </c>
      <c r="J29" s="1">
        <v>2.1539999999999999</v>
      </c>
      <c r="L29" s="68" t="s">
        <v>11</v>
      </c>
      <c r="M29" s="69">
        <v>-7.5220000000000002</v>
      </c>
    </row>
    <row r="30" spans="1:15" x14ac:dyDescent="0.4">
      <c r="A30" s="68" t="s">
        <v>20</v>
      </c>
      <c r="B30" s="70">
        <v>6.89</v>
      </c>
      <c r="C30" s="67"/>
      <c r="D30" s="68" t="s">
        <v>20</v>
      </c>
      <c r="E30" s="71">
        <v>6.29</v>
      </c>
      <c r="F30" s="67"/>
      <c r="G30" s="68" t="s">
        <v>20</v>
      </c>
      <c r="H30">
        <v>7.0798007000382759</v>
      </c>
      <c r="I30" s="68" t="s">
        <v>281</v>
      </c>
      <c r="J30" s="71">
        <v>3.5239439999999997</v>
      </c>
      <c r="L30" s="68" t="s">
        <v>20</v>
      </c>
      <c r="M30" s="70">
        <v>5.3040000000000003</v>
      </c>
    </row>
    <row r="31" spans="1:15" x14ac:dyDescent="0.4">
      <c r="A31" s="68" t="s">
        <v>0</v>
      </c>
      <c r="B31" s="71">
        <v>1.0610565651751498</v>
      </c>
      <c r="C31" s="67"/>
      <c r="D31" s="68" t="s">
        <v>0</v>
      </c>
      <c r="E31" s="71">
        <v>1.360649007106957</v>
      </c>
      <c r="F31" s="67"/>
      <c r="G31" s="68" t="s">
        <v>0</v>
      </c>
      <c r="H31" s="71">
        <v>1.0609999999999999</v>
      </c>
      <c r="I31" s="69" t="s">
        <v>277</v>
      </c>
      <c r="J31" s="1">
        <v>1.6359999999999999</v>
      </c>
      <c r="L31" s="68" t="s">
        <v>0</v>
      </c>
      <c r="M31" s="71">
        <v>2.4903621735581463</v>
      </c>
      <c r="O31" t="s">
        <v>313</v>
      </c>
    </row>
    <row r="32" spans="1:15" x14ac:dyDescent="0.4">
      <c r="A32" s="72" t="s">
        <v>1</v>
      </c>
      <c r="B32" s="71">
        <v>1.747622577935541</v>
      </c>
      <c r="C32" s="67"/>
      <c r="D32" s="72" t="s">
        <v>1</v>
      </c>
      <c r="E32" s="1">
        <f xml:space="preserve"> 100/160.21766* 3.96</f>
        <v>2.4716376459374079</v>
      </c>
      <c r="F32" s="67"/>
      <c r="G32" s="72" t="s">
        <v>1</v>
      </c>
      <c r="H32" s="71">
        <v>1.748</v>
      </c>
      <c r="I32" s="67"/>
      <c r="J32" s="67"/>
      <c r="L32" s="72" t="s">
        <v>1</v>
      </c>
      <c r="M32" s="71">
        <v>2.3904980262475437</v>
      </c>
    </row>
    <row r="34" spans="1:15" x14ac:dyDescent="0.4">
      <c r="A34" s="68" t="s">
        <v>52</v>
      </c>
      <c r="B34" s="69" t="s">
        <v>205</v>
      </c>
      <c r="C34" s="67"/>
      <c r="D34" s="68" t="s">
        <v>182</v>
      </c>
      <c r="E34" s="69" t="s">
        <v>205</v>
      </c>
      <c r="F34" s="67"/>
      <c r="G34" s="68" t="s">
        <v>180</v>
      </c>
      <c r="H34" s="69" t="s">
        <v>205</v>
      </c>
      <c r="I34" s="67"/>
      <c r="J34" s="67"/>
    </row>
    <row r="35" spans="1:15" x14ac:dyDescent="0.4">
      <c r="A35" s="68" t="s">
        <v>11</v>
      </c>
      <c r="B35" s="70">
        <v>-3.8298999999999999</v>
      </c>
      <c r="C35" s="67"/>
      <c r="D35" s="68" t="s">
        <v>11</v>
      </c>
      <c r="E35" s="71"/>
      <c r="F35" s="67"/>
      <c r="G35" s="68" t="s">
        <v>11</v>
      </c>
      <c r="H35" s="71">
        <v>-4.7061999999999999</v>
      </c>
      <c r="I35" s="68" t="s">
        <v>2</v>
      </c>
      <c r="J35" s="71">
        <v>2.5190000000000001</v>
      </c>
    </row>
    <row r="36" spans="1:15" x14ac:dyDescent="0.4">
      <c r="A36" s="68" t="s">
        <v>20</v>
      </c>
      <c r="B36" s="70">
        <v>7.2709999999999999</v>
      </c>
      <c r="C36" s="67"/>
      <c r="D36" s="68" t="s">
        <v>20</v>
      </c>
      <c r="E36" s="71"/>
      <c r="F36" s="67"/>
      <c r="G36" s="68" t="s">
        <v>20</v>
      </c>
      <c r="H36" s="67">
        <v>6.7229999999999999</v>
      </c>
      <c r="I36" s="68" t="s">
        <v>281</v>
      </c>
      <c r="J36" s="71">
        <v>2.4460000000000002</v>
      </c>
    </row>
    <row r="37" spans="1:15" x14ac:dyDescent="0.4">
      <c r="A37" s="68" t="s">
        <v>0</v>
      </c>
      <c r="B37" s="71">
        <v>0.39400000000000002</v>
      </c>
      <c r="C37" s="67"/>
      <c r="D37" s="68" t="s">
        <v>0</v>
      </c>
      <c r="E37" s="71">
        <v>0.39400000000000002</v>
      </c>
      <c r="F37" s="67"/>
      <c r="G37" s="68" t="s">
        <v>0</v>
      </c>
      <c r="H37" s="71">
        <v>0.39400000000000002</v>
      </c>
      <c r="I37" s="67"/>
      <c r="J37" s="67"/>
    </row>
    <row r="38" spans="1:15" x14ac:dyDescent="0.4">
      <c r="A38" s="72" t="s">
        <v>1</v>
      </c>
      <c r="B38" s="71">
        <v>2.7389999999999999</v>
      </c>
      <c r="C38" s="67"/>
      <c r="D38" s="72" t="s">
        <v>1</v>
      </c>
      <c r="E38" s="71">
        <v>2.7389999999999999</v>
      </c>
      <c r="F38" s="67"/>
      <c r="G38" s="72" t="s">
        <v>1</v>
      </c>
      <c r="H38" s="71">
        <v>2.7389999999999999</v>
      </c>
      <c r="J38" s="67"/>
    </row>
    <row r="40" spans="1:15" x14ac:dyDescent="0.4">
      <c r="A40" s="68" t="s">
        <v>52</v>
      </c>
      <c r="B40" s="69" t="s">
        <v>129</v>
      </c>
      <c r="C40" s="67"/>
      <c r="D40" s="68" t="s">
        <v>182</v>
      </c>
      <c r="E40" s="69" t="s">
        <v>129</v>
      </c>
      <c r="F40" s="67"/>
      <c r="G40" s="68" t="s">
        <v>180</v>
      </c>
      <c r="H40" s="69" t="s">
        <v>129</v>
      </c>
      <c r="I40" s="67"/>
      <c r="J40" s="67"/>
    </row>
    <row r="41" spans="1:15" x14ac:dyDescent="0.4">
      <c r="A41" s="68" t="s">
        <v>11</v>
      </c>
      <c r="B41" s="70">
        <v>-1.3116000000000001</v>
      </c>
      <c r="C41" s="67"/>
      <c r="D41" s="68" t="s">
        <v>11</v>
      </c>
      <c r="E41" s="71">
        <v>-1.3097000000000001</v>
      </c>
      <c r="F41" s="67"/>
      <c r="G41" s="68" t="s">
        <v>11</v>
      </c>
      <c r="H41" s="71">
        <v>-1.3122</v>
      </c>
      <c r="I41" s="68" t="s">
        <v>2</v>
      </c>
      <c r="J41" s="71">
        <v>3.7589999999999999</v>
      </c>
    </row>
    <row r="42" spans="1:15" x14ac:dyDescent="0.4">
      <c r="A42" s="68" t="s">
        <v>20</v>
      </c>
      <c r="B42" s="70">
        <v>36.247</v>
      </c>
      <c r="C42" s="67"/>
      <c r="D42" s="68" t="s">
        <v>20</v>
      </c>
      <c r="E42" s="71">
        <v>36.323999999999998</v>
      </c>
      <c r="F42" s="67"/>
      <c r="G42" s="68" t="s">
        <v>20</v>
      </c>
      <c r="H42">
        <f>74.234/2</f>
        <v>37.116999999999997</v>
      </c>
      <c r="I42" s="68" t="s">
        <v>281</v>
      </c>
      <c r="J42" s="71">
        <v>6.0650000000000004</v>
      </c>
    </row>
    <row r="43" spans="1:15" x14ac:dyDescent="0.4">
      <c r="A43" s="68" t="s">
        <v>0</v>
      </c>
      <c r="B43" s="71">
        <v>4.7E-2</v>
      </c>
      <c r="C43" s="67"/>
      <c r="D43" s="68" t="s">
        <v>0</v>
      </c>
      <c r="E43" s="71">
        <v>4.7E-2</v>
      </c>
      <c r="F43" s="67"/>
      <c r="G43" s="68" t="s">
        <v>0</v>
      </c>
      <c r="H43" s="71">
        <v>4.7E-2</v>
      </c>
      <c r="I43" s="67"/>
      <c r="J43" s="67"/>
      <c r="O43" t="s">
        <v>314</v>
      </c>
    </row>
    <row r="44" spans="1:15" x14ac:dyDescent="0.4">
      <c r="A44" s="72" t="s">
        <v>1</v>
      </c>
      <c r="B44" s="71">
        <v>2.6</v>
      </c>
      <c r="C44" s="67"/>
      <c r="D44" s="72" t="s">
        <v>1</v>
      </c>
      <c r="E44" s="71">
        <v>2.6</v>
      </c>
      <c r="F44" s="67"/>
      <c r="G44" s="72" t="s">
        <v>1</v>
      </c>
      <c r="H44" s="71">
        <v>2.6</v>
      </c>
      <c r="J44" s="67"/>
    </row>
    <row r="46" spans="1:15" x14ac:dyDescent="0.4">
      <c r="A46" s="68" t="s">
        <v>52</v>
      </c>
      <c r="B46" s="69" t="s">
        <v>130</v>
      </c>
      <c r="C46" s="67"/>
      <c r="D46" s="68" t="s">
        <v>182</v>
      </c>
      <c r="E46" s="69" t="s">
        <v>130</v>
      </c>
      <c r="F46" s="67"/>
      <c r="G46" s="68" t="s">
        <v>180</v>
      </c>
      <c r="H46" s="69" t="s">
        <v>130</v>
      </c>
      <c r="I46" s="67"/>
      <c r="J46" s="67"/>
    </row>
    <row r="47" spans="1:15" x14ac:dyDescent="0.4">
      <c r="A47" s="68" t="s">
        <v>11</v>
      </c>
      <c r="B47" s="70">
        <v>-1.5829</v>
      </c>
      <c r="C47" s="67"/>
      <c r="D47" s="68" t="s">
        <v>11</v>
      </c>
      <c r="E47" s="71">
        <v>-1.5745</v>
      </c>
      <c r="F47" s="67"/>
      <c r="G47" s="68" t="s">
        <v>11</v>
      </c>
      <c r="H47" s="71">
        <v>-1.5908</v>
      </c>
      <c r="I47" s="68" t="s">
        <v>2</v>
      </c>
      <c r="J47" s="71">
        <v>3.2029999999999998</v>
      </c>
    </row>
    <row r="48" spans="1:15" x14ac:dyDescent="0.4">
      <c r="A48" s="68" t="s">
        <v>20</v>
      </c>
      <c r="B48" s="70">
        <v>22.866</v>
      </c>
      <c r="C48" s="67"/>
      <c r="D48" s="68" t="s">
        <v>20</v>
      </c>
      <c r="E48" s="71">
        <v>22.928000000000001</v>
      </c>
      <c r="F48" s="67"/>
      <c r="G48" s="68" t="s">
        <v>20</v>
      </c>
      <c r="H48">
        <v>22.774999999999999</v>
      </c>
      <c r="I48" s="68" t="s">
        <v>281</v>
      </c>
      <c r="J48" s="71">
        <v>5.1269999999999998</v>
      </c>
    </row>
    <row r="49" spans="1:15" x14ac:dyDescent="0.4">
      <c r="A49" s="68" t="s">
        <v>0</v>
      </c>
      <c r="B49" s="71">
        <v>0.217</v>
      </c>
      <c r="C49" s="67"/>
      <c r="D49" s="68" t="s">
        <v>0</v>
      </c>
      <c r="E49" s="71">
        <v>0.217</v>
      </c>
      <c r="F49" s="67"/>
      <c r="G49" s="68" t="s">
        <v>0</v>
      </c>
      <c r="H49" s="71">
        <v>0.217</v>
      </c>
      <c r="I49" s="67"/>
      <c r="J49" s="67"/>
      <c r="O49" t="s">
        <v>315</v>
      </c>
    </row>
    <row r="50" spans="1:15" x14ac:dyDescent="0.4">
      <c r="A50" s="72" t="s">
        <v>1</v>
      </c>
      <c r="B50" s="71">
        <v>2.895</v>
      </c>
      <c r="C50" s="67"/>
      <c r="D50" s="72" t="s">
        <v>1</v>
      </c>
      <c r="E50" s="71">
        <v>2.895</v>
      </c>
      <c r="F50" s="67"/>
      <c r="G50" s="72" t="s">
        <v>1</v>
      </c>
      <c r="H50" s="71">
        <v>2.895</v>
      </c>
      <c r="J50" s="67"/>
    </row>
    <row r="52" spans="1:15" x14ac:dyDescent="0.4">
      <c r="A52" s="68" t="s">
        <v>52</v>
      </c>
      <c r="B52" s="69" t="s">
        <v>131</v>
      </c>
      <c r="C52" s="67"/>
      <c r="D52" s="68" t="s">
        <v>182</v>
      </c>
      <c r="E52" s="69" t="s">
        <v>131</v>
      </c>
      <c r="F52" s="67"/>
      <c r="G52" s="68" t="s">
        <v>180</v>
      </c>
      <c r="H52" s="69" t="s">
        <v>316</v>
      </c>
      <c r="I52" s="67"/>
      <c r="J52" s="67"/>
    </row>
    <row r="53" spans="1:15" x14ac:dyDescent="0.4">
      <c r="A53" s="68" t="s">
        <v>11</v>
      </c>
      <c r="B53" s="70">
        <v>-3.7456</v>
      </c>
      <c r="C53" s="67"/>
      <c r="D53" s="68" t="s">
        <v>11</v>
      </c>
      <c r="E53" s="51">
        <v>-3.6530999999999998</v>
      </c>
      <c r="F53" s="67"/>
      <c r="G53" s="68" t="s">
        <v>11</v>
      </c>
      <c r="H53" s="71">
        <v>-3.6671999999999998</v>
      </c>
      <c r="I53" s="68" t="s">
        <v>2</v>
      </c>
      <c r="J53" s="1">
        <v>2.87</v>
      </c>
    </row>
    <row r="54" spans="1:15" x14ac:dyDescent="0.4">
      <c r="A54" s="68" t="s">
        <v>20</v>
      </c>
      <c r="B54" s="70">
        <v>16.472000000000001</v>
      </c>
      <c r="C54" s="67"/>
      <c r="D54" s="68" t="s">
        <v>20</v>
      </c>
      <c r="E54" s="71">
        <v>16.701000000000001</v>
      </c>
      <c r="F54" s="67"/>
      <c r="G54" s="68" t="s">
        <v>20</v>
      </c>
      <c r="H54">
        <v>16.78766036361997</v>
      </c>
      <c r="I54" s="68" t="s">
        <v>281</v>
      </c>
      <c r="J54" s="71">
        <v>4.7068000000000003</v>
      </c>
    </row>
    <row r="55" spans="1:15" x14ac:dyDescent="0.4">
      <c r="A55" s="68" t="s">
        <v>0</v>
      </c>
      <c r="B55" s="71">
        <v>0.46100000000000002</v>
      </c>
      <c r="C55" s="67"/>
      <c r="D55" s="68" t="s">
        <v>0</v>
      </c>
      <c r="E55" s="71">
        <v>0.46100000000000002</v>
      </c>
      <c r="F55" s="67"/>
      <c r="G55" s="68" t="s">
        <v>0</v>
      </c>
      <c r="H55" s="71">
        <v>0.46100000000000002</v>
      </c>
      <c r="I55" s="69" t="s">
        <v>277</v>
      </c>
      <c r="J55" s="1">
        <v>1.64</v>
      </c>
      <c r="O55" t="s">
        <v>317</v>
      </c>
    </row>
    <row r="56" spans="1:15" x14ac:dyDescent="0.4">
      <c r="A56" s="72" t="s">
        <v>1</v>
      </c>
      <c r="B56" s="71">
        <v>3.4079999999999999</v>
      </c>
      <c r="C56" s="67"/>
      <c r="D56" s="72" t="s">
        <v>1</v>
      </c>
      <c r="E56" s="71">
        <v>3.4079999999999999</v>
      </c>
      <c r="F56" s="67"/>
      <c r="G56" s="72" t="s">
        <v>1</v>
      </c>
      <c r="H56" s="71">
        <v>3.4079999999999999</v>
      </c>
      <c r="J56" s="67"/>
    </row>
    <row r="58" spans="1:15" x14ac:dyDescent="0.4">
      <c r="A58" s="68" t="s">
        <v>52</v>
      </c>
      <c r="B58" s="69" t="s">
        <v>132</v>
      </c>
      <c r="C58" s="67"/>
      <c r="D58" s="68" t="s">
        <v>182</v>
      </c>
      <c r="E58" s="69" t="s">
        <v>132</v>
      </c>
      <c r="F58" s="67"/>
      <c r="G58" s="68" t="s">
        <v>180</v>
      </c>
      <c r="H58" s="69" t="s">
        <v>132</v>
      </c>
      <c r="I58" s="67"/>
      <c r="J58" s="67"/>
    </row>
    <row r="59" spans="1:15" x14ac:dyDescent="0.4">
      <c r="A59" s="68" t="s">
        <v>11</v>
      </c>
      <c r="B59" s="70">
        <v>-4.8937999999999997</v>
      </c>
      <c r="C59" s="67"/>
      <c r="D59" s="68" t="s">
        <v>11</v>
      </c>
      <c r="E59" s="51">
        <v>-4.8997999999999999</v>
      </c>
      <c r="F59" s="67"/>
      <c r="G59" s="68" t="s">
        <v>11</v>
      </c>
      <c r="H59" s="51">
        <v>-4.9123999999999999</v>
      </c>
      <c r="I59" s="68" t="s">
        <v>2</v>
      </c>
      <c r="J59" s="71">
        <v>2.6389999999999998</v>
      </c>
    </row>
    <row r="60" spans="1:15" x14ac:dyDescent="0.4">
      <c r="A60" s="68" t="s">
        <v>20</v>
      </c>
      <c r="B60" s="70">
        <v>14.484</v>
      </c>
      <c r="C60" s="67"/>
      <c r="D60" s="68" t="s">
        <v>20</v>
      </c>
      <c r="E60" s="71">
        <v>14.776</v>
      </c>
      <c r="F60" s="67"/>
      <c r="G60" s="68" t="s">
        <v>20</v>
      </c>
      <c r="H60" s="1">
        <v>14.371499999999999</v>
      </c>
      <c r="I60" s="68" t="s">
        <v>281</v>
      </c>
      <c r="J60" s="71">
        <v>4.7640000000000002</v>
      </c>
    </row>
    <row r="61" spans="1:15" x14ac:dyDescent="0.4">
      <c r="A61" s="68" t="s">
        <v>0</v>
      </c>
      <c r="B61" s="71">
        <v>0.52900000000000003</v>
      </c>
      <c r="C61" s="67"/>
      <c r="D61" s="68" t="s">
        <v>0</v>
      </c>
      <c r="E61" s="71">
        <v>0.52900000000000003</v>
      </c>
      <c r="F61" s="67"/>
      <c r="G61" s="68" t="s">
        <v>0</v>
      </c>
      <c r="H61" s="71">
        <v>0.52900000000000003</v>
      </c>
      <c r="I61" s="67"/>
      <c r="J61" s="67"/>
      <c r="O61" t="s">
        <v>318</v>
      </c>
    </row>
    <row r="62" spans="1:15" x14ac:dyDescent="0.4">
      <c r="A62" s="72" t="s">
        <v>1</v>
      </c>
      <c r="B62" s="71">
        <v>3.1389999999999998</v>
      </c>
      <c r="C62" s="67"/>
      <c r="D62" s="72" t="s">
        <v>1</v>
      </c>
      <c r="E62" s="71">
        <v>3.1389999999999998</v>
      </c>
      <c r="F62" s="67"/>
      <c r="G62" s="72" t="s">
        <v>1</v>
      </c>
      <c r="H62" s="71">
        <v>3.1389999999999998</v>
      </c>
      <c r="J62" s="67"/>
    </row>
    <row r="64" spans="1:15" x14ac:dyDescent="0.4">
      <c r="A64" s="68" t="s">
        <v>52</v>
      </c>
      <c r="B64" s="69" t="s">
        <v>319</v>
      </c>
      <c r="C64" s="67"/>
      <c r="D64" s="68" t="s">
        <v>182</v>
      </c>
      <c r="E64" s="69" t="s">
        <v>319</v>
      </c>
      <c r="F64" s="67"/>
      <c r="G64" s="68" t="s">
        <v>180</v>
      </c>
      <c r="H64" s="69" t="s">
        <v>319</v>
      </c>
      <c r="I64" s="67" t="s">
        <v>320</v>
      </c>
      <c r="J64" s="67"/>
      <c r="L64" s="68" t="s">
        <v>298</v>
      </c>
      <c r="M64" s="69" t="s">
        <v>236</v>
      </c>
      <c r="O64" t="s">
        <v>321</v>
      </c>
    </row>
    <row r="65" spans="1:15" x14ac:dyDescent="0.4">
      <c r="A65" s="68" t="s">
        <v>11</v>
      </c>
      <c r="B65" s="70">
        <v>-4.4836</v>
      </c>
      <c r="C65" s="67"/>
      <c r="D65" s="68" t="s">
        <v>11</v>
      </c>
      <c r="E65" s="51">
        <v>-4.6497999999999999</v>
      </c>
      <c r="F65" s="67"/>
      <c r="G65" s="68" t="s">
        <v>11</v>
      </c>
      <c r="H65" s="51">
        <v>-4.5227000000000004</v>
      </c>
      <c r="I65" s="68" t="s">
        <v>2</v>
      </c>
      <c r="J65" s="1">
        <v>2.7650000000000001</v>
      </c>
      <c r="L65" s="68" t="s">
        <v>11</v>
      </c>
      <c r="M65" s="69">
        <v>-3.335</v>
      </c>
      <c r="O65" t="s">
        <v>322</v>
      </c>
    </row>
    <row r="66" spans="1:15" x14ac:dyDescent="0.4">
      <c r="A66" s="68" t="s">
        <v>20</v>
      </c>
      <c r="B66" s="70">
        <v>14.795553818249997</v>
      </c>
      <c r="C66" s="67"/>
      <c r="D66" s="68" t="s">
        <v>20</v>
      </c>
      <c r="E66" s="71">
        <v>14.552211488000001</v>
      </c>
      <c r="F66" s="67"/>
      <c r="G66" s="68" t="s">
        <v>20</v>
      </c>
      <c r="H66" s="1">
        <v>14.801170548124517</v>
      </c>
      <c r="I66" s="68" t="s">
        <v>281</v>
      </c>
      <c r="J66" s="71">
        <v>4.4710049999999999</v>
      </c>
      <c r="L66" s="68" t="s">
        <v>20</v>
      </c>
      <c r="M66" s="70">
        <v>13.78</v>
      </c>
      <c r="O66" s="67" t="s">
        <v>303</v>
      </c>
    </row>
    <row r="67" spans="1:15" x14ac:dyDescent="0.4">
      <c r="A67" s="68" t="s">
        <v>0</v>
      </c>
      <c r="B67" s="71">
        <v>0.36599999999999999</v>
      </c>
      <c r="C67" s="67"/>
      <c r="D67" s="68" t="s">
        <v>0</v>
      </c>
      <c r="E67" s="71">
        <v>0.6166611096429695</v>
      </c>
      <c r="F67" s="67"/>
      <c r="G67" s="68" t="s">
        <v>0</v>
      </c>
      <c r="H67" s="71">
        <v>0.50493809483923313</v>
      </c>
      <c r="I67" s="69" t="s">
        <v>277</v>
      </c>
      <c r="J67" s="1">
        <v>1.617</v>
      </c>
      <c r="L67" s="68" t="s">
        <v>0</v>
      </c>
      <c r="M67" s="71">
        <v>0.59668828018084896</v>
      </c>
      <c r="O67" t="s">
        <v>323</v>
      </c>
    </row>
    <row r="68" spans="1:15" x14ac:dyDescent="0.4">
      <c r="A68" s="72" t="s">
        <v>1</v>
      </c>
      <c r="B68" s="71">
        <v>3.1509999999999998</v>
      </c>
      <c r="C68" s="67"/>
      <c r="D68" s="72" t="s">
        <v>1</v>
      </c>
      <c r="E68" s="71"/>
      <c r="F68" s="67"/>
      <c r="G68" s="72" t="s">
        <v>1</v>
      </c>
      <c r="H68" s="71"/>
      <c r="J68" s="67"/>
      <c r="L68" s="72" t="s">
        <v>1</v>
      </c>
      <c r="M68" s="71"/>
    </row>
    <row r="70" spans="1:15" x14ac:dyDescent="0.4">
      <c r="A70" s="68" t="s">
        <v>52</v>
      </c>
      <c r="B70" s="69" t="s">
        <v>238</v>
      </c>
      <c r="C70" s="67"/>
      <c r="D70" s="68" t="s">
        <v>182</v>
      </c>
      <c r="E70" s="69" t="s">
        <v>238</v>
      </c>
      <c r="F70" s="67"/>
      <c r="G70" s="68" t="s">
        <v>180</v>
      </c>
      <c r="H70" s="69" t="s">
        <v>324</v>
      </c>
      <c r="I70" s="67"/>
      <c r="J70" s="67"/>
    </row>
    <row r="71" spans="1:15" x14ac:dyDescent="0.4">
      <c r="A71" s="68" t="s">
        <v>11</v>
      </c>
      <c r="B71" s="70">
        <v>-2.8351999999999999</v>
      </c>
      <c r="C71" s="67"/>
      <c r="D71" s="68" t="s">
        <v>11</v>
      </c>
      <c r="E71" s="51">
        <v>-2.9990000000000001</v>
      </c>
      <c r="F71" s="67"/>
      <c r="G71" s="68" t="s">
        <v>11</v>
      </c>
      <c r="H71" s="51">
        <v>-3.2938000000000001</v>
      </c>
      <c r="I71" s="68" t="s">
        <v>2</v>
      </c>
      <c r="J71" s="71">
        <v>3.3650000000000002</v>
      </c>
    </row>
    <row r="72" spans="1:15" x14ac:dyDescent="0.4">
      <c r="A72" s="68" t="s">
        <v>20</v>
      </c>
      <c r="B72" s="70">
        <v>15.852</v>
      </c>
      <c r="C72" s="67"/>
      <c r="D72" s="68" t="s">
        <v>20</v>
      </c>
      <c r="E72" s="71">
        <v>15.795999999999999</v>
      </c>
      <c r="F72" s="67"/>
      <c r="G72" s="68" t="s">
        <v>20</v>
      </c>
      <c r="H72" s="1">
        <v>17.24138430147131</v>
      </c>
      <c r="I72" s="68" t="s">
        <v>281</v>
      </c>
      <c r="J72" s="71">
        <v>3.5164249999999999</v>
      </c>
    </row>
    <row r="73" spans="1:15" x14ac:dyDescent="0.4">
      <c r="A73" s="68" t="s">
        <v>0</v>
      </c>
      <c r="B73" s="71">
        <v>0.20599999999999999</v>
      </c>
      <c r="C73" s="67"/>
      <c r="D73" s="68" t="s">
        <v>0</v>
      </c>
      <c r="E73" s="71">
        <v>0.20599999999999999</v>
      </c>
      <c r="F73" s="67"/>
      <c r="G73" s="68" t="s">
        <v>0</v>
      </c>
      <c r="H73" s="71">
        <v>0.20599999999999999</v>
      </c>
      <c r="I73" s="69" t="s">
        <v>277</v>
      </c>
      <c r="J73" s="1">
        <v>1.0449999999999999</v>
      </c>
      <c r="O73" t="s">
        <v>325</v>
      </c>
    </row>
    <row r="74" spans="1:15" x14ac:dyDescent="0.4">
      <c r="A74" s="72" t="s">
        <v>1</v>
      </c>
      <c r="B74" s="71">
        <v>2.899</v>
      </c>
      <c r="C74" s="67"/>
      <c r="D74" s="72" t="s">
        <v>1</v>
      </c>
      <c r="E74" s="71">
        <v>2.899</v>
      </c>
      <c r="F74" s="67"/>
      <c r="G74" s="72" t="s">
        <v>1</v>
      </c>
      <c r="H74" s="71">
        <v>2.899</v>
      </c>
      <c r="J74" s="67"/>
    </row>
    <row r="76" spans="1:15" x14ac:dyDescent="0.4">
      <c r="A76" s="68" t="s">
        <v>52</v>
      </c>
      <c r="B76" s="69" t="s">
        <v>133</v>
      </c>
      <c r="C76" s="67"/>
      <c r="D76" s="68" t="s">
        <v>182</v>
      </c>
      <c r="E76" s="69" t="s">
        <v>133</v>
      </c>
      <c r="F76" s="67"/>
      <c r="G76" s="68" t="s">
        <v>180</v>
      </c>
      <c r="H76" s="69" t="s">
        <v>133</v>
      </c>
      <c r="I76" s="67"/>
      <c r="J76" s="67"/>
    </row>
    <row r="77" spans="1:15" x14ac:dyDescent="0.4">
      <c r="A77" s="68" t="s">
        <v>11</v>
      </c>
      <c r="B77" s="70">
        <v>-1.0981000000000001</v>
      </c>
      <c r="C77" s="67"/>
      <c r="D77" s="68" t="s">
        <v>11</v>
      </c>
      <c r="E77" s="51">
        <v>-1.081</v>
      </c>
      <c r="F77" s="67"/>
      <c r="G77" s="68" t="s">
        <v>11</v>
      </c>
      <c r="H77" s="51">
        <v>-1.0988</v>
      </c>
      <c r="I77" s="68" t="s">
        <v>2</v>
      </c>
      <c r="J77" s="71">
        <v>4.758</v>
      </c>
    </row>
    <row r="78" spans="1:15" x14ac:dyDescent="0.4">
      <c r="A78" s="68" t="s">
        <v>20</v>
      </c>
      <c r="B78" s="70">
        <v>73.709999999999994</v>
      </c>
      <c r="C78" s="67"/>
      <c r="D78" s="68" t="s">
        <v>20</v>
      </c>
      <c r="E78" s="71">
        <v>72.853999999999999</v>
      </c>
      <c r="F78" s="67"/>
      <c r="G78" s="68" t="s">
        <v>20</v>
      </c>
      <c r="H78" s="1">
        <v>74.375</v>
      </c>
      <c r="I78" s="68" t="s">
        <v>281</v>
      </c>
      <c r="J78" s="71">
        <v>7.5869999999999997</v>
      </c>
    </row>
    <row r="79" spans="1:15" x14ac:dyDescent="0.4">
      <c r="A79" s="68" t="s">
        <v>0</v>
      </c>
      <c r="B79" s="71">
        <v>2.1999999999999999E-2</v>
      </c>
      <c r="C79" s="67"/>
      <c r="D79" s="68" t="s">
        <v>0</v>
      </c>
      <c r="E79" s="71">
        <v>2.1999999999999999E-2</v>
      </c>
      <c r="F79" s="67"/>
      <c r="G79" s="68" t="s">
        <v>0</v>
      </c>
      <c r="H79" s="71">
        <v>2.1999999999999999E-2</v>
      </c>
      <c r="I79" s="67"/>
      <c r="J79" s="67"/>
      <c r="O79" t="s">
        <v>326</v>
      </c>
    </row>
    <row r="80" spans="1:15" x14ac:dyDescent="0.4">
      <c r="A80" s="72" t="s">
        <v>1</v>
      </c>
      <c r="B80" s="71">
        <v>2.6669999999999998</v>
      </c>
      <c r="C80" s="67"/>
      <c r="D80" s="72" t="s">
        <v>1</v>
      </c>
      <c r="E80" s="71">
        <v>2.6669999999999998</v>
      </c>
      <c r="F80" s="67"/>
      <c r="G80" s="72" t="s">
        <v>1</v>
      </c>
      <c r="H80" s="71">
        <v>2.6669999999999998</v>
      </c>
      <c r="J80" s="67"/>
    </row>
    <row r="82" spans="1:15" x14ac:dyDescent="0.4">
      <c r="A82" s="68" t="s">
        <v>52</v>
      </c>
      <c r="B82" s="69" t="s">
        <v>134</v>
      </c>
      <c r="C82" s="67"/>
      <c r="D82" s="68" t="s">
        <v>182</v>
      </c>
      <c r="E82" s="69" t="s">
        <v>134</v>
      </c>
      <c r="F82" s="67"/>
      <c r="G82" s="68" t="s">
        <v>180</v>
      </c>
      <c r="H82" s="69" t="s">
        <v>134</v>
      </c>
      <c r="I82" s="67"/>
      <c r="J82" s="67"/>
    </row>
    <row r="83" spans="1:15" x14ac:dyDescent="0.4">
      <c r="A83" s="68" t="s">
        <v>11</v>
      </c>
      <c r="B83" s="70">
        <v>-1.9984999999999999</v>
      </c>
      <c r="C83" s="67"/>
      <c r="D83" s="68" t="s">
        <v>11</v>
      </c>
      <c r="E83" s="51">
        <v>-1.982</v>
      </c>
      <c r="F83" s="67"/>
      <c r="G83" s="68" t="s">
        <v>11</v>
      </c>
      <c r="H83" s="51">
        <v>-1.9995000000000001</v>
      </c>
      <c r="I83" s="68" t="s">
        <v>2</v>
      </c>
      <c r="J83" s="71">
        <v>3.8969999999999998</v>
      </c>
    </row>
    <row r="84" spans="1:15" x14ac:dyDescent="0.4">
      <c r="A84" s="68" t="s">
        <v>20</v>
      </c>
      <c r="B84" s="70">
        <v>41.761000000000003</v>
      </c>
      <c r="C84" s="67"/>
      <c r="D84" s="68" t="s">
        <v>20</v>
      </c>
      <c r="E84" s="71">
        <v>42.171999999999997</v>
      </c>
      <c r="F84" s="67"/>
      <c r="G84" s="68" t="s">
        <v>20</v>
      </c>
      <c r="H84" s="1">
        <v>42.415500000000002</v>
      </c>
      <c r="I84" s="68" t="s">
        <v>281</v>
      </c>
      <c r="J84" s="71">
        <v>6.4509999999999996</v>
      </c>
    </row>
    <row r="85" spans="1:15" x14ac:dyDescent="0.4">
      <c r="A85" s="68" t="s">
        <v>0</v>
      </c>
      <c r="B85" s="71">
        <v>0.105</v>
      </c>
      <c r="C85" s="67"/>
      <c r="D85" s="68" t="s">
        <v>0</v>
      </c>
      <c r="E85" s="71">
        <v>0.105</v>
      </c>
      <c r="F85" s="67"/>
      <c r="G85" s="68" t="s">
        <v>0</v>
      </c>
      <c r="H85" s="71">
        <v>0.105</v>
      </c>
      <c r="I85" s="67"/>
      <c r="J85" s="67"/>
      <c r="O85" t="s">
        <v>327</v>
      </c>
    </row>
    <row r="86" spans="1:15" x14ac:dyDescent="0.4">
      <c r="A86" s="72" t="s">
        <v>1</v>
      </c>
      <c r="B86" s="71">
        <v>2.173</v>
      </c>
      <c r="C86" s="67"/>
      <c r="D86" s="72" t="s">
        <v>1</v>
      </c>
      <c r="E86" s="71">
        <v>2.173</v>
      </c>
      <c r="F86" s="67"/>
      <c r="G86" s="72" t="s">
        <v>1</v>
      </c>
      <c r="H86" s="71">
        <v>2.173</v>
      </c>
      <c r="J86" s="67"/>
    </row>
    <row r="88" spans="1:15" x14ac:dyDescent="0.4">
      <c r="A88" s="68" t="s">
        <v>52</v>
      </c>
      <c r="B88" s="69" t="s">
        <v>201</v>
      </c>
      <c r="C88" s="67"/>
      <c r="D88" s="68" t="s">
        <v>182</v>
      </c>
      <c r="E88" s="69" t="s">
        <v>201</v>
      </c>
      <c r="F88" s="67"/>
      <c r="G88" s="68" t="s">
        <v>180</v>
      </c>
      <c r="H88" s="69" t="s">
        <v>201</v>
      </c>
      <c r="I88" s="67"/>
      <c r="J88" s="67"/>
    </row>
    <row r="89" spans="1:15" x14ac:dyDescent="0.4">
      <c r="A89" s="68" t="s">
        <v>11</v>
      </c>
      <c r="B89" s="70">
        <v>-6.2832999999999997</v>
      </c>
      <c r="C89" s="67"/>
      <c r="D89" s="68" t="s">
        <v>11</v>
      </c>
      <c r="E89" s="51">
        <v>-6.2286999999999999</v>
      </c>
      <c r="F89" s="67"/>
      <c r="G89" s="68" t="s">
        <v>11</v>
      </c>
      <c r="H89" s="51">
        <v>-6.3324999999999996</v>
      </c>
      <c r="I89" s="68" t="s">
        <v>2</v>
      </c>
      <c r="J89" s="71">
        <v>3.319</v>
      </c>
    </row>
    <row r="90" spans="1:15" x14ac:dyDescent="0.4">
      <c r="A90" s="68" t="s">
        <v>20</v>
      </c>
      <c r="B90" s="70">
        <v>24.635999999999999</v>
      </c>
      <c r="C90" s="67"/>
      <c r="D90" s="68" t="s">
        <v>20</v>
      </c>
      <c r="E90" s="71">
        <v>24.864999999999998</v>
      </c>
      <c r="F90" s="67"/>
      <c r="G90" s="68" t="s">
        <v>20</v>
      </c>
      <c r="H90">
        <f>49.388/2</f>
        <v>24.693999999999999</v>
      </c>
      <c r="I90" s="68" t="s">
        <v>281</v>
      </c>
      <c r="J90" s="71">
        <v>5.1779999999999999</v>
      </c>
    </row>
    <row r="91" spans="1:15" x14ac:dyDescent="0.4">
      <c r="A91" s="68" t="s">
        <v>0</v>
      </c>
      <c r="B91" s="71">
        <v>0.32600000000000001</v>
      </c>
      <c r="C91" s="67"/>
      <c r="D91" s="68" t="s">
        <v>0</v>
      </c>
      <c r="E91" s="71">
        <v>0.32600000000000001</v>
      </c>
      <c r="F91" s="67"/>
      <c r="G91" s="68" t="s">
        <v>0</v>
      </c>
      <c r="H91" s="71">
        <v>0.32600000000000001</v>
      </c>
      <c r="I91" s="67"/>
      <c r="J91" s="67"/>
      <c r="O91" t="s">
        <v>328</v>
      </c>
    </row>
    <row r="92" spans="1:15" x14ac:dyDescent="0.4">
      <c r="A92" s="72" t="s">
        <v>1</v>
      </c>
      <c r="B92" s="71">
        <v>2.2559999999999998</v>
      </c>
      <c r="C92" s="67"/>
      <c r="D92" s="72" t="s">
        <v>1</v>
      </c>
      <c r="E92" s="71">
        <v>2.2559999999999998</v>
      </c>
      <c r="F92" s="67"/>
      <c r="G92" s="72" t="s">
        <v>1</v>
      </c>
      <c r="H92" s="71">
        <v>2.2559999999999998</v>
      </c>
      <c r="J92" s="67"/>
    </row>
    <row r="94" spans="1:15" x14ac:dyDescent="0.4">
      <c r="A94" s="68" t="s">
        <v>52</v>
      </c>
      <c r="B94" s="69" t="s">
        <v>135</v>
      </c>
      <c r="C94" s="67"/>
      <c r="D94" s="68" t="s">
        <v>182</v>
      </c>
      <c r="E94" s="69" t="s">
        <v>135</v>
      </c>
      <c r="F94" s="67"/>
      <c r="G94" s="68" t="s">
        <v>180</v>
      </c>
      <c r="H94" s="69" t="s">
        <v>135</v>
      </c>
      <c r="I94" s="67"/>
      <c r="J94" s="67"/>
    </row>
    <row r="95" spans="1:15" x14ac:dyDescent="0.4">
      <c r="A95" s="68" t="s">
        <v>11</v>
      </c>
      <c r="B95" s="70">
        <v>-7.8334999999999999</v>
      </c>
      <c r="C95" s="67"/>
      <c r="D95" s="68" t="s">
        <v>11</v>
      </c>
      <c r="E95" s="51">
        <v>-7.7835000000000001</v>
      </c>
      <c r="F95" s="67"/>
      <c r="G95" s="68" t="s">
        <v>11</v>
      </c>
      <c r="H95" s="51">
        <v>-7.8910999999999998</v>
      </c>
      <c r="I95" s="68" t="s">
        <v>2</v>
      </c>
      <c r="J95" s="71">
        <v>2.9340000000000002</v>
      </c>
    </row>
    <row r="96" spans="1:15" x14ac:dyDescent="0.4">
      <c r="A96" s="68" t="s">
        <v>20</v>
      </c>
      <c r="B96" s="70">
        <v>17.344999999999999</v>
      </c>
      <c r="C96" s="67"/>
      <c r="D96" s="68" t="s">
        <v>20</v>
      </c>
      <c r="E96" s="71">
        <v>17.187999999999999</v>
      </c>
      <c r="F96" s="67"/>
      <c r="G96" s="68" t="s">
        <v>20</v>
      </c>
      <c r="H96" s="1">
        <f>34.714/2</f>
        <v>17.356999999999999</v>
      </c>
      <c r="I96" s="68" t="s">
        <v>281</v>
      </c>
      <c r="J96" s="71">
        <v>4.657</v>
      </c>
    </row>
    <row r="97" spans="1:15" x14ac:dyDescent="0.4">
      <c r="A97" s="68" t="s">
        <v>0</v>
      </c>
      <c r="B97" s="71">
        <v>0.68100000000000005</v>
      </c>
      <c r="C97" s="67"/>
      <c r="D97" s="68" t="s">
        <v>0</v>
      </c>
      <c r="E97" s="71">
        <v>0.68100000000000005</v>
      </c>
      <c r="F97" s="67"/>
      <c r="G97" s="68" t="s">
        <v>0</v>
      </c>
      <c r="H97" s="71">
        <v>0.68100000000000005</v>
      </c>
      <c r="I97" s="67"/>
      <c r="J97" s="67"/>
      <c r="O97" t="s">
        <v>329</v>
      </c>
    </row>
    <row r="98" spans="1:15" x14ac:dyDescent="0.4">
      <c r="A98" s="72" t="s">
        <v>1</v>
      </c>
      <c r="B98" s="71">
        <v>2.524</v>
      </c>
      <c r="C98" s="67"/>
      <c r="D98" s="72" t="s">
        <v>1</v>
      </c>
      <c r="E98" s="71">
        <v>2.524</v>
      </c>
      <c r="F98" s="67"/>
      <c r="G98" s="72" t="s">
        <v>1</v>
      </c>
      <c r="H98" s="71">
        <v>2.524</v>
      </c>
      <c r="J98" s="67"/>
    </row>
    <row r="100" spans="1:15" x14ac:dyDescent="0.4">
      <c r="A100" s="68" t="s">
        <v>52</v>
      </c>
      <c r="B100" s="69" t="s">
        <v>136</v>
      </c>
      <c r="C100" s="67"/>
      <c r="D100" s="68" t="s">
        <v>182</v>
      </c>
      <c r="E100" s="69" t="s">
        <v>136</v>
      </c>
      <c r="F100" s="67"/>
      <c r="G100" s="68" t="s">
        <v>180</v>
      </c>
      <c r="H100" s="69" t="s">
        <v>330</v>
      </c>
      <c r="I100" s="67"/>
      <c r="J100" s="67"/>
    </row>
    <row r="101" spans="1:15" x14ac:dyDescent="0.4">
      <c r="A101" s="68" t="s">
        <v>11</v>
      </c>
      <c r="B101" s="70">
        <v>-8.8367000000000004</v>
      </c>
      <c r="C101" s="67"/>
      <c r="D101" s="68" t="s">
        <v>11</v>
      </c>
      <c r="E101" s="51">
        <v>-9.0823999999999998</v>
      </c>
      <c r="F101" s="67"/>
      <c r="G101" s="68" t="s">
        <v>11</v>
      </c>
      <c r="H101" s="51">
        <v>-8.7095000000000002</v>
      </c>
      <c r="I101" s="68" t="s">
        <v>2</v>
      </c>
      <c r="J101" s="71">
        <v>2.605</v>
      </c>
    </row>
    <row r="102" spans="1:15" x14ac:dyDescent="0.4">
      <c r="A102" s="68" t="s">
        <v>20</v>
      </c>
      <c r="B102" s="70">
        <v>13.926</v>
      </c>
      <c r="C102" s="67"/>
      <c r="D102" s="68" t="s">
        <v>20</v>
      </c>
      <c r="E102" s="71">
        <v>13.4</v>
      </c>
      <c r="F102" s="67"/>
      <c r="G102" s="68" t="s">
        <v>20</v>
      </c>
      <c r="H102" s="1">
        <v>13.77066718723132</v>
      </c>
      <c r="I102" s="68" t="s">
        <v>281</v>
      </c>
      <c r="J102" s="71">
        <v>4.6863950000000001</v>
      </c>
    </row>
    <row r="103" spans="1:15" x14ac:dyDescent="0.4">
      <c r="A103" s="68" t="s">
        <v>0</v>
      </c>
      <c r="B103" s="71">
        <v>1.1020000000000001</v>
      </c>
      <c r="C103" s="67"/>
      <c r="D103" s="68" t="s">
        <v>0</v>
      </c>
      <c r="E103" s="71">
        <v>1.1020000000000001</v>
      </c>
      <c r="F103" s="67"/>
      <c r="G103" s="68" t="s">
        <v>0</v>
      </c>
      <c r="H103" s="71">
        <v>1.1020000000000001</v>
      </c>
      <c r="I103" s="69" t="s">
        <v>277</v>
      </c>
      <c r="J103" s="69">
        <v>1.7989999999999999</v>
      </c>
      <c r="O103" t="s">
        <v>331</v>
      </c>
    </row>
    <row r="104" spans="1:15" x14ac:dyDescent="0.4">
      <c r="A104" s="72" t="s">
        <v>1</v>
      </c>
      <c r="B104" s="71">
        <v>2.726</v>
      </c>
      <c r="C104" s="67"/>
      <c r="D104" s="72" t="s">
        <v>1</v>
      </c>
      <c r="E104" s="71">
        <v>2.726</v>
      </c>
      <c r="F104" s="67"/>
      <c r="G104" s="72" t="s">
        <v>1</v>
      </c>
      <c r="H104" s="71">
        <v>2.726</v>
      </c>
      <c r="J104" s="67"/>
    </row>
    <row r="106" spans="1:15" x14ac:dyDescent="0.4">
      <c r="A106" s="68" t="s">
        <v>52</v>
      </c>
      <c r="B106" s="69" t="s">
        <v>137</v>
      </c>
      <c r="C106" s="67"/>
      <c r="D106" s="68" t="s">
        <v>182</v>
      </c>
      <c r="E106" s="69" t="s">
        <v>137</v>
      </c>
      <c r="F106" s="67"/>
      <c r="G106" s="68" t="s">
        <v>180</v>
      </c>
      <c r="H106" s="69" t="s">
        <v>137</v>
      </c>
      <c r="I106" s="67"/>
      <c r="J106" s="67"/>
    </row>
    <row r="107" spans="1:15" x14ac:dyDescent="0.4">
      <c r="A107" s="68" t="s">
        <v>11</v>
      </c>
      <c r="B107" s="51">
        <v>-9.2486999999999995</v>
      </c>
      <c r="C107" s="67"/>
      <c r="D107" s="68" t="s">
        <v>11</v>
      </c>
      <c r="E107" s="51">
        <v>-9.6530000000000005</v>
      </c>
      <c r="F107" s="67"/>
      <c r="G107" s="68" t="s">
        <v>11</v>
      </c>
      <c r="H107" s="51">
        <v>-9.2326999999999995</v>
      </c>
      <c r="I107" s="68" t="s">
        <v>2</v>
      </c>
      <c r="J107" s="71">
        <v>2.4910000000000001</v>
      </c>
    </row>
    <row r="108" spans="1:15" x14ac:dyDescent="0.4">
      <c r="A108" s="68" t="s">
        <v>20</v>
      </c>
      <c r="B108" s="70">
        <v>11.903</v>
      </c>
      <c r="C108" s="67"/>
      <c r="D108" s="68" t="s">
        <v>20</v>
      </c>
      <c r="E108" s="71">
        <v>23.74</v>
      </c>
      <c r="F108" s="67"/>
      <c r="G108" s="68" t="s">
        <v>20</v>
      </c>
      <c r="H108" s="1">
        <v>11.952</v>
      </c>
      <c r="I108" s="68" t="s">
        <v>281</v>
      </c>
      <c r="J108" s="71">
        <v>4.45</v>
      </c>
    </row>
    <row r="109" spans="1:15" x14ac:dyDescent="0.4">
      <c r="A109" s="68" t="s">
        <v>0</v>
      </c>
      <c r="B109" s="71">
        <v>1.5509999999999999</v>
      </c>
      <c r="C109" s="67"/>
      <c r="D109" s="68" t="s">
        <v>0</v>
      </c>
      <c r="E109" s="71">
        <v>1.5509999999999999</v>
      </c>
      <c r="F109" s="67"/>
      <c r="G109" s="68" t="s">
        <v>0</v>
      </c>
      <c r="H109" s="71">
        <v>1.5509999999999999</v>
      </c>
      <c r="I109" s="67"/>
      <c r="J109" s="67"/>
      <c r="O109" t="s">
        <v>332</v>
      </c>
    </row>
    <row r="110" spans="1:15" x14ac:dyDescent="0.4">
      <c r="A110" s="72" t="s">
        <v>1</v>
      </c>
      <c r="B110" s="71">
        <v>3.1219999999999999</v>
      </c>
      <c r="C110" s="67"/>
      <c r="D110" s="72" t="s">
        <v>1</v>
      </c>
      <c r="E110" s="71">
        <v>3.1219999999999999</v>
      </c>
      <c r="F110" s="67"/>
      <c r="G110" s="72" t="s">
        <v>1</v>
      </c>
      <c r="H110" s="71">
        <v>3.1219999999999999</v>
      </c>
      <c r="J110" s="67"/>
    </row>
    <row r="112" spans="1:15" x14ac:dyDescent="0.4">
      <c r="A112" s="68" t="s">
        <v>52</v>
      </c>
      <c r="B112" s="69" t="s">
        <v>207</v>
      </c>
      <c r="C112" s="67"/>
      <c r="D112" s="68" t="s">
        <v>182</v>
      </c>
      <c r="E112" s="69" t="s">
        <v>207</v>
      </c>
      <c r="F112" s="67"/>
      <c r="G112" s="68" t="s">
        <v>180</v>
      </c>
      <c r="H112" s="69" t="s">
        <v>333</v>
      </c>
      <c r="I112" s="67"/>
      <c r="J112" s="67"/>
    </row>
    <row r="113" spans="1:15" x14ac:dyDescent="0.4">
      <c r="A113" s="68" t="s">
        <v>11</v>
      </c>
      <c r="B113" s="51">
        <v>-9.0786999999999995</v>
      </c>
      <c r="C113" s="67"/>
      <c r="D113" s="68" t="s">
        <v>11</v>
      </c>
      <c r="E113" s="51">
        <v>-9.0166000000000004</v>
      </c>
      <c r="F113" s="67"/>
      <c r="G113" s="68" t="s">
        <v>11</v>
      </c>
      <c r="H113" s="51">
        <v>-8.9197000000000006</v>
      </c>
      <c r="I113" s="68" t="s">
        <v>2</v>
      </c>
      <c r="J113" s="71">
        <v>2.4849999999999999</v>
      </c>
    </row>
    <row r="114" spans="1:15" x14ac:dyDescent="0.4">
      <c r="A114" s="68" t="s">
        <v>20</v>
      </c>
      <c r="B114" s="70">
        <v>10.805999999999999</v>
      </c>
      <c r="C114" s="67"/>
      <c r="D114" s="68" t="s">
        <v>20</v>
      </c>
      <c r="E114" s="71">
        <v>10.968999999999999</v>
      </c>
      <c r="F114" s="67"/>
      <c r="G114" s="68" t="s">
        <v>20</v>
      </c>
      <c r="H114" s="1">
        <v>10.751234449539659</v>
      </c>
      <c r="I114" s="68" t="s">
        <v>281</v>
      </c>
      <c r="J114" s="71">
        <v>4.0207300000000004</v>
      </c>
    </row>
    <row r="115" spans="1:15" x14ac:dyDescent="0.4">
      <c r="A115" s="68" t="s">
        <v>0</v>
      </c>
      <c r="B115" s="71">
        <v>1.0680000000000001</v>
      </c>
      <c r="C115" s="67"/>
      <c r="D115" s="68" t="s">
        <v>0</v>
      </c>
      <c r="E115" s="71">
        <v>1.0680000000000001</v>
      </c>
      <c r="F115" s="67"/>
      <c r="G115" s="68" t="s">
        <v>0</v>
      </c>
      <c r="H115" s="71">
        <v>1.0680000000000001</v>
      </c>
      <c r="I115" s="69" t="s">
        <v>277</v>
      </c>
      <c r="J115" s="1">
        <v>1.6180000000000001</v>
      </c>
      <c r="O115" t="s">
        <v>334</v>
      </c>
    </row>
    <row r="116" spans="1:15" x14ac:dyDescent="0.4">
      <c r="A116" s="72" t="s">
        <v>1</v>
      </c>
      <c r="B116" s="71">
        <v>5.3010000000000002</v>
      </c>
      <c r="C116" s="67"/>
      <c r="D116" s="72" t="s">
        <v>1</v>
      </c>
      <c r="E116" s="71">
        <v>5.3010000000000002</v>
      </c>
      <c r="F116" s="67"/>
      <c r="G116" s="72" t="s">
        <v>1</v>
      </c>
      <c r="H116" s="71">
        <v>5.3010000000000002</v>
      </c>
      <c r="J116" s="67"/>
    </row>
    <row r="118" spans="1:15" x14ac:dyDescent="0.4">
      <c r="A118" s="68" t="s">
        <v>52</v>
      </c>
      <c r="B118" s="69" t="s">
        <v>138</v>
      </c>
      <c r="C118" s="67"/>
      <c r="D118" s="68" t="s">
        <v>182</v>
      </c>
      <c r="E118" s="69" t="s">
        <v>138</v>
      </c>
      <c r="F118" s="67"/>
      <c r="G118" s="68" t="s">
        <v>180</v>
      </c>
      <c r="H118" s="69" t="s">
        <v>138</v>
      </c>
      <c r="I118" s="67"/>
      <c r="J118" s="67"/>
    </row>
    <row r="119" spans="1:15" x14ac:dyDescent="0.4">
      <c r="A119" s="68" t="s">
        <v>11</v>
      </c>
      <c r="B119" s="51">
        <v>-8.3155999999999999</v>
      </c>
      <c r="C119" s="67"/>
      <c r="D119" s="68" t="s">
        <v>11</v>
      </c>
      <c r="E119" s="51">
        <v>-8.4693000000000005</v>
      </c>
      <c r="F119" s="67"/>
      <c r="G119" s="68" t="s">
        <v>11</v>
      </c>
      <c r="H119" s="51">
        <v>-8.3720999999999997</v>
      </c>
      <c r="I119" s="68" t="s">
        <v>2</v>
      </c>
      <c r="J119" s="71">
        <v>2.4660000000000002</v>
      </c>
    </row>
    <row r="120" spans="1:15" x14ac:dyDescent="0.4">
      <c r="A120" s="68" t="s">
        <v>20</v>
      </c>
      <c r="B120" s="70">
        <v>12.114000000000001</v>
      </c>
      <c r="C120" s="67"/>
      <c r="D120" s="68" t="s">
        <v>20</v>
      </c>
      <c r="E120" s="71">
        <v>11.454000000000001</v>
      </c>
      <c r="F120" s="67"/>
      <c r="G120" s="68" t="s">
        <v>20</v>
      </c>
      <c r="H120" s="1">
        <v>10.268000000000001</v>
      </c>
      <c r="I120" s="68" t="s">
        <v>281</v>
      </c>
      <c r="J120" s="71">
        <v>3.9</v>
      </c>
    </row>
    <row r="121" spans="1:15" x14ac:dyDescent="0.4">
      <c r="A121" s="68" t="s">
        <v>0</v>
      </c>
      <c r="B121" s="71">
        <v>1.036</v>
      </c>
      <c r="C121" s="67"/>
      <c r="D121" s="68" t="s">
        <v>0</v>
      </c>
      <c r="E121" s="71">
        <v>1.036</v>
      </c>
      <c r="F121" s="67"/>
      <c r="G121" s="68" t="s">
        <v>0</v>
      </c>
      <c r="H121" s="71">
        <v>1.036</v>
      </c>
      <c r="I121" s="67"/>
      <c r="J121" s="67"/>
      <c r="O121" t="s">
        <v>335</v>
      </c>
    </row>
    <row r="122" spans="1:15" x14ac:dyDescent="0.4">
      <c r="A122" s="72" t="s">
        <v>1</v>
      </c>
      <c r="B122" s="71">
        <v>3.9580000000000002</v>
      </c>
      <c r="C122" s="67"/>
      <c r="D122" s="72" t="s">
        <v>1</v>
      </c>
      <c r="E122" s="71">
        <v>3.9580000000000002</v>
      </c>
      <c r="F122" s="67"/>
      <c r="G122" s="72" t="s">
        <v>1</v>
      </c>
      <c r="H122" s="71">
        <v>3.9580000000000002</v>
      </c>
      <c r="J122" s="67"/>
    </row>
    <row r="124" spans="1:15" x14ac:dyDescent="0.4">
      <c r="A124" s="68" t="s">
        <v>52</v>
      </c>
      <c r="B124" s="69" t="s">
        <v>139</v>
      </c>
      <c r="C124" s="67"/>
      <c r="D124" s="68" t="s">
        <v>182</v>
      </c>
      <c r="E124" s="69" t="s">
        <v>139</v>
      </c>
      <c r="F124" s="67"/>
      <c r="G124" s="68" t="s">
        <v>180</v>
      </c>
      <c r="H124" s="69" t="s">
        <v>139</v>
      </c>
      <c r="I124" s="67"/>
      <c r="J124" s="67"/>
    </row>
    <row r="125" spans="1:15" x14ac:dyDescent="0.4">
      <c r="A125" s="68" t="s">
        <v>11</v>
      </c>
      <c r="B125" s="51">
        <v>-7.0922000000000001</v>
      </c>
      <c r="C125" s="67"/>
      <c r="D125" s="68" t="s">
        <v>11</v>
      </c>
      <c r="E125" s="51"/>
      <c r="F125" s="67"/>
      <c r="G125" s="68" t="s">
        <v>11</v>
      </c>
      <c r="H125" s="51">
        <v>-7.1082999999999998</v>
      </c>
      <c r="I125" s="68" t="s">
        <v>2</v>
      </c>
      <c r="J125" s="71">
        <v>2.5009999999999999</v>
      </c>
    </row>
    <row r="126" spans="1:15" x14ac:dyDescent="0.4">
      <c r="A126" s="68" t="s">
        <v>20</v>
      </c>
      <c r="B126" s="70">
        <v>10.913</v>
      </c>
      <c r="C126" s="67"/>
      <c r="D126" s="68" t="s">
        <v>20</v>
      </c>
      <c r="E126" s="71"/>
      <c r="F126" s="67"/>
      <c r="G126" s="68" t="s">
        <v>20</v>
      </c>
      <c r="H126" s="1">
        <v>10.922499999999999</v>
      </c>
      <c r="I126" s="68" t="s">
        <v>281</v>
      </c>
      <c r="J126" s="71">
        <v>4.0330000000000004</v>
      </c>
    </row>
    <row r="127" spans="1:15" x14ac:dyDescent="0.4">
      <c r="A127" s="68" t="s">
        <v>0</v>
      </c>
      <c r="B127" s="71">
        <v>1.2589999999999999</v>
      </c>
      <c r="C127" s="67"/>
      <c r="D127" s="68" t="s">
        <v>0</v>
      </c>
      <c r="E127" s="71">
        <v>1.2589999999999999</v>
      </c>
      <c r="F127" s="67"/>
      <c r="G127" s="68" t="s">
        <v>0</v>
      </c>
      <c r="H127" s="71">
        <v>1.2589999999999999</v>
      </c>
      <c r="I127" s="67"/>
      <c r="J127" s="67"/>
      <c r="O127" t="s">
        <v>336</v>
      </c>
    </row>
    <row r="128" spans="1:15" x14ac:dyDescent="0.4">
      <c r="A128" s="72" t="s">
        <v>1</v>
      </c>
      <c r="B128" s="71">
        <v>3.4449999999999998</v>
      </c>
      <c r="C128" s="67"/>
      <c r="D128" s="72" t="s">
        <v>1</v>
      </c>
      <c r="E128" s="71">
        <v>3.4449999999999998</v>
      </c>
      <c r="F128" s="67"/>
      <c r="G128" s="72" t="s">
        <v>1</v>
      </c>
      <c r="H128" s="71">
        <v>3.4449999999999998</v>
      </c>
      <c r="J128" s="67"/>
    </row>
    <row r="130" spans="1:15" x14ac:dyDescent="0.4">
      <c r="A130" s="68" t="s">
        <v>52</v>
      </c>
      <c r="B130" s="69" t="s">
        <v>140</v>
      </c>
      <c r="C130" s="67"/>
      <c r="D130" s="68" t="s">
        <v>182</v>
      </c>
      <c r="E130" s="69" t="s">
        <v>140</v>
      </c>
      <c r="F130" s="67"/>
      <c r="G130" s="68" t="s">
        <v>180</v>
      </c>
      <c r="H130" s="69" t="s">
        <v>140</v>
      </c>
      <c r="I130" s="67"/>
      <c r="J130" s="67"/>
    </row>
    <row r="131" spans="1:15" x14ac:dyDescent="0.4">
      <c r="A131" s="68" t="s">
        <v>11</v>
      </c>
      <c r="B131" s="51">
        <v>-5.7797999999999998</v>
      </c>
      <c r="C131" s="67"/>
      <c r="D131" s="68" t="s">
        <v>11</v>
      </c>
      <c r="E131" s="51">
        <v>-5.6845999999999997</v>
      </c>
      <c r="F131" s="67"/>
      <c r="G131" s="68" t="s">
        <v>11</v>
      </c>
      <c r="H131" s="51">
        <v>-5.7539999999999996</v>
      </c>
      <c r="I131" s="68" t="s">
        <v>2</v>
      </c>
      <c r="J131" s="71">
        <v>2.4740000000000002</v>
      </c>
    </row>
    <row r="132" spans="1:15" x14ac:dyDescent="0.4">
      <c r="A132" s="68" t="s">
        <v>20</v>
      </c>
      <c r="B132" s="70">
        <v>10.772</v>
      </c>
      <c r="C132" s="67"/>
      <c r="D132" s="68" t="s">
        <v>20</v>
      </c>
      <c r="E132" s="71">
        <v>10.861000000000001</v>
      </c>
      <c r="F132" s="67"/>
      <c r="G132" s="68" t="s">
        <v>20</v>
      </c>
      <c r="H132" s="1">
        <v>10.79</v>
      </c>
      <c r="I132" s="68" t="s">
        <v>281</v>
      </c>
      <c r="J132" s="71">
        <v>4.07</v>
      </c>
    </row>
    <row r="133" spans="1:15" x14ac:dyDescent="0.4">
      <c r="A133" s="68" t="s">
        <v>0</v>
      </c>
      <c r="B133" s="71">
        <v>1.179</v>
      </c>
      <c r="C133" s="67"/>
      <c r="D133" s="68" t="s">
        <v>0</v>
      </c>
      <c r="E133" s="71">
        <v>1.179</v>
      </c>
      <c r="F133" s="67"/>
      <c r="G133" s="68" t="s">
        <v>0</v>
      </c>
      <c r="H133" s="71">
        <v>1.179</v>
      </c>
      <c r="I133" s="67"/>
      <c r="J133" s="67"/>
      <c r="O133" t="s">
        <v>337</v>
      </c>
    </row>
    <row r="134" spans="1:15" x14ac:dyDescent="0.4">
      <c r="A134" s="72" t="s">
        <v>1</v>
      </c>
      <c r="B134" s="71">
        <v>3.637</v>
      </c>
      <c r="C134" s="67"/>
      <c r="D134" s="72" t="s">
        <v>1</v>
      </c>
      <c r="E134" s="71">
        <v>3.637</v>
      </c>
      <c r="F134" s="67"/>
      <c r="G134" s="72" t="s">
        <v>1</v>
      </c>
      <c r="H134" s="71">
        <v>3.637</v>
      </c>
      <c r="J134" s="67"/>
    </row>
    <row r="136" spans="1:15" x14ac:dyDescent="0.4">
      <c r="A136" s="68" t="s">
        <v>52</v>
      </c>
      <c r="B136" s="69" t="s">
        <v>116</v>
      </c>
      <c r="C136" s="67"/>
      <c r="D136" s="68" t="s">
        <v>182</v>
      </c>
      <c r="E136" s="69" t="s">
        <v>116</v>
      </c>
      <c r="F136" s="67"/>
      <c r="G136" s="68" t="s">
        <v>180</v>
      </c>
      <c r="H136" s="69" t="s">
        <v>116</v>
      </c>
      <c r="I136" s="67"/>
      <c r="J136" s="67"/>
    </row>
    <row r="137" spans="1:15" x14ac:dyDescent="0.4">
      <c r="A137" s="68" t="s">
        <v>11</v>
      </c>
      <c r="B137" s="51">
        <v>-4.0991999999999997</v>
      </c>
      <c r="C137" s="67"/>
      <c r="D137" s="68" t="s">
        <v>11</v>
      </c>
      <c r="E137" s="51">
        <v>-4.0621999999999998</v>
      </c>
      <c r="F137" s="67"/>
      <c r="G137" s="68" t="s">
        <v>11</v>
      </c>
      <c r="H137" s="51">
        <v>-4.0914999999999999</v>
      </c>
      <c r="I137" s="68" t="s">
        <v>2</v>
      </c>
      <c r="J137" s="71">
        <v>2.5510000000000002</v>
      </c>
    </row>
    <row r="138" spans="1:15" x14ac:dyDescent="0.4">
      <c r="A138" s="68" t="s">
        <v>20</v>
      </c>
      <c r="B138" s="70">
        <v>11.872</v>
      </c>
      <c r="C138" s="67"/>
      <c r="D138" s="68" t="s">
        <v>20</v>
      </c>
      <c r="E138" s="71">
        <v>11.853</v>
      </c>
      <c r="F138" s="67"/>
      <c r="G138" s="68" t="s">
        <v>20</v>
      </c>
      <c r="H138" s="1">
        <v>11.8085</v>
      </c>
      <c r="I138" s="68" t="s">
        <v>281</v>
      </c>
      <c r="J138" s="71">
        <v>4.1900000000000004</v>
      </c>
    </row>
    <row r="139" spans="1:15" x14ac:dyDescent="0.4">
      <c r="A139" s="68" t="s">
        <v>0</v>
      </c>
      <c r="B139" s="71">
        <v>0.83099999999999996</v>
      </c>
      <c r="C139" s="67"/>
      <c r="D139" s="68" t="s">
        <v>0</v>
      </c>
      <c r="E139" s="71">
        <v>0.83099999999999996</v>
      </c>
      <c r="F139" s="67"/>
      <c r="G139" s="68" t="s">
        <v>0</v>
      </c>
      <c r="H139" s="71">
        <v>0.83099999999999996</v>
      </c>
      <c r="I139" s="67"/>
      <c r="J139" s="67"/>
      <c r="O139" t="s">
        <v>338</v>
      </c>
    </row>
    <row r="140" spans="1:15" x14ac:dyDescent="0.4">
      <c r="A140" s="72" t="s">
        <v>1</v>
      </c>
      <c r="B140" s="71">
        <v>3.7810000000000001</v>
      </c>
      <c r="C140" s="67"/>
      <c r="D140" s="72" t="s">
        <v>1</v>
      </c>
      <c r="E140" s="71">
        <v>3.7810000000000001</v>
      </c>
      <c r="F140" s="67"/>
      <c r="G140" s="72" t="s">
        <v>1</v>
      </c>
      <c r="H140" s="71">
        <v>3.7810000000000001</v>
      </c>
      <c r="J140" s="67"/>
    </row>
    <row r="142" spans="1:15" x14ac:dyDescent="0.4">
      <c r="A142" s="68" t="s">
        <v>52</v>
      </c>
      <c r="B142" s="69" t="s">
        <v>339</v>
      </c>
      <c r="C142" s="67"/>
      <c r="D142" s="68" t="s">
        <v>182</v>
      </c>
      <c r="E142" s="69" t="s">
        <v>339</v>
      </c>
      <c r="F142" s="67"/>
      <c r="G142" s="68" t="s">
        <v>180</v>
      </c>
      <c r="H142" s="69" t="s">
        <v>141</v>
      </c>
      <c r="I142" s="67"/>
      <c r="J142" s="67"/>
    </row>
    <row r="143" spans="1:15" x14ac:dyDescent="0.4">
      <c r="A143" s="68" t="s">
        <v>11</v>
      </c>
      <c r="B143" s="51">
        <v>-1.0885</v>
      </c>
      <c r="C143" s="67"/>
      <c r="D143" s="68" t="s">
        <v>11</v>
      </c>
      <c r="E143" s="51">
        <v>-1.0268999999999999</v>
      </c>
      <c r="F143" s="67"/>
      <c r="G143" s="68" t="s">
        <v>11</v>
      </c>
      <c r="H143" s="51">
        <v>-1.2595000000000001</v>
      </c>
      <c r="I143" s="68" t="s">
        <v>2</v>
      </c>
      <c r="J143" s="71">
        <v>2.6269999999999998</v>
      </c>
    </row>
    <row r="144" spans="1:15" x14ac:dyDescent="0.4">
      <c r="A144" s="68" t="s">
        <v>20</v>
      </c>
      <c r="B144" s="70">
        <v>15.279106254750001</v>
      </c>
      <c r="C144" s="67"/>
      <c r="D144" s="68" t="s">
        <v>20</v>
      </c>
      <c r="E144" s="71">
        <v>15.4352461765</v>
      </c>
      <c r="F144" s="67"/>
      <c r="G144" s="68" t="s">
        <v>20</v>
      </c>
      <c r="H144" s="1">
        <v>15.557499999999999</v>
      </c>
      <c r="I144" s="68" t="s">
        <v>281</v>
      </c>
      <c r="J144" s="71">
        <v>5.2069999999999999</v>
      </c>
    </row>
    <row r="145" spans="1:15" x14ac:dyDescent="0.4">
      <c r="A145" s="68" t="s">
        <v>0</v>
      </c>
      <c r="B145" s="71">
        <v>0.42899999999999999</v>
      </c>
      <c r="C145" s="67"/>
      <c r="D145" s="68" t="s">
        <v>0</v>
      </c>
      <c r="E145" s="71">
        <v>0.42899999999999999</v>
      </c>
      <c r="F145" s="67"/>
      <c r="G145" s="68" t="s">
        <v>0</v>
      </c>
      <c r="H145" s="71">
        <v>0.42899999999999999</v>
      </c>
      <c r="I145" s="67"/>
      <c r="J145" s="67"/>
      <c r="O145" t="s">
        <v>340</v>
      </c>
    </row>
    <row r="146" spans="1:15" x14ac:dyDescent="0.4">
      <c r="A146" s="72" t="s">
        <v>1</v>
      </c>
      <c r="B146" s="71">
        <v>4.0990000000000002</v>
      </c>
      <c r="C146" s="67"/>
      <c r="D146" s="72" t="s">
        <v>1</v>
      </c>
      <c r="E146" s="71">
        <v>4.0990000000000002</v>
      </c>
      <c r="F146" s="67"/>
      <c r="G146" s="72" t="s">
        <v>1</v>
      </c>
      <c r="H146" s="71">
        <v>4.0990000000000002</v>
      </c>
      <c r="J146" s="67"/>
    </row>
    <row r="147" spans="1:15" x14ac:dyDescent="0.4">
      <c r="A147" s="67"/>
      <c r="B147" s="73"/>
      <c r="C147" s="67"/>
      <c r="D147" s="67"/>
      <c r="E147" s="73"/>
      <c r="F147" s="67"/>
      <c r="G147" s="76"/>
      <c r="H147" s="73"/>
      <c r="J147" s="67"/>
    </row>
    <row r="148" spans="1:15" x14ac:dyDescent="0.4">
      <c r="A148" s="68" t="s">
        <v>52</v>
      </c>
      <c r="B148" s="69" t="s">
        <v>341</v>
      </c>
      <c r="C148" s="67"/>
      <c r="D148" s="68" t="s">
        <v>182</v>
      </c>
      <c r="E148" s="69" t="s">
        <v>341</v>
      </c>
      <c r="F148" s="67"/>
      <c r="G148" s="68" t="s">
        <v>180</v>
      </c>
      <c r="H148" s="69" t="s">
        <v>341</v>
      </c>
      <c r="I148" s="67"/>
      <c r="J148" s="67"/>
      <c r="L148" t="s">
        <v>342</v>
      </c>
    </row>
    <row r="149" spans="1:15" x14ac:dyDescent="0.4">
      <c r="A149" s="68" t="s">
        <v>11</v>
      </c>
      <c r="B149" s="51">
        <v>-2.8656999999999999</v>
      </c>
      <c r="C149" s="67"/>
      <c r="D149" s="68" t="s">
        <v>11</v>
      </c>
      <c r="E149" s="51">
        <v>-2.8504</v>
      </c>
      <c r="F149" s="67"/>
      <c r="G149" s="68" t="s">
        <v>11</v>
      </c>
      <c r="H149" s="51">
        <v>-2.8586</v>
      </c>
      <c r="I149" s="68" t="s">
        <v>2</v>
      </c>
      <c r="J149" s="1">
        <v>3.0030000000000001</v>
      </c>
      <c r="L149" t="s">
        <v>343</v>
      </c>
    </row>
    <row r="150" spans="1:15" x14ac:dyDescent="0.4">
      <c r="A150" s="68" t="s">
        <v>20</v>
      </c>
      <c r="B150" s="70">
        <v>18.975471226</v>
      </c>
      <c r="C150" s="67"/>
      <c r="D150" s="68" t="s">
        <v>20</v>
      </c>
      <c r="E150" s="71">
        <v>19.272983076000003</v>
      </c>
      <c r="F150" s="67"/>
      <c r="G150" s="68" t="s">
        <v>20</v>
      </c>
      <c r="H150" s="1">
        <v>19.149296223228315</v>
      </c>
      <c r="I150" s="68" t="s">
        <v>281</v>
      </c>
      <c r="J150" s="71">
        <v>4.903899</v>
      </c>
    </row>
    <row r="151" spans="1:15" x14ac:dyDescent="0.4">
      <c r="A151" s="68" t="s">
        <v>0</v>
      </c>
      <c r="B151">
        <v>0.31519621494908862</v>
      </c>
      <c r="C151" s="67"/>
      <c r="D151" s="68" t="s">
        <v>0</v>
      </c>
      <c r="E151">
        <v>0.31519621494908862</v>
      </c>
      <c r="F151" s="67"/>
      <c r="G151" s="68" t="s">
        <v>0</v>
      </c>
      <c r="H151">
        <v>0.31519621494908862</v>
      </c>
      <c r="I151" s="69" t="s">
        <v>277</v>
      </c>
      <c r="J151" s="1">
        <v>1.633</v>
      </c>
    </row>
    <row r="152" spans="1:15" x14ac:dyDescent="0.4">
      <c r="A152" s="72" t="s">
        <v>1</v>
      </c>
      <c r="B152" s="71"/>
      <c r="C152" s="67"/>
      <c r="D152" s="72" t="s">
        <v>1</v>
      </c>
      <c r="E152" s="71"/>
      <c r="F152" s="67"/>
      <c r="G152" s="72" t="s">
        <v>1</v>
      </c>
      <c r="H152" s="71"/>
      <c r="J152" s="67"/>
    </row>
    <row r="154" spans="1:15" x14ac:dyDescent="0.4">
      <c r="A154" s="68" t="s">
        <v>52</v>
      </c>
      <c r="B154" s="69" t="s">
        <v>142</v>
      </c>
      <c r="C154" s="67"/>
      <c r="D154" s="68" t="s">
        <v>182</v>
      </c>
      <c r="E154" s="69" t="s">
        <v>142</v>
      </c>
      <c r="F154" s="67"/>
      <c r="G154" s="68" t="s">
        <v>180</v>
      </c>
      <c r="H154" s="69" t="s">
        <v>142</v>
      </c>
      <c r="I154" s="67"/>
      <c r="J154" s="67"/>
    </row>
    <row r="155" spans="1:15" x14ac:dyDescent="0.4">
      <c r="A155" s="68" t="s">
        <v>11</v>
      </c>
      <c r="B155" s="51">
        <v>-4.2889999999999997</v>
      </c>
      <c r="C155" s="67"/>
      <c r="D155" s="68" t="s">
        <v>11</v>
      </c>
      <c r="E155" s="51">
        <v>-4.2771999999999997</v>
      </c>
      <c r="F155" s="67"/>
      <c r="G155" s="68" t="s">
        <v>11</v>
      </c>
      <c r="H155" s="51">
        <v>-4.2916999999999996</v>
      </c>
      <c r="I155" s="68" t="s">
        <v>2</v>
      </c>
      <c r="J155" s="71">
        <v>2.9910000000000001</v>
      </c>
    </row>
    <row r="156" spans="1:15" x14ac:dyDescent="0.4">
      <c r="A156" s="68" t="s">
        <v>20</v>
      </c>
      <c r="B156" s="70">
        <v>19.652999999999999</v>
      </c>
      <c r="C156" s="67"/>
      <c r="D156" s="68" t="s">
        <v>20</v>
      </c>
      <c r="E156" s="71">
        <v>19.513999999999999</v>
      </c>
      <c r="F156" s="67"/>
      <c r="G156" s="68" t="s">
        <v>20</v>
      </c>
      <c r="H156" s="1">
        <v>19.383500000000002</v>
      </c>
      <c r="I156" s="68" t="s">
        <v>281</v>
      </c>
      <c r="J156" s="71">
        <v>5.0030000000000001</v>
      </c>
    </row>
    <row r="157" spans="1:15" x14ac:dyDescent="0.4">
      <c r="A157" s="68" t="s">
        <v>0</v>
      </c>
      <c r="B157" s="71">
        <v>0.35299999999999998</v>
      </c>
      <c r="C157" s="67"/>
      <c r="D157" s="68" t="s">
        <v>0</v>
      </c>
      <c r="E157" s="71">
        <v>0.35299999999999998</v>
      </c>
      <c r="F157" s="67"/>
      <c r="G157" s="68" t="s">
        <v>0</v>
      </c>
      <c r="H157" s="71">
        <v>0.35299999999999998</v>
      </c>
      <c r="I157" s="67"/>
      <c r="J157" s="67"/>
      <c r="O157" t="s">
        <v>344</v>
      </c>
    </row>
    <row r="158" spans="1:15" x14ac:dyDescent="0.4">
      <c r="A158" s="72" t="s">
        <v>1</v>
      </c>
      <c r="B158" s="71">
        <v>3.5870000000000002</v>
      </c>
      <c r="C158" s="67"/>
      <c r="D158" s="72" t="s">
        <v>1</v>
      </c>
      <c r="E158" s="71">
        <v>3.5870000000000002</v>
      </c>
      <c r="F158" s="67"/>
      <c r="G158" s="72" t="s">
        <v>1</v>
      </c>
      <c r="H158" s="71">
        <v>3.5870000000000002</v>
      </c>
      <c r="J158" s="67"/>
    </row>
    <row r="160" spans="1:15" x14ac:dyDescent="0.4">
      <c r="A160" s="68" t="s">
        <v>52</v>
      </c>
      <c r="B160" s="69" t="s">
        <v>242</v>
      </c>
      <c r="C160" s="67"/>
      <c r="D160" s="68" t="s">
        <v>182</v>
      </c>
      <c r="E160" s="69" t="s">
        <v>345</v>
      </c>
      <c r="F160" s="67"/>
      <c r="G160" s="68" t="s">
        <v>180</v>
      </c>
      <c r="H160" s="69" t="s">
        <v>345</v>
      </c>
      <c r="I160" s="67"/>
      <c r="J160" s="67"/>
    </row>
    <row r="161" spans="1:15" x14ac:dyDescent="0.4">
      <c r="A161" s="68" t="s">
        <v>11</v>
      </c>
      <c r="B161" s="51">
        <v>-4.1005000000000003</v>
      </c>
      <c r="C161" s="67"/>
      <c r="D161" s="68" t="s">
        <v>11</v>
      </c>
      <c r="E161" s="51">
        <v>-4.2373000000000003</v>
      </c>
      <c r="F161" s="67"/>
      <c r="G161" s="68" t="s">
        <v>11</v>
      </c>
      <c r="H161" s="51">
        <v>-4.1764000000000001</v>
      </c>
      <c r="I161" s="68" t="s">
        <v>2</v>
      </c>
      <c r="J161" s="1">
        <v>2.96</v>
      </c>
    </row>
    <row r="162" spans="1:15" x14ac:dyDescent="0.4">
      <c r="A162" s="68" t="s">
        <v>20</v>
      </c>
      <c r="B162" s="70">
        <v>19.417999999999999</v>
      </c>
      <c r="C162" s="67"/>
      <c r="D162" s="68" t="s">
        <v>20</v>
      </c>
      <c r="E162" s="71">
        <v>19.102326015999996</v>
      </c>
      <c r="F162" s="67"/>
      <c r="G162" s="68" t="s">
        <v>20</v>
      </c>
      <c r="H162" s="1">
        <v>19.562480405271014</v>
      </c>
      <c r="I162" s="68" t="s">
        <v>281</v>
      </c>
      <c r="J162" s="71">
        <v>5.15632</v>
      </c>
    </row>
    <row r="163" spans="1:15" x14ac:dyDescent="0.4">
      <c r="A163" s="68" t="s">
        <v>0</v>
      </c>
      <c r="B163" s="71">
        <v>0.41</v>
      </c>
      <c r="C163" s="67"/>
      <c r="D163" s="68" t="s">
        <v>0</v>
      </c>
      <c r="E163" s="71">
        <v>0.35299999999999998</v>
      </c>
      <c r="F163" s="67"/>
      <c r="G163" s="68" t="s">
        <v>0</v>
      </c>
      <c r="H163" s="71">
        <v>0.35299999999999998</v>
      </c>
      <c r="I163" s="69" t="s">
        <v>277</v>
      </c>
      <c r="J163" s="1">
        <v>1.742</v>
      </c>
    </row>
    <row r="164" spans="1:15" x14ac:dyDescent="0.4">
      <c r="A164" s="72" t="s">
        <v>1</v>
      </c>
      <c r="B164" s="71">
        <v>3.085</v>
      </c>
      <c r="C164" s="67"/>
      <c r="D164" s="72" t="s">
        <v>1</v>
      </c>
      <c r="E164" s="71">
        <v>3.5870000000000002</v>
      </c>
      <c r="F164" s="67"/>
      <c r="G164" s="72" t="s">
        <v>1</v>
      </c>
      <c r="H164" s="71">
        <v>3.5870000000000002</v>
      </c>
      <c r="J164" s="67"/>
    </row>
    <row r="166" spans="1:15" x14ac:dyDescent="0.4">
      <c r="A166" s="68" t="s">
        <v>52</v>
      </c>
      <c r="B166" s="69" t="s">
        <v>346</v>
      </c>
      <c r="C166" s="67"/>
      <c r="D166" s="68" t="s">
        <v>182</v>
      </c>
      <c r="E166" s="69" t="s">
        <v>243</v>
      </c>
      <c r="F166" s="67"/>
      <c r="G166" s="68" t="s">
        <v>180</v>
      </c>
      <c r="H166" s="69" t="s">
        <v>346</v>
      </c>
      <c r="I166" s="67"/>
      <c r="J166" s="67"/>
    </row>
    <row r="167" spans="1:15" x14ac:dyDescent="0.4">
      <c r="A167" s="68" t="s">
        <v>11</v>
      </c>
      <c r="B167" s="51">
        <v>-2.7928999999999999</v>
      </c>
      <c r="C167" s="67"/>
      <c r="D167" s="68" t="s">
        <v>11</v>
      </c>
      <c r="E167" s="51">
        <v>-2.8936000000000002</v>
      </c>
      <c r="F167" s="67"/>
      <c r="G167" s="68" t="s">
        <v>11</v>
      </c>
      <c r="H167" s="51">
        <v>-3.1648000000000001</v>
      </c>
      <c r="I167" s="68" t="s">
        <v>2</v>
      </c>
      <c r="J167" s="71">
        <v>3.6659999999999999</v>
      </c>
    </row>
    <row r="168" spans="1:15" x14ac:dyDescent="0.4">
      <c r="A168" s="68" t="s">
        <v>20</v>
      </c>
      <c r="B168" s="70">
        <v>20.47903540175</v>
      </c>
      <c r="C168" s="67"/>
      <c r="D168" s="68" t="s">
        <v>20</v>
      </c>
      <c r="E168" s="71">
        <v>20.492000000000001</v>
      </c>
      <c r="F168" s="67"/>
      <c r="G168" s="68" t="s">
        <v>20</v>
      </c>
      <c r="H168" s="1">
        <v>22.379661124540391</v>
      </c>
      <c r="I168" s="68" t="s">
        <v>281</v>
      </c>
      <c r="J168" s="71">
        <v>3.8456339999999996</v>
      </c>
    </row>
    <row r="169" spans="1:15" x14ac:dyDescent="0.4">
      <c r="A169" s="68" t="s">
        <v>0</v>
      </c>
      <c r="B169" s="71">
        <v>0.28399999999999997</v>
      </c>
      <c r="C169" s="67"/>
      <c r="D169" s="68" t="s">
        <v>0</v>
      </c>
      <c r="E169" s="71">
        <v>0.28399999999999997</v>
      </c>
      <c r="F169" s="67"/>
      <c r="G169" s="68" t="s">
        <v>0</v>
      </c>
      <c r="H169" s="71">
        <v>0.28399999999999997</v>
      </c>
      <c r="I169" s="69" t="s">
        <v>277</v>
      </c>
      <c r="J169" s="1">
        <v>1.0489999999999999</v>
      </c>
      <c r="O169" t="s">
        <v>347</v>
      </c>
    </row>
    <row r="170" spans="1:15" x14ac:dyDescent="0.4">
      <c r="A170" s="72" t="s">
        <v>1</v>
      </c>
      <c r="B170" s="71">
        <v>3.3039999999999998</v>
      </c>
      <c r="C170" s="67"/>
      <c r="D170" s="72" t="s">
        <v>1</v>
      </c>
      <c r="E170" s="71">
        <v>3.3039999999999998</v>
      </c>
      <c r="F170" s="67"/>
      <c r="G170" s="72" t="s">
        <v>1</v>
      </c>
      <c r="H170" s="71">
        <v>3.3039999999999998</v>
      </c>
      <c r="J170" s="67"/>
    </row>
    <row r="172" spans="1:15" x14ac:dyDescent="0.4">
      <c r="A172" s="68" t="s">
        <v>52</v>
      </c>
      <c r="B172" s="69" t="s">
        <v>245</v>
      </c>
      <c r="C172" s="67"/>
      <c r="D172" s="68" t="s">
        <v>182</v>
      </c>
      <c r="E172" s="69" t="s">
        <v>245</v>
      </c>
      <c r="F172" s="67"/>
      <c r="G172" s="68" t="s">
        <v>180</v>
      </c>
      <c r="H172" s="69" t="s">
        <v>348</v>
      </c>
      <c r="I172" s="67"/>
      <c r="J172" s="67"/>
    </row>
    <row r="173" spans="1:15" x14ac:dyDescent="0.4">
      <c r="A173" s="68" t="s">
        <v>11</v>
      </c>
      <c r="B173" s="51">
        <v>-0.97070000000000001</v>
      </c>
      <c r="C173" s="67"/>
      <c r="D173" s="68" t="s">
        <v>11</v>
      </c>
      <c r="E173" s="51">
        <v>-1.0074000000000001</v>
      </c>
      <c r="F173" s="67"/>
      <c r="G173" s="68" t="s">
        <v>11</v>
      </c>
      <c r="H173" s="51">
        <v>-0.97629999999999995</v>
      </c>
      <c r="I173" s="68" t="s">
        <v>2</v>
      </c>
      <c r="J173" s="1">
        <v>3.3490000000000002</v>
      </c>
    </row>
    <row r="174" spans="1:15" x14ac:dyDescent="0.4">
      <c r="A174" s="68" t="s">
        <v>20</v>
      </c>
      <c r="B174" s="70">
        <v>26.373999999999999</v>
      </c>
      <c r="C174" s="67"/>
      <c r="D174" s="68" t="s">
        <v>20</v>
      </c>
      <c r="E174" s="71">
        <v>26.596</v>
      </c>
      <c r="F174" s="67"/>
      <c r="G174" s="68" t="s">
        <v>20</v>
      </c>
      <c r="H174" s="1">
        <v>26.543991711483166</v>
      </c>
      <c r="I174" s="68" t="s">
        <v>281</v>
      </c>
      <c r="J174" s="71">
        <v>5.4655680000000002</v>
      </c>
    </row>
    <row r="175" spans="1:15" x14ac:dyDescent="0.4">
      <c r="A175" s="68" t="s">
        <v>0</v>
      </c>
      <c r="B175" s="71">
        <v>0.13500000000000001</v>
      </c>
      <c r="C175" s="67"/>
      <c r="D175" s="68" t="s">
        <v>0</v>
      </c>
      <c r="E175" s="71">
        <v>0.13500000000000001</v>
      </c>
      <c r="F175" s="67"/>
      <c r="G175" s="68" t="s">
        <v>0</v>
      </c>
      <c r="H175" s="71">
        <v>0.13500000000000001</v>
      </c>
      <c r="I175" s="69" t="s">
        <v>277</v>
      </c>
      <c r="J175" s="69">
        <v>1.6319999999999999</v>
      </c>
      <c r="O175" t="s">
        <v>349</v>
      </c>
    </row>
    <row r="176" spans="1:15" x14ac:dyDescent="0.4">
      <c r="A176" s="72" t="s">
        <v>1</v>
      </c>
      <c r="B176" s="71">
        <v>3.6619999999999999</v>
      </c>
      <c r="C176" s="67"/>
      <c r="D176" s="72" t="s">
        <v>1</v>
      </c>
      <c r="E176" s="71">
        <v>3.6619999999999999</v>
      </c>
      <c r="F176" s="67"/>
      <c r="G176" s="72" t="s">
        <v>1</v>
      </c>
      <c r="H176" s="71">
        <v>3.6619999999999999</v>
      </c>
      <c r="J176" s="67"/>
    </row>
    <row r="178" spans="1:15" x14ac:dyDescent="0.4">
      <c r="A178" s="68" t="s">
        <v>52</v>
      </c>
      <c r="B178" s="69" t="s">
        <v>143</v>
      </c>
      <c r="C178" s="67"/>
      <c r="D178" s="68" t="s">
        <v>182</v>
      </c>
      <c r="E178" s="69" t="s">
        <v>143</v>
      </c>
      <c r="F178" s="67"/>
      <c r="G178" s="68" t="s">
        <v>180</v>
      </c>
      <c r="H178" s="69" t="s">
        <v>143</v>
      </c>
      <c r="I178" s="67"/>
      <c r="J178" s="67"/>
    </row>
    <row r="179" spans="1:15" x14ac:dyDescent="0.4">
      <c r="A179" s="68" t="s">
        <v>11</v>
      </c>
      <c r="B179" s="51">
        <v>-0.96519999999999995</v>
      </c>
      <c r="C179" s="67"/>
      <c r="D179" s="68" t="s">
        <v>11</v>
      </c>
      <c r="E179" s="51">
        <v>-0.97130000000000005</v>
      </c>
      <c r="F179" s="67"/>
      <c r="G179" s="68" t="s">
        <v>11</v>
      </c>
      <c r="H179" s="51">
        <v>-0.97050000000000003</v>
      </c>
      <c r="I179" s="68" t="s">
        <v>2</v>
      </c>
      <c r="J179" s="71">
        <v>5.0510000000000002</v>
      </c>
    </row>
    <row r="180" spans="1:15" x14ac:dyDescent="0.4">
      <c r="A180" s="68" t="s">
        <v>20</v>
      </c>
      <c r="B180" s="70">
        <v>90.891999999999996</v>
      </c>
      <c r="C180" s="67"/>
      <c r="D180" s="68" t="s">
        <v>20</v>
      </c>
      <c r="E180" s="71">
        <v>89.902000000000001</v>
      </c>
      <c r="F180" s="67"/>
      <c r="G180" s="68" t="s">
        <v>20</v>
      </c>
      <c r="H180" s="1">
        <v>90.495000000000005</v>
      </c>
      <c r="I180" s="68" t="s">
        <v>281</v>
      </c>
      <c r="J180" s="71">
        <v>8.1929999999999996</v>
      </c>
    </row>
    <row r="181" spans="1:15" x14ac:dyDescent="0.4">
      <c r="A181" s="68" t="s">
        <v>0</v>
      </c>
      <c r="B181" s="71">
        <v>1.7000000000000001E-2</v>
      </c>
      <c r="C181" s="67"/>
      <c r="D181" s="68" t="s">
        <v>0</v>
      </c>
      <c r="E181" s="71">
        <v>1.7000000000000001E-2</v>
      </c>
      <c r="F181" s="67"/>
      <c r="G181" s="68" t="s">
        <v>0</v>
      </c>
      <c r="H181" s="71">
        <v>1.7000000000000001E-2</v>
      </c>
      <c r="I181" s="67"/>
      <c r="J181" s="67"/>
      <c r="O181" t="s">
        <v>350</v>
      </c>
    </row>
    <row r="182" spans="1:15" x14ac:dyDescent="0.4">
      <c r="A182" s="72" t="s">
        <v>1</v>
      </c>
      <c r="B182" s="71">
        <v>2.661</v>
      </c>
      <c r="C182" s="67"/>
      <c r="D182" s="72" t="s">
        <v>1</v>
      </c>
      <c r="E182" s="71">
        <v>2.661</v>
      </c>
      <c r="F182" s="67"/>
      <c r="G182" s="72" t="s">
        <v>1</v>
      </c>
      <c r="H182" s="71">
        <v>2.661</v>
      </c>
      <c r="J182" s="67"/>
    </row>
    <row r="184" spans="1:15" x14ac:dyDescent="0.4">
      <c r="A184" s="68" t="s">
        <v>52</v>
      </c>
      <c r="B184" s="69" t="s">
        <v>211</v>
      </c>
      <c r="C184" s="67"/>
      <c r="D184" s="68" t="s">
        <v>182</v>
      </c>
      <c r="E184" s="69" t="s">
        <v>211</v>
      </c>
      <c r="F184" s="67"/>
      <c r="G184" s="68" t="s">
        <v>180</v>
      </c>
      <c r="H184" s="69" t="s">
        <v>211</v>
      </c>
      <c r="I184" s="67"/>
      <c r="J184" s="67"/>
    </row>
    <row r="185" spans="1:15" x14ac:dyDescent="0.4">
      <c r="A185" s="68" t="s">
        <v>11</v>
      </c>
      <c r="B185" s="51">
        <v>-1.6831</v>
      </c>
      <c r="C185" s="67"/>
      <c r="D185" s="68" t="s">
        <v>11</v>
      </c>
      <c r="E185" s="51">
        <v>-1.6763999999999999</v>
      </c>
      <c r="F185" s="67"/>
      <c r="G185" s="68" t="s">
        <v>11</v>
      </c>
      <c r="H185" s="51">
        <v>-1.6839</v>
      </c>
      <c r="I185" s="68" t="s">
        <v>2</v>
      </c>
      <c r="J185" s="71">
        <v>4.2510000000000003</v>
      </c>
    </row>
    <row r="186" spans="1:15" x14ac:dyDescent="0.4">
      <c r="A186" s="68" t="s">
        <v>20</v>
      </c>
      <c r="B186" s="70">
        <v>54.610999999999997</v>
      </c>
      <c r="C186" s="67"/>
      <c r="D186" s="68" t="s">
        <v>20</v>
      </c>
      <c r="E186" s="71">
        <v>53.706000000000003</v>
      </c>
      <c r="F186" s="67"/>
      <c r="G186" s="68" t="s">
        <v>20</v>
      </c>
      <c r="H186" s="1">
        <v>55.220500000000001</v>
      </c>
      <c r="I186" s="68" t="s">
        <v>281</v>
      </c>
      <c r="J186" s="71">
        <v>7.056</v>
      </c>
    </row>
    <row r="187" spans="1:15" x14ac:dyDescent="0.4">
      <c r="A187" s="68" t="s">
        <v>0</v>
      </c>
      <c r="B187" s="71">
        <v>1.7000000000000001E-2</v>
      </c>
      <c r="C187" s="67"/>
      <c r="D187" s="68" t="s">
        <v>0</v>
      </c>
      <c r="E187" s="71">
        <v>1.7000000000000001E-2</v>
      </c>
      <c r="F187" s="67"/>
      <c r="G187" s="68" t="s">
        <v>0</v>
      </c>
      <c r="H187" s="71">
        <v>4.4999999999999998E-2</v>
      </c>
      <c r="I187" s="67"/>
      <c r="J187" s="67"/>
      <c r="O187" t="s">
        <v>351</v>
      </c>
    </row>
    <row r="188" spans="1:15" x14ac:dyDescent="0.4">
      <c r="A188" s="72" t="s">
        <v>1</v>
      </c>
      <c r="B188" s="71">
        <v>2.661</v>
      </c>
      <c r="C188" s="67"/>
      <c r="D188" s="72" t="s">
        <v>1</v>
      </c>
      <c r="E188" s="71">
        <v>2.661</v>
      </c>
      <c r="F188" s="67"/>
      <c r="G188" s="72" t="s">
        <v>1</v>
      </c>
      <c r="H188" s="71">
        <v>5.3410000000000002</v>
      </c>
      <c r="J188" s="67"/>
    </row>
    <row r="190" spans="1:15" x14ac:dyDescent="0.4">
      <c r="A190" s="68" t="s">
        <v>52</v>
      </c>
      <c r="B190" s="69" t="s">
        <v>144</v>
      </c>
      <c r="C190" s="67"/>
      <c r="D190" s="68" t="s">
        <v>182</v>
      </c>
      <c r="E190" s="69" t="s">
        <v>352</v>
      </c>
      <c r="F190" s="67"/>
      <c r="G190" s="68" t="s">
        <v>180</v>
      </c>
      <c r="H190" s="69" t="s">
        <v>144</v>
      </c>
      <c r="I190" s="67"/>
      <c r="J190" s="67"/>
    </row>
    <row r="191" spans="1:15" x14ac:dyDescent="0.4">
      <c r="A191" s="68" t="s">
        <v>11</v>
      </c>
      <c r="B191" s="51">
        <v>-6.4424999999999999</v>
      </c>
      <c r="C191" s="67"/>
      <c r="D191" s="68" t="s">
        <v>11</v>
      </c>
      <c r="E191" s="51">
        <v>-6.2576999999999998</v>
      </c>
      <c r="F191" s="67"/>
      <c r="G191" s="68" t="s">
        <v>11</v>
      </c>
      <c r="H191" s="51">
        <v>-6.4629000000000003</v>
      </c>
      <c r="I191" s="68" t="s">
        <v>2</v>
      </c>
      <c r="J191" s="71">
        <v>3.6589999999999998</v>
      </c>
    </row>
    <row r="192" spans="1:15" x14ac:dyDescent="0.4">
      <c r="A192" s="68" t="s">
        <v>20</v>
      </c>
      <c r="B192" s="70">
        <v>32.439</v>
      </c>
      <c r="C192" s="67"/>
      <c r="D192" s="68" t="s">
        <v>20</v>
      </c>
      <c r="E192" s="71">
        <v>32.7010581945</v>
      </c>
      <c r="F192" s="67"/>
      <c r="G192" s="68" t="s">
        <v>20</v>
      </c>
      <c r="H192" s="1">
        <v>32.847000000000001</v>
      </c>
      <c r="I192" s="68" t="s">
        <v>281</v>
      </c>
      <c r="J192" s="71">
        <v>5.6660000000000004</v>
      </c>
    </row>
    <row r="193" spans="1:15" x14ac:dyDescent="0.4">
      <c r="A193" s="68" t="s">
        <v>0</v>
      </c>
      <c r="B193" s="71">
        <v>0.245</v>
      </c>
      <c r="C193" s="67"/>
      <c r="D193" s="68" t="s">
        <v>0</v>
      </c>
      <c r="E193" s="71">
        <v>0.245</v>
      </c>
      <c r="F193" s="67"/>
      <c r="G193" s="68" t="s">
        <v>0</v>
      </c>
      <c r="H193" s="71">
        <v>0.245</v>
      </c>
      <c r="I193" s="67"/>
      <c r="J193" s="67"/>
      <c r="O193" t="s">
        <v>353</v>
      </c>
    </row>
    <row r="194" spans="1:15" x14ac:dyDescent="0.4">
      <c r="A194" s="72" t="s">
        <v>1</v>
      </c>
      <c r="B194" s="71">
        <v>2.0310000000000001</v>
      </c>
      <c r="C194" s="67"/>
      <c r="D194" s="72" t="s">
        <v>1</v>
      </c>
      <c r="E194" s="71">
        <v>2.0310000000000001</v>
      </c>
      <c r="F194" s="67"/>
      <c r="G194" s="72" t="s">
        <v>1</v>
      </c>
      <c r="H194" s="71">
        <v>2.0310000000000001</v>
      </c>
      <c r="J194" s="67"/>
    </row>
    <row r="196" spans="1:15" x14ac:dyDescent="0.4">
      <c r="A196" s="68" t="s">
        <v>52</v>
      </c>
      <c r="B196" s="69" t="s">
        <v>145</v>
      </c>
      <c r="C196" s="67"/>
      <c r="D196" s="68" t="s">
        <v>182</v>
      </c>
      <c r="E196" s="69" t="s">
        <v>145</v>
      </c>
      <c r="F196" s="67"/>
      <c r="G196" s="68" t="s">
        <v>180</v>
      </c>
      <c r="H196" s="69" t="s">
        <v>145</v>
      </c>
      <c r="I196" s="67"/>
      <c r="J196" s="67"/>
    </row>
    <row r="197" spans="1:15" x14ac:dyDescent="0.4">
      <c r="A197" s="68" t="s">
        <v>11</v>
      </c>
      <c r="B197" s="51">
        <v>-8.5068999999999999</v>
      </c>
      <c r="C197" s="67"/>
      <c r="D197" s="68" t="s">
        <v>11</v>
      </c>
      <c r="E197" s="51">
        <v>-8.4731000000000005</v>
      </c>
      <c r="F197" s="67"/>
      <c r="G197" s="68" t="s">
        <v>11</v>
      </c>
      <c r="H197" s="74">
        <v>-8.5477000000000007</v>
      </c>
      <c r="I197" s="68" t="s">
        <v>2</v>
      </c>
      <c r="J197" s="71">
        <v>3.2389999999999999</v>
      </c>
    </row>
    <row r="198" spans="1:15" x14ac:dyDescent="0.4">
      <c r="A198" s="68" t="s">
        <v>20</v>
      </c>
      <c r="B198" s="70">
        <v>23.344999999999999</v>
      </c>
      <c r="C198" s="67"/>
      <c r="D198" s="68" t="s">
        <v>20</v>
      </c>
      <c r="E198" s="71">
        <v>23.004000000000001</v>
      </c>
      <c r="F198" s="67"/>
      <c r="G198" s="68" t="s">
        <v>20</v>
      </c>
      <c r="H198" s="1">
        <v>23.499500000000001</v>
      </c>
      <c r="I198" s="68" t="s">
        <v>281</v>
      </c>
      <c r="J198" s="71">
        <v>5.1719999999999997</v>
      </c>
    </row>
    <row r="199" spans="1:15" x14ac:dyDescent="0.4">
      <c r="A199" s="68" t="s">
        <v>0</v>
      </c>
      <c r="B199" s="71">
        <v>0.56999999999999995</v>
      </c>
      <c r="C199" s="67"/>
      <c r="D199" s="68" t="s">
        <v>0</v>
      </c>
      <c r="E199" s="71">
        <v>0.56999999999999995</v>
      </c>
      <c r="F199" s="67"/>
      <c r="G199" s="68" t="s">
        <v>0</v>
      </c>
      <c r="H199" s="71">
        <v>0.56999999999999995</v>
      </c>
      <c r="I199" s="67"/>
      <c r="J199" s="67"/>
      <c r="O199" t="s">
        <v>354</v>
      </c>
    </row>
    <row r="200" spans="1:15" x14ac:dyDescent="0.4">
      <c r="A200" s="72" t="s">
        <v>1</v>
      </c>
      <c r="B200" s="71">
        <v>2.2959999999999998</v>
      </c>
      <c r="C200" s="67"/>
      <c r="D200" s="72" t="s">
        <v>1</v>
      </c>
      <c r="E200" s="71">
        <v>2.2959999999999998</v>
      </c>
      <c r="F200" s="67"/>
      <c r="G200" s="72" t="s">
        <v>1</v>
      </c>
      <c r="H200" s="71">
        <v>2.2959999999999998</v>
      </c>
      <c r="J200" s="67"/>
    </row>
    <row r="202" spans="1:15" x14ac:dyDescent="0.4">
      <c r="A202" s="68" t="s">
        <v>52</v>
      </c>
      <c r="B202" s="69" t="s">
        <v>146</v>
      </c>
      <c r="C202" s="67"/>
      <c r="D202" s="68" t="s">
        <v>182</v>
      </c>
      <c r="E202" s="69" t="s">
        <v>146</v>
      </c>
      <c r="F202" s="67"/>
      <c r="G202" s="68" t="s">
        <v>180</v>
      </c>
      <c r="H202" s="69" t="s">
        <v>355</v>
      </c>
      <c r="I202" s="67"/>
      <c r="J202" s="67"/>
    </row>
    <row r="203" spans="1:15" x14ac:dyDescent="0.4">
      <c r="A203" s="68" t="s">
        <v>11</v>
      </c>
      <c r="B203" s="51">
        <v>-9.7811000000000003</v>
      </c>
      <c r="C203" s="67"/>
      <c r="D203" s="68" t="s">
        <v>11</v>
      </c>
      <c r="E203" s="51">
        <v>-10.1013</v>
      </c>
      <c r="F203" s="67"/>
      <c r="G203" s="68" t="s">
        <v>11</v>
      </c>
      <c r="H203" s="74">
        <v>-9.7551000000000005</v>
      </c>
      <c r="I203" s="68" t="s">
        <v>2</v>
      </c>
      <c r="J203" s="71">
        <v>2.88</v>
      </c>
    </row>
    <row r="204" spans="1:15" x14ac:dyDescent="0.4">
      <c r="A204" s="68" t="s">
        <v>20</v>
      </c>
      <c r="B204" s="70">
        <v>18.936</v>
      </c>
      <c r="C204" s="67"/>
      <c r="D204" s="68" t="s">
        <v>20</v>
      </c>
      <c r="E204" s="71">
        <v>18.306000000000001</v>
      </c>
      <c r="F204" s="67"/>
      <c r="G204" s="68" t="s">
        <v>20</v>
      </c>
      <c r="H204" s="1">
        <v>18.835972386856568</v>
      </c>
      <c r="I204" s="68" t="s">
        <v>281</v>
      </c>
      <c r="J204" s="71">
        <v>5.2444799999999994</v>
      </c>
    </row>
    <row r="205" spans="1:15" x14ac:dyDescent="0.4">
      <c r="A205" s="68" t="s">
        <v>0</v>
      </c>
      <c r="B205" s="71">
        <v>1.0469999999999999</v>
      </c>
      <c r="C205" s="67"/>
      <c r="D205" s="68" t="s">
        <v>0</v>
      </c>
      <c r="E205" s="71">
        <v>1.0469999999999999</v>
      </c>
      <c r="F205" s="67"/>
      <c r="G205" s="68" t="s">
        <v>0</v>
      </c>
      <c r="H205" s="71">
        <v>1.0469999999999999</v>
      </c>
      <c r="I205" s="69" t="s">
        <v>277</v>
      </c>
      <c r="J205" s="1">
        <v>1.821</v>
      </c>
      <c r="O205" t="s">
        <v>356</v>
      </c>
    </row>
    <row r="206" spans="1:15" x14ac:dyDescent="0.4">
      <c r="A206" s="72" t="s">
        <v>1</v>
      </c>
      <c r="B206" s="71">
        <v>2.7519999999999998</v>
      </c>
      <c r="C206" s="67"/>
      <c r="D206" s="72" t="s">
        <v>1</v>
      </c>
      <c r="E206" s="71">
        <v>2.7519999999999998</v>
      </c>
      <c r="F206" s="67"/>
      <c r="G206" s="72" t="s">
        <v>1</v>
      </c>
      <c r="H206" s="71">
        <v>2.7519999999999998</v>
      </c>
      <c r="J206" s="67"/>
    </row>
    <row r="208" spans="1:15" x14ac:dyDescent="0.4">
      <c r="A208" s="68" t="s">
        <v>52</v>
      </c>
      <c r="B208" s="69" t="s">
        <v>147</v>
      </c>
      <c r="C208" s="67"/>
      <c r="D208" s="68" t="s">
        <v>182</v>
      </c>
      <c r="E208" s="69" t="s">
        <v>147</v>
      </c>
      <c r="F208" s="67"/>
      <c r="G208" s="68" t="s">
        <v>180</v>
      </c>
      <c r="H208" s="69" t="s">
        <v>357</v>
      </c>
      <c r="I208" s="67"/>
      <c r="J208" s="67"/>
    </row>
    <row r="209" spans="1:15" x14ac:dyDescent="0.4">
      <c r="A209" s="68" t="s">
        <v>11</v>
      </c>
      <c r="B209" s="51">
        <v>-10.4193</v>
      </c>
      <c r="C209" s="67"/>
      <c r="D209" s="68" t="s">
        <v>11</v>
      </c>
      <c r="E209" s="51">
        <v>-10.845599999999999</v>
      </c>
      <c r="F209" s="67"/>
      <c r="G209" s="68" t="s">
        <v>11</v>
      </c>
      <c r="H209" s="74">
        <v>-10.3666</v>
      </c>
      <c r="I209" s="68" t="s">
        <v>2</v>
      </c>
      <c r="J209" s="71">
        <v>2.7669999999999999</v>
      </c>
    </row>
    <row r="210" spans="1:15" x14ac:dyDescent="0.4">
      <c r="A210" s="68" t="s">
        <v>20</v>
      </c>
      <c r="B210" s="70">
        <v>16.143999999999998</v>
      </c>
      <c r="C210" s="67"/>
      <c r="D210" s="68" t="s">
        <v>20</v>
      </c>
      <c r="E210" s="71">
        <v>15.891999999999999</v>
      </c>
      <c r="F210" s="67"/>
      <c r="G210" s="68" t="s">
        <v>20</v>
      </c>
      <c r="H210" s="1">
        <v>16.218488385203393</v>
      </c>
      <c r="I210" s="68" t="s">
        <v>281</v>
      </c>
      <c r="J210" s="71">
        <v>4.8920560000000002</v>
      </c>
    </row>
    <row r="211" spans="1:15" x14ac:dyDescent="0.4">
      <c r="A211" s="68" t="s">
        <v>0</v>
      </c>
      <c r="B211" s="71">
        <v>1.5780000000000001</v>
      </c>
      <c r="C211" s="67"/>
      <c r="D211" s="68" t="s">
        <v>0</v>
      </c>
      <c r="E211" s="71">
        <v>1.5780000000000001</v>
      </c>
      <c r="F211" s="67"/>
      <c r="G211" s="68" t="s">
        <v>0</v>
      </c>
      <c r="H211" s="71">
        <v>1.5780000000000001</v>
      </c>
      <c r="I211" s="69" t="s">
        <v>277</v>
      </c>
      <c r="J211" s="69">
        <v>1.768</v>
      </c>
      <c r="O211" t="s">
        <v>358</v>
      </c>
    </row>
    <row r="212" spans="1:15" x14ac:dyDescent="0.4">
      <c r="A212" s="72" t="s">
        <v>1</v>
      </c>
      <c r="B212" s="71">
        <v>3.2</v>
      </c>
      <c r="C212" s="67"/>
      <c r="D212" s="72" t="s">
        <v>1</v>
      </c>
      <c r="E212" s="71">
        <v>3.2</v>
      </c>
      <c r="F212" s="67"/>
      <c r="G212" s="72" t="s">
        <v>1</v>
      </c>
      <c r="H212" s="71">
        <v>3.2</v>
      </c>
      <c r="J212" s="67"/>
    </row>
    <row r="214" spans="1:15" x14ac:dyDescent="0.4">
      <c r="A214" s="68" t="s">
        <v>52</v>
      </c>
      <c r="B214" s="69" t="s">
        <v>213</v>
      </c>
      <c r="C214" s="67"/>
      <c r="D214" s="68" t="s">
        <v>182</v>
      </c>
      <c r="E214" s="69" t="s">
        <v>359</v>
      </c>
      <c r="F214" s="67"/>
      <c r="G214" s="68" t="s">
        <v>180</v>
      </c>
      <c r="H214" s="69" t="s">
        <v>213</v>
      </c>
      <c r="I214" s="67"/>
      <c r="J214" s="67"/>
    </row>
    <row r="215" spans="1:15" x14ac:dyDescent="0.4">
      <c r="A215" s="68" t="s">
        <v>11</v>
      </c>
      <c r="B215" s="51">
        <v>-10.293799999999999</v>
      </c>
      <c r="C215" s="67"/>
      <c r="D215" s="68" t="s">
        <v>11</v>
      </c>
      <c r="E215" s="51">
        <v>-10.7799</v>
      </c>
      <c r="F215" s="67"/>
      <c r="G215" s="68" t="s">
        <v>11</v>
      </c>
      <c r="H215" s="74">
        <v>-10.3606</v>
      </c>
      <c r="I215" s="68" t="s">
        <v>2</v>
      </c>
      <c r="J215" s="71">
        <v>2.7610000000000001</v>
      </c>
    </row>
    <row r="216" spans="1:15" x14ac:dyDescent="0.4">
      <c r="A216" s="68" t="s">
        <v>20</v>
      </c>
      <c r="B216" s="70">
        <v>14.66</v>
      </c>
      <c r="C216" s="67"/>
      <c r="D216" s="68" t="s">
        <v>20</v>
      </c>
      <c r="E216" s="71">
        <v>16.048397875999999</v>
      </c>
      <c r="F216" s="67"/>
      <c r="G216" s="68" t="s">
        <v>20</v>
      </c>
      <c r="H216" s="1">
        <v>14.5915</v>
      </c>
      <c r="I216" s="68" t="s">
        <v>281</v>
      </c>
      <c r="J216" s="71">
        <v>4.4210000000000003</v>
      </c>
    </row>
    <row r="217" spans="1:15" x14ac:dyDescent="0.4">
      <c r="A217" s="68" t="s">
        <v>0</v>
      </c>
      <c r="B217" s="71">
        <v>1.784</v>
      </c>
      <c r="C217" s="67"/>
      <c r="D217" s="68" t="s">
        <v>0</v>
      </c>
      <c r="E217" s="71">
        <v>1.784</v>
      </c>
      <c r="F217" s="67"/>
      <c r="G217" s="68" t="s">
        <v>0</v>
      </c>
      <c r="H217" s="71">
        <v>1.784</v>
      </c>
      <c r="I217" s="67"/>
      <c r="J217" s="67"/>
      <c r="O217" t="s">
        <v>360</v>
      </c>
    </row>
    <row r="218" spans="1:15" x14ac:dyDescent="0.4">
      <c r="A218" s="72" t="s">
        <v>1</v>
      </c>
      <c r="B218" s="71">
        <v>3.39</v>
      </c>
      <c r="C218" s="67"/>
      <c r="D218" s="72" t="s">
        <v>1</v>
      </c>
      <c r="E218" s="71">
        <v>3.39</v>
      </c>
      <c r="F218" s="67"/>
      <c r="G218" s="72" t="s">
        <v>1</v>
      </c>
      <c r="H218" s="71">
        <v>3.39</v>
      </c>
      <c r="J218" s="67"/>
    </row>
    <row r="220" spans="1:15" x14ac:dyDescent="0.4">
      <c r="A220" s="68" t="s">
        <v>52</v>
      </c>
      <c r="B220" s="69" t="s">
        <v>148</v>
      </c>
      <c r="C220" s="67"/>
      <c r="D220" s="68" t="s">
        <v>182</v>
      </c>
      <c r="E220" s="69" t="s">
        <v>361</v>
      </c>
      <c r="F220" s="67"/>
      <c r="G220" s="68" t="s">
        <v>180</v>
      </c>
      <c r="H220" s="69" t="s">
        <v>148</v>
      </c>
      <c r="I220" s="67"/>
      <c r="J220" s="67"/>
    </row>
    <row r="221" spans="1:15" x14ac:dyDescent="0.4">
      <c r="A221" s="68" t="s">
        <v>11</v>
      </c>
      <c r="B221" s="51">
        <v>-9.1651000000000007</v>
      </c>
      <c r="C221" s="67"/>
      <c r="D221" s="68" t="s">
        <v>11</v>
      </c>
      <c r="E221" s="51">
        <v>-8.4677000000000007</v>
      </c>
      <c r="F221" s="67"/>
      <c r="G221" s="68" t="s">
        <v>11</v>
      </c>
      <c r="H221" s="74">
        <v>-9.2744</v>
      </c>
      <c r="I221" s="68" t="s">
        <v>2</v>
      </c>
      <c r="J221" s="71">
        <v>2.7330000000000001</v>
      </c>
    </row>
    <row r="222" spans="1:15" x14ac:dyDescent="0.4">
      <c r="A222" s="68" t="s">
        <v>20</v>
      </c>
      <c r="B222" s="70">
        <v>13.996</v>
      </c>
      <c r="C222" s="67"/>
      <c r="D222" s="68" t="s">
        <v>20</v>
      </c>
      <c r="E222" s="71">
        <v>14.438965216000001</v>
      </c>
      <c r="F222" s="67"/>
      <c r="G222" s="68" t="s">
        <v>20</v>
      </c>
      <c r="H222" s="1">
        <v>13.952</v>
      </c>
      <c r="I222" s="68" t="s">
        <v>281</v>
      </c>
      <c r="J222" s="71">
        <v>4.3140000000000001</v>
      </c>
    </row>
    <row r="223" spans="1:15" x14ac:dyDescent="0.4">
      <c r="A223" s="68" t="s">
        <v>0</v>
      </c>
      <c r="B223" s="71">
        <v>1.843</v>
      </c>
      <c r="C223" s="67"/>
      <c r="D223" s="68" t="s">
        <v>0</v>
      </c>
      <c r="E223" s="71">
        <v>1.843</v>
      </c>
      <c r="F223" s="67"/>
      <c r="G223" s="68" t="s">
        <v>0</v>
      </c>
      <c r="H223" s="71">
        <v>1.843</v>
      </c>
      <c r="I223" s="67"/>
      <c r="J223" s="67"/>
      <c r="O223" t="s">
        <v>362</v>
      </c>
    </row>
    <row r="224" spans="1:15" x14ac:dyDescent="0.4">
      <c r="A224" s="72" t="s">
        <v>1</v>
      </c>
      <c r="B224" s="71">
        <v>3.7130000000000001</v>
      </c>
      <c r="C224" s="67"/>
      <c r="D224" s="72" t="s">
        <v>1</v>
      </c>
      <c r="E224" s="71">
        <v>3.7130000000000001</v>
      </c>
      <c r="F224" s="67"/>
      <c r="G224" s="72" t="s">
        <v>1</v>
      </c>
      <c r="H224" s="71">
        <v>3.7130000000000001</v>
      </c>
      <c r="J224" s="67"/>
    </row>
    <row r="226" spans="1:15" x14ac:dyDescent="0.4">
      <c r="A226" s="68" t="s">
        <v>52</v>
      </c>
      <c r="B226" s="69" t="s">
        <v>171</v>
      </c>
      <c r="C226" s="67"/>
      <c r="D226" s="68" t="s">
        <v>182</v>
      </c>
      <c r="E226" s="69" t="s">
        <v>363</v>
      </c>
      <c r="F226" s="67"/>
      <c r="G226" s="68" t="s">
        <v>180</v>
      </c>
      <c r="H226" s="69" t="s">
        <v>363</v>
      </c>
      <c r="I226" s="67"/>
      <c r="J226" s="67"/>
    </row>
    <row r="227" spans="1:15" x14ac:dyDescent="0.4">
      <c r="A227" s="68" t="s">
        <v>11</v>
      </c>
      <c r="B227" s="51">
        <v>-7.3384999999999998</v>
      </c>
      <c r="C227" s="67"/>
      <c r="D227" s="68" t="s">
        <v>11</v>
      </c>
      <c r="E227" s="51">
        <v>-8.4677000000000007</v>
      </c>
      <c r="F227" s="67"/>
      <c r="G227" s="68" t="s">
        <v>11</v>
      </c>
      <c r="H227" s="51">
        <v>-7.1052</v>
      </c>
      <c r="I227" s="68" t="s">
        <v>2</v>
      </c>
      <c r="J227" s="71">
        <v>2.7410000000000001</v>
      </c>
    </row>
    <row r="228" spans="1:15" x14ac:dyDescent="0.4">
      <c r="A228" s="68" t="s">
        <v>20</v>
      </c>
      <c r="B228" s="70">
        <v>14.199</v>
      </c>
      <c r="C228" s="67"/>
      <c r="D228" s="68" t="s">
        <v>20</v>
      </c>
      <c r="E228" s="71">
        <v>14.637533683999997</v>
      </c>
      <c r="F228" s="67"/>
      <c r="G228" s="68" t="s">
        <v>20</v>
      </c>
      <c r="H228" s="1">
        <v>14.374501089454286</v>
      </c>
      <c r="I228" s="68" t="s">
        <v>281</v>
      </c>
      <c r="J228" s="71">
        <v>4.4184920000000005</v>
      </c>
    </row>
    <row r="229" spans="1:15" x14ac:dyDescent="0.4">
      <c r="A229" s="68" t="s">
        <v>0</v>
      </c>
      <c r="B229" s="71">
        <v>1.496</v>
      </c>
      <c r="C229" s="67"/>
      <c r="D229" s="68" t="s">
        <v>0</v>
      </c>
      <c r="E229" s="71">
        <v>1.496</v>
      </c>
      <c r="F229" s="67"/>
      <c r="G229" s="68" t="s">
        <v>0</v>
      </c>
      <c r="H229" s="71">
        <v>1.496</v>
      </c>
      <c r="I229" s="69" t="s">
        <v>277</v>
      </c>
      <c r="J229" s="1">
        <v>1.6120000000000001</v>
      </c>
      <c r="O229" t="s">
        <v>364</v>
      </c>
    </row>
    <row r="230" spans="1:15" x14ac:dyDescent="0.4">
      <c r="A230" s="72" t="s">
        <v>1</v>
      </c>
      <c r="B230" s="71">
        <v>3.9740000000000002</v>
      </c>
      <c r="C230" s="67"/>
      <c r="D230" s="72" t="s">
        <v>1</v>
      </c>
      <c r="E230" s="71">
        <v>3.9740000000000002</v>
      </c>
      <c r="F230" s="67"/>
      <c r="G230" s="72" t="s">
        <v>1</v>
      </c>
      <c r="H230" s="71">
        <v>3.9740000000000002</v>
      </c>
      <c r="J230" s="67"/>
    </row>
    <row r="232" spans="1:15" x14ac:dyDescent="0.4">
      <c r="A232" s="68" t="s">
        <v>52</v>
      </c>
      <c r="B232" s="69" t="s">
        <v>149</v>
      </c>
      <c r="C232" s="67"/>
      <c r="D232" s="68" t="s">
        <v>182</v>
      </c>
      <c r="E232" s="69" t="s">
        <v>365</v>
      </c>
      <c r="F232" s="67"/>
      <c r="G232" s="68" t="s">
        <v>180</v>
      </c>
      <c r="H232" s="69" t="s">
        <v>365</v>
      </c>
      <c r="I232" s="67"/>
      <c r="J232" s="67"/>
    </row>
    <row r="233" spans="1:15" x14ac:dyDescent="0.4">
      <c r="A233" s="68" t="s">
        <v>11</v>
      </c>
      <c r="B233" s="51">
        <v>-5.1764999999999999</v>
      </c>
      <c r="C233" s="67"/>
      <c r="D233" s="68" t="s">
        <v>11</v>
      </c>
      <c r="E233" s="51">
        <v>-5.1001000000000003</v>
      </c>
      <c r="F233" s="67"/>
      <c r="G233" s="68" t="s">
        <v>11</v>
      </c>
      <c r="H233" s="51">
        <v>-5.1130000000000004</v>
      </c>
      <c r="I233" s="68" t="s">
        <v>2</v>
      </c>
      <c r="J233" s="71">
        <v>2.7850000000000001</v>
      </c>
    </row>
    <row r="234" spans="1:15" x14ac:dyDescent="0.4">
      <c r="A234" s="68" t="s">
        <v>20</v>
      </c>
      <c r="B234" s="70">
        <v>15.49</v>
      </c>
      <c r="C234" s="67"/>
      <c r="D234" s="68" t="s">
        <v>20</v>
      </c>
      <c r="E234" s="71">
        <v>15.553636812500001</v>
      </c>
      <c r="F234" s="67"/>
      <c r="G234" s="68" t="s">
        <v>20</v>
      </c>
      <c r="H234" s="1">
        <v>15.629773499992849</v>
      </c>
      <c r="I234" s="68" t="s">
        <v>281</v>
      </c>
      <c r="J234" s="71">
        <v>4.6537350000000002</v>
      </c>
    </row>
    <row r="235" spans="1:15" x14ac:dyDescent="0.4">
      <c r="A235" s="68" t="s">
        <v>0</v>
      </c>
      <c r="B235" s="71">
        <v>0.97399999999999998</v>
      </c>
      <c r="C235" s="67"/>
      <c r="D235" s="68" t="s">
        <v>0</v>
      </c>
      <c r="E235" s="71">
        <v>0.97399999999999998</v>
      </c>
      <c r="F235" s="67"/>
      <c r="G235" s="68" t="s">
        <v>0</v>
      </c>
      <c r="H235" s="71">
        <v>0.97399999999999998</v>
      </c>
      <c r="I235" s="69" t="s">
        <v>277</v>
      </c>
      <c r="J235" s="69">
        <v>1.671</v>
      </c>
      <c r="O235" t="s">
        <v>366</v>
      </c>
    </row>
    <row r="236" spans="1:15" x14ac:dyDescent="0.4">
      <c r="A236" s="72" t="s">
        <v>1</v>
      </c>
      <c r="B236" s="71">
        <v>4.2569999999999997</v>
      </c>
      <c r="C236" s="67"/>
      <c r="D236" s="72" t="s">
        <v>1</v>
      </c>
      <c r="E236" s="71">
        <v>4.2569999999999997</v>
      </c>
      <c r="F236" s="67"/>
      <c r="G236" s="72" t="s">
        <v>1</v>
      </c>
      <c r="H236" s="71">
        <v>4.2569999999999997</v>
      </c>
      <c r="J236" s="67"/>
    </row>
    <row r="238" spans="1:15" x14ac:dyDescent="0.4">
      <c r="A238" s="68" t="s">
        <v>52</v>
      </c>
      <c r="B238" s="69" t="s">
        <v>124</v>
      </c>
      <c r="C238" s="67"/>
      <c r="D238" s="68" t="s">
        <v>182</v>
      </c>
      <c r="E238" s="69" t="s">
        <v>367</v>
      </c>
      <c r="F238" s="67"/>
      <c r="G238" s="68" t="s">
        <v>180</v>
      </c>
      <c r="H238" s="69" t="s">
        <v>124</v>
      </c>
      <c r="I238" s="67"/>
      <c r="J238" s="67"/>
    </row>
    <row r="239" spans="1:15" x14ac:dyDescent="0.4">
      <c r="A239" s="68" t="s">
        <v>11</v>
      </c>
      <c r="B239" s="51">
        <v>-2.8289</v>
      </c>
      <c r="C239" s="67"/>
      <c r="D239" s="68" t="s">
        <v>11</v>
      </c>
      <c r="E239" s="51">
        <v>-2.7031999999999998</v>
      </c>
      <c r="F239" s="67"/>
      <c r="G239" s="68" t="s">
        <v>11</v>
      </c>
      <c r="H239" s="74">
        <v>-2.8250000000000002</v>
      </c>
      <c r="I239" s="68" t="s">
        <v>2</v>
      </c>
      <c r="J239" s="71">
        <v>2.9529999999999998</v>
      </c>
    </row>
    <row r="240" spans="1:15" x14ac:dyDescent="0.4">
      <c r="A240" s="68" t="s">
        <v>20</v>
      </c>
      <c r="B240" s="70">
        <v>18.004999999999999</v>
      </c>
      <c r="C240" s="67"/>
      <c r="D240" s="68" t="s">
        <v>20</v>
      </c>
      <c r="E240" s="71">
        <v>18.066688308</v>
      </c>
      <c r="F240" s="67"/>
      <c r="G240" s="68" t="s">
        <v>20</v>
      </c>
      <c r="H240" s="1">
        <v>18.114000000000001</v>
      </c>
      <c r="I240" s="68" t="s">
        <v>281</v>
      </c>
      <c r="J240" s="71">
        <v>4.798</v>
      </c>
    </row>
    <row r="241" spans="1:15" x14ac:dyDescent="0.4">
      <c r="A241" s="68" t="s">
        <v>0</v>
      </c>
      <c r="B241" s="71">
        <v>0.52400000000000002</v>
      </c>
      <c r="C241" s="67"/>
      <c r="D241" s="68" t="s">
        <v>0</v>
      </c>
      <c r="E241" s="71">
        <v>0.52400000000000002</v>
      </c>
      <c r="F241" s="67"/>
      <c r="G241" s="68" t="s">
        <v>0</v>
      </c>
      <c r="H241" s="71">
        <v>0.52400000000000002</v>
      </c>
      <c r="I241" s="67"/>
      <c r="J241" s="67"/>
      <c r="O241" t="s">
        <v>368</v>
      </c>
    </row>
    <row r="242" spans="1:15" x14ac:dyDescent="0.4">
      <c r="A242" s="72" t="s">
        <v>1</v>
      </c>
      <c r="B242" s="71">
        <v>4.4649999999999999</v>
      </c>
      <c r="C242" s="67"/>
      <c r="D242" s="72" t="s">
        <v>1</v>
      </c>
      <c r="E242" s="71">
        <v>4.4649999999999999</v>
      </c>
      <c r="F242" s="67"/>
      <c r="G242" s="72" t="s">
        <v>1</v>
      </c>
      <c r="H242" s="71">
        <v>4.4649999999999999</v>
      </c>
      <c r="J242" s="67"/>
    </row>
    <row r="244" spans="1:15" x14ac:dyDescent="0.4">
      <c r="A244" s="68" t="s">
        <v>52</v>
      </c>
      <c r="B244" s="69" t="s">
        <v>150</v>
      </c>
      <c r="C244" s="67"/>
      <c r="D244" s="68" t="s">
        <v>182</v>
      </c>
      <c r="E244" s="69" t="s">
        <v>369</v>
      </c>
      <c r="F244" s="67"/>
      <c r="G244" s="68" t="s">
        <v>180</v>
      </c>
      <c r="H244" s="69" t="s">
        <v>150</v>
      </c>
      <c r="I244" s="67"/>
      <c r="J244" s="67"/>
    </row>
    <row r="245" spans="1:15" x14ac:dyDescent="0.4">
      <c r="A245" s="68" t="s">
        <v>11</v>
      </c>
      <c r="B245" s="51">
        <v>-0.90480000000000005</v>
      </c>
      <c r="C245" s="67"/>
      <c r="D245" s="68" t="s">
        <v>11</v>
      </c>
      <c r="E245" s="51">
        <v>-0.70599999999999996</v>
      </c>
      <c r="F245" s="67"/>
      <c r="G245" s="68" t="s">
        <v>11</v>
      </c>
      <c r="H245" s="74">
        <v>-0.90620000000000001</v>
      </c>
      <c r="I245" s="68" t="s">
        <v>2</v>
      </c>
      <c r="J245" s="71">
        <v>3.008</v>
      </c>
    </row>
    <row r="246" spans="1:15" x14ac:dyDescent="0.4">
      <c r="A246" s="68" t="s">
        <v>20</v>
      </c>
      <c r="B246" s="70">
        <v>23.254999999999999</v>
      </c>
      <c r="C246" s="67"/>
      <c r="D246" s="68" t="s">
        <v>20</v>
      </c>
      <c r="E246" s="71">
        <v>23.777982683500007</v>
      </c>
      <c r="F246" s="67"/>
      <c r="G246" s="68" t="s">
        <v>20</v>
      </c>
      <c r="H246" s="1">
        <v>23.277999999999999</v>
      </c>
      <c r="I246" s="68" t="s">
        <v>281</v>
      </c>
      <c r="J246" s="71">
        <v>5.9420000000000002</v>
      </c>
    </row>
    <row r="247" spans="1:15" x14ac:dyDescent="0.4">
      <c r="A247" s="68" t="s">
        <v>0</v>
      </c>
      <c r="B247" s="71">
        <v>0.248</v>
      </c>
      <c r="C247" s="67"/>
      <c r="D247" s="68" t="s">
        <v>0</v>
      </c>
      <c r="E247" s="71">
        <v>0.248</v>
      </c>
      <c r="F247" s="67"/>
      <c r="G247" s="68" t="s">
        <v>0</v>
      </c>
      <c r="H247" s="71">
        <v>0.248</v>
      </c>
      <c r="I247" s="67"/>
      <c r="J247" s="67"/>
      <c r="O247" t="s">
        <v>370</v>
      </c>
    </row>
    <row r="248" spans="1:15" x14ac:dyDescent="0.4">
      <c r="A248" s="72" t="s">
        <v>1</v>
      </c>
      <c r="B248" s="71">
        <v>4.83</v>
      </c>
      <c r="C248" s="67"/>
      <c r="D248" s="72" t="s">
        <v>1</v>
      </c>
      <c r="E248" s="71">
        <v>4.83</v>
      </c>
      <c r="F248" s="67"/>
      <c r="G248" s="72" t="s">
        <v>1</v>
      </c>
      <c r="H248" s="71">
        <v>4.83</v>
      </c>
      <c r="J248" s="67"/>
    </row>
    <row r="250" spans="1:15" x14ac:dyDescent="0.4">
      <c r="A250" s="68" t="s">
        <v>52</v>
      </c>
      <c r="B250" s="69" t="s">
        <v>151</v>
      </c>
      <c r="C250" s="67"/>
      <c r="D250" s="68" t="s">
        <v>182</v>
      </c>
      <c r="E250" s="69" t="s">
        <v>151</v>
      </c>
      <c r="F250" s="67"/>
      <c r="G250" s="68" t="s">
        <v>180</v>
      </c>
      <c r="H250" s="69" t="s">
        <v>151</v>
      </c>
      <c r="I250" s="67"/>
      <c r="J250" s="67"/>
    </row>
    <row r="251" spans="1:15" x14ac:dyDescent="0.4">
      <c r="A251" s="68" t="s">
        <v>11</v>
      </c>
      <c r="B251" s="51">
        <v>-2.7149000000000001</v>
      </c>
      <c r="C251" s="67"/>
      <c r="D251" s="68" t="s">
        <v>11</v>
      </c>
      <c r="E251" s="51">
        <v>-2.7168000000000001</v>
      </c>
      <c r="F251" s="67"/>
      <c r="G251" s="68" t="s">
        <v>11</v>
      </c>
      <c r="H251" s="74">
        <v>-2.7040000000000002</v>
      </c>
      <c r="I251" s="68" t="s">
        <v>2</v>
      </c>
      <c r="J251" s="71">
        <v>3.423</v>
      </c>
    </row>
    <row r="252" spans="1:15" x14ac:dyDescent="0.4">
      <c r="A252" s="68" t="s">
        <v>20</v>
      </c>
      <c r="B252" s="70">
        <v>27.58</v>
      </c>
      <c r="C252" s="67"/>
      <c r="D252" s="68" t="s">
        <v>20</v>
      </c>
      <c r="E252" s="71">
        <v>28.093</v>
      </c>
      <c r="F252" s="67"/>
      <c r="G252" s="68" t="s">
        <v>20</v>
      </c>
      <c r="H252" s="1">
        <v>28.282499999999999</v>
      </c>
      <c r="I252" s="68" t="s">
        <v>281</v>
      </c>
      <c r="J252" s="71">
        <v>5.5759999999999996</v>
      </c>
    </row>
    <row r="253" spans="1:15" x14ac:dyDescent="0.4">
      <c r="A253" s="68" t="s">
        <v>0</v>
      </c>
      <c r="B253" s="71">
        <v>0.21299999999999999</v>
      </c>
      <c r="C253" s="67"/>
      <c r="D253" s="68" t="s">
        <v>0</v>
      </c>
      <c r="E253" s="71">
        <v>0.21299999999999999</v>
      </c>
      <c r="F253" s="67"/>
      <c r="G253" s="68" t="s">
        <v>0</v>
      </c>
      <c r="H253" s="71">
        <v>0.21299999999999999</v>
      </c>
      <c r="I253" s="67"/>
      <c r="J253" s="67"/>
      <c r="O253" t="s">
        <v>371</v>
      </c>
    </row>
    <row r="254" spans="1:15" x14ac:dyDescent="0.4">
      <c r="A254" s="72" t="s">
        <v>1</v>
      </c>
      <c r="B254" s="71">
        <v>3.8929999999999998</v>
      </c>
      <c r="C254" s="67"/>
      <c r="D254" s="72" t="s">
        <v>1</v>
      </c>
      <c r="E254" s="71">
        <v>3.8929999999999998</v>
      </c>
      <c r="F254" s="67"/>
      <c r="G254" s="72" t="s">
        <v>1</v>
      </c>
      <c r="H254" s="71">
        <v>3.8929999999999998</v>
      </c>
      <c r="J254" s="67"/>
    </row>
    <row r="256" spans="1:15" x14ac:dyDescent="0.4">
      <c r="A256" s="68" t="s">
        <v>52</v>
      </c>
      <c r="B256" s="69" t="s">
        <v>214</v>
      </c>
      <c r="C256" s="67"/>
      <c r="D256" s="68" t="s">
        <v>182</v>
      </c>
      <c r="E256" s="69" t="s">
        <v>214</v>
      </c>
      <c r="F256" s="67"/>
      <c r="G256" s="68" t="s">
        <v>180</v>
      </c>
      <c r="H256" s="69" t="s">
        <v>372</v>
      </c>
      <c r="I256" s="67"/>
      <c r="J256" s="67"/>
    </row>
    <row r="257" spans="1:15" x14ac:dyDescent="0.4">
      <c r="A257" s="68" t="s">
        <v>11</v>
      </c>
      <c r="B257" s="51">
        <v>-3.9552999999999998</v>
      </c>
      <c r="C257" s="67"/>
      <c r="D257" s="68" t="s">
        <v>11</v>
      </c>
      <c r="E257" s="51">
        <v>-3.9352999999999998</v>
      </c>
      <c r="F257" s="67"/>
      <c r="G257" s="68" t="s">
        <v>11</v>
      </c>
      <c r="H257" s="74">
        <v>-3.7564000000000002</v>
      </c>
      <c r="I257" s="68" t="s">
        <v>2</v>
      </c>
      <c r="J257" s="1">
        <v>3.4</v>
      </c>
    </row>
    <row r="258" spans="1:15" x14ac:dyDescent="0.4">
      <c r="A258" s="68" t="s">
        <v>20</v>
      </c>
      <c r="B258" s="70">
        <v>27.879000000000001</v>
      </c>
      <c r="C258" s="67"/>
      <c r="D258" s="68" t="s">
        <v>20</v>
      </c>
      <c r="E258" s="71">
        <v>27.64</v>
      </c>
      <c r="F258" s="67"/>
      <c r="G258" s="68" t="s">
        <v>20</v>
      </c>
      <c r="H258" s="1">
        <v>27.809260438270694</v>
      </c>
      <c r="I258" s="68" t="s">
        <v>281</v>
      </c>
      <c r="J258" s="71">
        <v>5.5555999999999992</v>
      </c>
    </row>
    <row r="259" spans="1:15" x14ac:dyDescent="0.4">
      <c r="A259" s="68" t="s">
        <v>0</v>
      </c>
      <c r="B259" s="71">
        <v>0.28299999999999997</v>
      </c>
      <c r="C259" s="67"/>
      <c r="D259" s="68" t="s">
        <v>0</v>
      </c>
      <c r="E259" s="71">
        <v>0.28299999999999997</v>
      </c>
      <c r="F259" s="67"/>
      <c r="G259" s="68" t="s">
        <v>0</v>
      </c>
      <c r="H259" s="71">
        <v>0.28299999999999997</v>
      </c>
      <c r="I259" s="69" t="s">
        <v>277</v>
      </c>
      <c r="J259" s="1">
        <v>1.6339999999999999</v>
      </c>
      <c r="O259" t="s">
        <v>373</v>
      </c>
    </row>
    <row r="260" spans="1:15" x14ac:dyDescent="0.4">
      <c r="A260" s="72" t="s">
        <v>1</v>
      </c>
      <c r="B260" s="71">
        <v>3.54</v>
      </c>
      <c r="C260" s="67"/>
      <c r="D260" s="72" t="s">
        <v>1</v>
      </c>
      <c r="E260" s="71">
        <v>3.54</v>
      </c>
      <c r="F260" s="67"/>
      <c r="G260" s="72" t="s">
        <v>1</v>
      </c>
      <c r="H260" s="71">
        <v>3.54</v>
      </c>
      <c r="J260" s="67"/>
    </row>
    <row r="262" spans="1:15" x14ac:dyDescent="0.4">
      <c r="A262" s="68" t="s">
        <v>52</v>
      </c>
      <c r="B262" s="69" t="s">
        <v>216</v>
      </c>
      <c r="C262" s="67"/>
      <c r="D262" s="68" t="s">
        <v>182</v>
      </c>
      <c r="E262" s="69" t="s">
        <v>216</v>
      </c>
      <c r="F262" s="67"/>
      <c r="G262" s="68" t="s">
        <v>180</v>
      </c>
      <c r="H262" s="69" t="s">
        <v>216</v>
      </c>
      <c r="I262" s="67"/>
      <c r="J262" s="67"/>
    </row>
    <row r="263" spans="1:15" x14ac:dyDescent="0.4">
      <c r="A263" s="68" t="s">
        <v>11</v>
      </c>
      <c r="B263" s="51">
        <v>-3.8006000000000002</v>
      </c>
      <c r="C263" s="67"/>
      <c r="D263" s="68" t="s">
        <v>11</v>
      </c>
      <c r="E263" s="51">
        <v>-3.8904999999999998</v>
      </c>
      <c r="F263" s="67"/>
      <c r="G263" s="68" t="s">
        <v>11</v>
      </c>
      <c r="H263" s="74">
        <v>-3.8386999999999998</v>
      </c>
      <c r="I263" s="68" t="s">
        <v>2</v>
      </c>
      <c r="J263" s="71">
        <v>3.3940000000000001</v>
      </c>
    </row>
    <row r="264" spans="1:15" x14ac:dyDescent="0.4">
      <c r="A264" s="68" t="s">
        <v>20</v>
      </c>
      <c r="B264" s="70">
        <v>27.491</v>
      </c>
      <c r="C264" s="67"/>
      <c r="D264" s="68" t="s">
        <v>20</v>
      </c>
      <c r="E264" s="71">
        <v>27.119</v>
      </c>
      <c r="F264" s="67"/>
      <c r="G264" s="68" t="s">
        <v>20</v>
      </c>
      <c r="H264" s="1">
        <v>27.408999999999999</v>
      </c>
      <c r="I264" s="68" t="s">
        <v>281</v>
      </c>
      <c r="J264" s="71">
        <v>5.4950000000000001</v>
      </c>
    </row>
    <row r="265" spans="1:15" x14ac:dyDescent="0.4">
      <c r="A265" s="68" t="s">
        <v>0</v>
      </c>
      <c r="B265" s="71">
        <v>0.30599999999999999</v>
      </c>
      <c r="C265" s="67"/>
      <c r="D265" s="68" t="s">
        <v>0</v>
      </c>
      <c r="E265" s="71">
        <v>0.30599999999999999</v>
      </c>
      <c r="F265" s="67"/>
      <c r="G265" s="68" t="s">
        <v>0</v>
      </c>
      <c r="H265" s="71">
        <v>0.30599999999999999</v>
      </c>
      <c r="I265" s="67"/>
      <c r="J265" s="67"/>
      <c r="O265" t="s">
        <v>374</v>
      </c>
    </row>
    <row r="266" spans="1:15" x14ac:dyDescent="0.4">
      <c r="A266" s="72" t="s">
        <v>1</v>
      </c>
      <c r="B266" s="71">
        <v>3.3769999999999998</v>
      </c>
      <c r="C266" s="67"/>
      <c r="D266" s="72" t="s">
        <v>1</v>
      </c>
      <c r="E266" s="71">
        <v>3.3769999999999998</v>
      </c>
      <c r="F266" s="67"/>
      <c r="G266" s="72" t="s">
        <v>1</v>
      </c>
      <c r="H266" s="71">
        <v>3.3769999999999998</v>
      </c>
      <c r="J266" s="67"/>
    </row>
    <row r="267" spans="1:15" x14ac:dyDescent="0.4">
      <c r="A267" s="67"/>
      <c r="B267" s="73"/>
      <c r="C267" s="67"/>
      <c r="D267" s="67"/>
      <c r="E267" s="73"/>
      <c r="F267" s="67"/>
      <c r="G267" s="76"/>
      <c r="H267" s="73"/>
      <c r="J267" s="67"/>
    </row>
    <row r="268" spans="1:15" x14ac:dyDescent="0.4">
      <c r="A268" s="68" t="s">
        <v>52</v>
      </c>
      <c r="B268" s="69" t="s">
        <v>375</v>
      </c>
      <c r="C268" s="67"/>
      <c r="D268" s="68" t="s">
        <v>182</v>
      </c>
      <c r="E268" s="69" t="s">
        <v>375</v>
      </c>
      <c r="F268" s="67"/>
      <c r="G268" s="68" t="s">
        <v>180</v>
      </c>
      <c r="H268" s="69" t="s">
        <v>375</v>
      </c>
      <c r="I268" s="67"/>
      <c r="J268" s="67"/>
      <c r="L268" t="s">
        <v>376</v>
      </c>
    </row>
    <row r="269" spans="1:15" x14ac:dyDescent="0.4">
      <c r="A269" s="68" t="s">
        <v>11</v>
      </c>
      <c r="B269" s="51">
        <v>-2.7421000000000002</v>
      </c>
      <c r="C269" s="67"/>
      <c r="D269" s="68" t="s">
        <v>11</v>
      </c>
      <c r="E269" s="51">
        <v>-2.8580999999999999</v>
      </c>
      <c r="F269" s="67"/>
      <c r="G269" s="68" t="s">
        <v>11</v>
      </c>
      <c r="H269" s="74">
        <v>-2.9830000000000001</v>
      </c>
      <c r="I269" s="68" t="s">
        <v>2</v>
      </c>
      <c r="J269" s="1">
        <v>4.0880000000000001</v>
      </c>
      <c r="L269" t="s">
        <v>377</v>
      </c>
    </row>
    <row r="270" spans="1:15" x14ac:dyDescent="0.4">
      <c r="A270" s="68" t="s">
        <v>20</v>
      </c>
      <c r="B270" s="70">
        <v>28.380128921999994</v>
      </c>
      <c r="C270" s="67"/>
      <c r="D270" s="68" t="s">
        <v>20</v>
      </c>
      <c r="E270" s="71">
        <v>28.577803103999994</v>
      </c>
      <c r="F270" s="67"/>
      <c r="G270" s="68" t="s">
        <v>20</v>
      </c>
      <c r="H270" s="1">
        <v>31.564412972795498</v>
      </c>
      <c r="I270" s="68" t="s">
        <v>281</v>
      </c>
      <c r="J270" s="71">
        <v>4.3618959999999998</v>
      </c>
    </row>
    <row r="271" spans="1:15" x14ac:dyDescent="0.4">
      <c r="A271" s="68" t="s">
        <v>0</v>
      </c>
      <c r="B271" s="1">
        <v>0.39945658924240934</v>
      </c>
      <c r="C271" s="67"/>
      <c r="D271" s="68" t="s">
        <v>0</v>
      </c>
      <c r="E271" s="1">
        <v>0.39945658924240934</v>
      </c>
      <c r="F271" s="67"/>
      <c r="G271" s="68" t="s">
        <v>0</v>
      </c>
      <c r="H271">
        <v>0.39945658924240934</v>
      </c>
      <c r="I271" s="69" t="s">
        <v>277</v>
      </c>
      <c r="J271" s="1">
        <v>1.0669999999999999</v>
      </c>
    </row>
    <row r="272" spans="1:15" x14ac:dyDescent="0.4">
      <c r="A272" s="72" t="s">
        <v>1</v>
      </c>
      <c r="B272" s="71"/>
      <c r="C272" s="67"/>
      <c r="D272" s="72" t="s">
        <v>1</v>
      </c>
      <c r="E272" s="71"/>
      <c r="F272" s="67"/>
      <c r="G272" s="72" t="s">
        <v>1</v>
      </c>
      <c r="H272" s="71"/>
      <c r="J272" s="67"/>
    </row>
    <row r="274" spans="1:15" x14ac:dyDescent="0.4">
      <c r="A274" s="68" t="s">
        <v>52</v>
      </c>
      <c r="B274" s="69" t="s">
        <v>378</v>
      </c>
      <c r="C274" s="67"/>
      <c r="D274" s="68" t="s">
        <v>182</v>
      </c>
      <c r="E274" s="69" t="s">
        <v>247</v>
      </c>
      <c r="F274" s="67"/>
      <c r="G274" s="68" t="s">
        <v>180</v>
      </c>
      <c r="H274" s="69" t="s">
        <v>378</v>
      </c>
      <c r="I274" s="67"/>
      <c r="J274" s="67"/>
    </row>
    <row r="275" spans="1:15" x14ac:dyDescent="0.4">
      <c r="A275" s="68" t="s">
        <v>11</v>
      </c>
      <c r="B275" s="51">
        <v>-1.0702</v>
      </c>
      <c r="C275" s="67"/>
      <c r="D275" s="68" t="s">
        <v>11</v>
      </c>
      <c r="E275" s="51">
        <v>-1.0550999999999999</v>
      </c>
      <c r="F275" s="67"/>
      <c r="G275" s="68" t="s">
        <v>11</v>
      </c>
      <c r="H275" s="74">
        <v>-1.0599000000000001</v>
      </c>
      <c r="I275" s="68" t="s">
        <v>2</v>
      </c>
      <c r="J275" s="1">
        <v>3.3359999999999999</v>
      </c>
    </row>
    <row r="276" spans="1:15" x14ac:dyDescent="0.4">
      <c r="A276" s="68" t="s">
        <v>20</v>
      </c>
      <c r="B276" s="70">
        <v>35.050697468750009</v>
      </c>
      <c r="C276" s="67"/>
      <c r="D276" s="68" t="s">
        <v>20</v>
      </c>
      <c r="E276" s="71">
        <v>35.594999999999999</v>
      </c>
      <c r="F276" s="67"/>
      <c r="G276" s="68" t="s">
        <v>20</v>
      </c>
      <c r="H276" s="1">
        <v>31.380407233130537</v>
      </c>
      <c r="I276" s="68" t="s">
        <v>281</v>
      </c>
      <c r="J276" s="71">
        <v>6.5118719999999994</v>
      </c>
    </row>
    <row r="277" spans="1:15" x14ac:dyDescent="0.4">
      <c r="A277" s="68" t="s">
        <v>0</v>
      </c>
      <c r="B277" s="71">
        <v>0.113</v>
      </c>
      <c r="C277" s="67"/>
      <c r="D277" s="68" t="s">
        <v>0</v>
      </c>
      <c r="E277" s="71">
        <v>0.113</v>
      </c>
      <c r="F277" s="67"/>
      <c r="G277" s="68" t="s">
        <v>0</v>
      </c>
      <c r="H277" s="71">
        <v>0.113</v>
      </c>
      <c r="I277" s="69" t="s">
        <v>277</v>
      </c>
      <c r="J277" s="1">
        <v>1.952</v>
      </c>
      <c r="O277" t="s">
        <v>379</v>
      </c>
    </row>
    <row r="278" spans="1:15" x14ac:dyDescent="0.4">
      <c r="A278" s="72" t="s">
        <v>1</v>
      </c>
      <c r="B278" s="71">
        <v>3.835</v>
      </c>
      <c r="C278" s="67"/>
      <c r="D278" s="72" t="s">
        <v>1</v>
      </c>
      <c r="E278" s="71">
        <v>3.835</v>
      </c>
      <c r="F278" s="67"/>
      <c r="G278" s="72" t="s">
        <v>1</v>
      </c>
      <c r="H278" s="71">
        <v>3.835</v>
      </c>
      <c r="J278" s="67"/>
    </row>
    <row r="280" spans="1:15" x14ac:dyDescent="0.4">
      <c r="A280" s="68" t="s">
        <v>52</v>
      </c>
      <c r="B280" s="69" t="s">
        <v>152</v>
      </c>
      <c r="C280" s="67"/>
      <c r="D280" s="68" t="s">
        <v>182</v>
      </c>
      <c r="E280" s="69" t="s">
        <v>152</v>
      </c>
      <c r="F280" s="67"/>
      <c r="G280" s="68" t="s">
        <v>180</v>
      </c>
      <c r="H280" s="69" t="s">
        <v>152</v>
      </c>
      <c r="I280" s="67"/>
      <c r="J280" s="67"/>
    </row>
    <row r="281" spans="1:15" x14ac:dyDescent="0.4">
      <c r="A281" s="68" t="s">
        <v>11</v>
      </c>
      <c r="B281" s="51">
        <v>-0.85399999999999998</v>
      </c>
      <c r="C281" s="67"/>
      <c r="D281" s="68" t="s">
        <v>11</v>
      </c>
      <c r="E281" s="51">
        <v>-0.85660000000000003</v>
      </c>
      <c r="F281" s="67"/>
      <c r="G281" s="68" t="s">
        <v>11</v>
      </c>
      <c r="H281" s="74">
        <v>-0.86029999999999995</v>
      </c>
      <c r="I281" s="68" t="s">
        <v>2</v>
      </c>
      <c r="J281" s="71">
        <v>5.5119999999999996</v>
      </c>
    </row>
    <row r="282" spans="1:15" x14ac:dyDescent="0.4">
      <c r="A282" s="68" t="s">
        <v>20</v>
      </c>
      <c r="B282" s="70">
        <v>114.992</v>
      </c>
      <c r="C282" s="67"/>
      <c r="D282" s="68" t="s">
        <v>20</v>
      </c>
      <c r="E282" s="71">
        <v>114.05200000000001</v>
      </c>
      <c r="F282" s="67"/>
      <c r="G282" s="68" t="s">
        <v>20</v>
      </c>
      <c r="H282" s="1">
        <v>117.0235</v>
      </c>
      <c r="I282" s="68" t="s">
        <v>281</v>
      </c>
      <c r="J282" s="71">
        <v>8.8940000000000001</v>
      </c>
    </row>
    <row r="283" spans="1:15" x14ac:dyDescent="0.4">
      <c r="A283" s="68" t="s">
        <v>0</v>
      </c>
      <c r="B283" s="71">
        <v>1.2E-2</v>
      </c>
      <c r="C283" s="67"/>
      <c r="D283" s="68" t="s">
        <v>0</v>
      </c>
      <c r="E283" s="71">
        <v>1.2E-2</v>
      </c>
      <c r="F283" s="67"/>
      <c r="G283" s="68" t="s">
        <v>0</v>
      </c>
      <c r="H283" s="71">
        <v>1.2E-2</v>
      </c>
      <c r="I283" s="67"/>
      <c r="J283" s="67"/>
      <c r="O283" t="s">
        <v>380</v>
      </c>
    </row>
    <row r="284" spans="1:15" x14ac:dyDescent="0.4">
      <c r="A284" s="72" t="s">
        <v>1</v>
      </c>
      <c r="B284" s="71">
        <v>2.29</v>
      </c>
      <c r="C284" s="67"/>
      <c r="D284" s="72" t="s">
        <v>1</v>
      </c>
      <c r="E284" s="71">
        <v>2.29</v>
      </c>
      <c r="F284" s="67"/>
      <c r="G284" s="72" t="s">
        <v>1</v>
      </c>
      <c r="H284" s="71">
        <v>2.29</v>
      </c>
      <c r="J284" s="67"/>
    </row>
    <row r="286" spans="1:15" x14ac:dyDescent="0.4">
      <c r="A286" s="68" t="s">
        <v>52</v>
      </c>
      <c r="B286" s="69" t="s">
        <v>153</v>
      </c>
      <c r="C286" s="67"/>
      <c r="D286" s="68" t="s">
        <v>182</v>
      </c>
      <c r="E286" s="69" t="s">
        <v>153</v>
      </c>
      <c r="F286" s="67"/>
      <c r="G286" s="68" t="s">
        <v>180</v>
      </c>
      <c r="H286" s="69" t="s">
        <v>153</v>
      </c>
      <c r="I286" s="67"/>
      <c r="J286" s="67"/>
    </row>
    <row r="287" spans="1:15" x14ac:dyDescent="0.4">
      <c r="A287" s="68" t="s">
        <v>11</v>
      </c>
      <c r="B287" s="51">
        <v>-1.9059999999999999</v>
      </c>
      <c r="C287" s="67"/>
      <c r="D287" s="68" t="s">
        <v>11</v>
      </c>
      <c r="E287" s="51">
        <v>-1.919</v>
      </c>
      <c r="F287" s="67"/>
      <c r="G287" s="68" t="s">
        <v>11</v>
      </c>
      <c r="H287" s="74">
        <v>-1.903</v>
      </c>
      <c r="I287" s="68" t="s">
        <v>2</v>
      </c>
      <c r="J287" s="71">
        <v>4.4790000000000001</v>
      </c>
    </row>
    <row r="288" spans="1:15" x14ac:dyDescent="0.4">
      <c r="A288" s="68" t="s">
        <v>20</v>
      </c>
      <c r="B288" s="70">
        <v>64.069999999999993</v>
      </c>
      <c r="C288" s="67"/>
      <c r="D288" s="68" t="s">
        <v>20</v>
      </c>
      <c r="E288" s="71">
        <v>63.643000000000001</v>
      </c>
      <c r="F288" s="67"/>
      <c r="G288" s="68" t="s">
        <v>20</v>
      </c>
      <c r="H288" s="1">
        <v>63.853499999999997</v>
      </c>
      <c r="I288" s="68" t="s">
        <v>281</v>
      </c>
      <c r="J288" s="71">
        <v>7.3520000000000003</v>
      </c>
    </row>
    <row r="289" spans="1:15" x14ac:dyDescent="0.4">
      <c r="A289" s="68" t="s">
        <v>0</v>
      </c>
      <c r="B289" s="71">
        <v>5.3999999999999999E-2</v>
      </c>
      <c r="C289" s="67"/>
      <c r="D289" s="68" t="s">
        <v>0</v>
      </c>
      <c r="E289" s="71">
        <v>5.3999999999999999E-2</v>
      </c>
      <c r="F289" s="67"/>
      <c r="G289" s="68" t="s">
        <v>0</v>
      </c>
      <c r="H289" s="71">
        <v>5.3999999999999999E-2</v>
      </c>
      <c r="I289" s="67"/>
      <c r="J289" s="67"/>
      <c r="O289" t="s">
        <v>381</v>
      </c>
    </row>
    <row r="290" spans="1:15" x14ac:dyDescent="0.4">
      <c r="A290" s="72" t="s">
        <v>1</v>
      </c>
      <c r="B290" s="71">
        <v>1.897</v>
      </c>
      <c r="C290" s="67"/>
      <c r="D290" s="72" t="s">
        <v>1</v>
      </c>
      <c r="E290" s="71">
        <v>1.897</v>
      </c>
      <c r="F290" s="67"/>
      <c r="G290" s="72" t="s">
        <v>1</v>
      </c>
      <c r="H290" s="71">
        <v>1.897</v>
      </c>
      <c r="J290" s="67"/>
    </row>
    <row r="292" spans="1:15" x14ac:dyDescent="0.4">
      <c r="A292" s="68" t="s">
        <v>52</v>
      </c>
      <c r="B292" s="69" t="s">
        <v>217</v>
      </c>
      <c r="C292" s="67"/>
      <c r="D292" s="68" t="s">
        <v>182</v>
      </c>
      <c r="E292" s="69" t="s">
        <v>217</v>
      </c>
      <c r="F292" s="67"/>
      <c r="G292" s="68" t="s">
        <v>180</v>
      </c>
      <c r="H292" s="69" t="s">
        <v>382</v>
      </c>
      <c r="I292" s="67"/>
      <c r="J292" s="67"/>
    </row>
    <row r="293" spans="1:15" x14ac:dyDescent="0.4">
      <c r="A293" s="68" t="s">
        <v>11</v>
      </c>
      <c r="B293" s="51">
        <v>-4.9352999999999998</v>
      </c>
      <c r="C293" s="67"/>
      <c r="D293" s="68" t="s">
        <v>11</v>
      </c>
      <c r="E293" s="51">
        <v>-4.8025000000000002</v>
      </c>
      <c r="F293" s="67"/>
      <c r="G293" s="68" t="s">
        <v>11</v>
      </c>
      <c r="H293" s="74">
        <v>-4.8817000000000004</v>
      </c>
      <c r="I293" s="68" t="s">
        <v>2</v>
      </c>
      <c r="J293" s="71">
        <v>3.7530000000000001</v>
      </c>
    </row>
    <row r="294" spans="1:15" x14ac:dyDescent="0.4">
      <c r="A294" s="68" t="s">
        <v>20</v>
      </c>
      <c r="B294" s="70">
        <v>37.030999999999999</v>
      </c>
      <c r="C294" s="67"/>
      <c r="D294" s="68" t="s">
        <v>20</v>
      </c>
      <c r="E294" s="71">
        <v>37.673000000000002</v>
      </c>
      <c r="F294" s="67"/>
      <c r="G294" s="68" t="s">
        <v>20</v>
      </c>
      <c r="H294" s="1">
        <v>37.241218494145805</v>
      </c>
      <c r="I294" s="68" t="s">
        <v>281</v>
      </c>
      <c r="J294" s="71">
        <v>6.1061310000000004</v>
      </c>
    </row>
    <row r="295" spans="1:15" x14ac:dyDescent="0.4">
      <c r="A295" s="68" t="s">
        <v>0</v>
      </c>
      <c r="B295" s="71">
        <v>0.155</v>
      </c>
      <c r="C295" s="67"/>
      <c r="D295" s="68" t="s">
        <v>0</v>
      </c>
      <c r="E295" s="71">
        <v>0.155</v>
      </c>
      <c r="F295" s="67"/>
      <c r="G295" s="68" t="s">
        <v>0</v>
      </c>
      <c r="H295" s="71">
        <v>0.155</v>
      </c>
      <c r="I295" s="69" t="s">
        <v>277</v>
      </c>
      <c r="J295" s="1">
        <v>1.627</v>
      </c>
      <c r="O295" t="s">
        <v>383</v>
      </c>
    </row>
    <row r="296" spans="1:15" x14ac:dyDescent="0.4">
      <c r="A296" s="72" t="s">
        <v>1</v>
      </c>
      <c r="B296" s="71">
        <v>1.5609999999999999</v>
      </c>
      <c r="C296" s="67"/>
      <c r="D296" s="72" t="s">
        <v>1</v>
      </c>
      <c r="E296" s="71">
        <v>1.5609999999999999</v>
      </c>
      <c r="F296" s="67"/>
      <c r="G296" s="72" t="s">
        <v>1</v>
      </c>
      <c r="H296" s="71">
        <v>1.5609999999999999</v>
      </c>
      <c r="J296" s="67"/>
    </row>
    <row r="298" spans="1:15" x14ac:dyDescent="0.4">
      <c r="A298" s="68" t="s">
        <v>52</v>
      </c>
      <c r="B298" s="69" t="s">
        <v>154</v>
      </c>
      <c r="C298" s="67"/>
      <c r="D298" s="68" t="s">
        <v>182</v>
      </c>
      <c r="E298" s="69" t="s">
        <v>154</v>
      </c>
      <c r="F298" s="67"/>
      <c r="G298" s="68" t="s">
        <v>180</v>
      </c>
      <c r="H298" s="69" t="s">
        <v>154</v>
      </c>
      <c r="I298" s="67"/>
      <c r="J298" s="67"/>
    </row>
    <row r="299" spans="1:15" x14ac:dyDescent="0.4">
      <c r="A299" s="68" t="s">
        <v>11</v>
      </c>
      <c r="B299" s="51">
        <v>-5.9314999999999998</v>
      </c>
      <c r="C299" s="67"/>
      <c r="D299" s="68" t="s">
        <v>11</v>
      </c>
      <c r="E299" s="51">
        <v>-4.8025000000000002</v>
      </c>
      <c r="F299" s="67"/>
      <c r="G299" s="68" t="s">
        <v>11</v>
      </c>
      <c r="H299" s="74">
        <v>-5.8357999999999999</v>
      </c>
      <c r="I299" s="68" t="s">
        <v>2</v>
      </c>
      <c r="J299" s="71">
        <v>3.2610000000000001</v>
      </c>
    </row>
    <row r="300" spans="1:15" x14ac:dyDescent="0.4">
      <c r="A300" s="68" t="s">
        <v>20</v>
      </c>
      <c r="B300" s="70">
        <v>26.295999999999999</v>
      </c>
      <c r="C300" s="67"/>
      <c r="D300" s="68" t="s">
        <v>20</v>
      </c>
      <c r="E300" s="71">
        <v>37.673000000000002</v>
      </c>
      <c r="F300" s="67"/>
      <c r="G300" s="68" t="s">
        <v>20</v>
      </c>
      <c r="H300" s="1">
        <v>26.506499999999999</v>
      </c>
      <c r="I300" s="68" t="s">
        <v>281</v>
      </c>
      <c r="J300" s="71">
        <v>5.7560000000000002</v>
      </c>
    </row>
    <row r="301" spans="1:15" x14ac:dyDescent="0.4">
      <c r="A301" s="68" t="s">
        <v>0</v>
      </c>
      <c r="B301" s="71">
        <v>0.24399999999999999</v>
      </c>
      <c r="C301" s="67"/>
      <c r="D301" s="68" t="s">
        <v>0</v>
      </c>
      <c r="E301" s="71">
        <v>0.24399999999999999</v>
      </c>
      <c r="F301" s="67"/>
      <c r="G301" s="68" t="s">
        <v>0</v>
      </c>
      <c r="H301" s="71">
        <v>0.24399999999999999</v>
      </c>
      <c r="I301" s="67"/>
      <c r="J301" s="67"/>
      <c r="O301" t="s">
        <v>384</v>
      </c>
    </row>
    <row r="302" spans="1:15" x14ac:dyDescent="0.4">
      <c r="A302" s="72" t="s">
        <v>1</v>
      </c>
      <c r="B302" s="71">
        <v>3.3029999999999999</v>
      </c>
      <c r="C302" s="67"/>
      <c r="D302" s="72" t="s">
        <v>1</v>
      </c>
      <c r="E302" s="71">
        <v>3.3029999999999999</v>
      </c>
      <c r="F302" s="67"/>
      <c r="G302" s="72" t="s">
        <v>1</v>
      </c>
      <c r="H302" s="71">
        <v>3.3029999999999999</v>
      </c>
      <c r="J302" s="67"/>
    </row>
    <row r="304" spans="1:15" x14ac:dyDescent="0.4">
      <c r="A304" s="68" t="s">
        <v>52</v>
      </c>
      <c r="B304" s="69" t="s">
        <v>218</v>
      </c>
      <c r="C304" s="67"/>
      <c r="D304" s="68" t="s">
        <v>182</v>
      </c>
      <c r="E304" s="69" t="s">
        <v>218</v>
      </c>
      <c r="F304" s="67"/>
      <c r="G304" s="68" t="s">
        <v>180</v>
      </c>
      <c r="H304" s="69" t="s">
        <v>218</v>
      </c>
      <c r="I304" s="67"/>
      <c r="J304" s="67"/>
    </row>
    <row r="305" spans="1:15" x14ac:dyDescent="0.4">
      <c r="A305" s="68" t="s">
        <v>11</v>
      </c>
      <c r="B305" s="51">
        <v>-4.7728999999999999</v>
      </c>
      <c r="C305" s="67"/>
      <c r="D305" s="68" t="s">
        <v>11</v>
      </c>
      <c r="E305" s="51">
        <v>-4.6452999999999998</v>
      </c>
      <c r="F305" s="67"/>
      <c r="G305" s="68" t="s">
        <v>11</v>
      </c>
      <c r="H305" s="74">
        <v>-4.7519999999999998</v>
      </c>
      <c r="I305" s="68" t="s">
        <v>2</v>
      </c>
      <c r="J305" s="71">
        <v>3.766</v>
      </c>
    </row>
    <row r="306" spans="1:15" x14ac:dyDescent="0.4">
      <c r="A306" s="68" t="s">
        <v>20</v>
      </c>
      <c r="B306" s="70">
        <v>36.56</v>
      </c>
      <c r="C306" s="67"/>
      <c r="D306" s="68" t="s">
        <v>20</v>
      </c>
      <c r="E306" s="71">
        <v>36.375</v>
      </c>
      <c r="F306" s="67"/>
      <c r="G306" s="68" t="s">
        <v>20</v>
      </c>
      <c r="H306" s="1">
        <v>36.521500000000003</v>
      </c>
      <c r="I306" s="68" t="s">
        <v>281</v>
      </c>
      <c r="J306" s="71">
        <v>5.9480000000000004</v>
      </c>
    </row>
    <row r="307" spans="1:15" x14ac:dyDescent="0.4">
      <c r="A307" s="68" t="s">
        <v>0</v>
      </c>
      <c r="B307" s="71">
        <v>0.19600000000000001</v>
      </c>
      <c r="C307" s="67"/>
      <c r="D307" s="68" t="s">
        <v>0</v>
      </c>
      <c r="E307" s="71">
        <v>0.19600000000000001</v>
      </c>
      <c r="F307" s="67"/>
      <c r="G307" s="68" t="s">
        <v>0</v>
      </c>
      <c r="H307" s="71">
        <v>0.19600000000000001</v>
      </c>
      <c r="I307" s="67"/>
      <c r="J307" s="67"/>
      <c r="O307" t="s">
        <v>385</v>
      </c>
    </row>
    <row r="308" spans="1:15" x14ac:dyDescent="0.4">
      <c r="A308" s="72" t="s">
        <v>1</v>
      </c>
      <c r="B308" s="71">
        <v>1.9350000000000001</v>
      </c>
      <c r="C308" s="67"/>
      <c r="D308" s="72" t="s">
        <v>1</v>
      </c>
      <c r="E308" s="71">
        <v>1.9350000000000001</v>
      </c>
      <c r="F308" s="67"/>
      <c r="G308" s="72" t="s">
        <v>1</v>
      </c>
      <c r="H308" s="71">
        <v>1.9350000000000001</v>
      </c>
      <c r="J308" s="67"/>
    </row>
    <row r="310" spans="1:15" x14ac:dyDescent="0.4">
      <c r="A310" s="68" t="s">
        <v>52</v>
      </c>
      <c r="B310" s="69" t="s">
        <v>172</v>
      </c>
      <c r="C310" s="67"/>
      <c r="D310" s="68" t="s">
        <v>182</v>
      </c>
      <c r="E310" s="69" t="s">
        <v>172</v>
      </c>
      <c r="F310" s="67"/>
      <c r="G310" s="68" t="s">
        <v>180</v>
      </c>
      <c r="H310" s="69" t="s">
        <v>386</v>
      </c>
      <c r="I310" s="67"/>
      <c r="J310" s="67"/>
    </row>
    <row r="311" spans="1:15" x14ac:dyDescent="0.4">
      <c r="A311" s="68" t="s">
        <v>11</v>
      </c>
      <c r="B311" s="51">
        <v>-4.7591000000000001</v>
      </c>
      <c r="C311" s="67"/>
      <c r="D311" s="68" t="s">
        <v>11</v>
      </c>
      <c r="E311" s="51">
        <v>-4.6281999999999996</v>
      </c>
      <c r="F311" s="67"/>
      <c r="G311" s="68" t="s">
        <v>11</v>
      </c>
      <c r="H311" s="74">
        <v>-4.6833999999999998</v>
      </c>
      <c r="I311" s="68" t="s">
        <v>2</v>
      </c>
      <c r="J311" s="1">
        <v>3.6840000000000002</v>
      </c>
    </row>
    <row r="312" spans="1:15" x14ac:dyDescent="0.4">
      <c r="A312" s="68" t="s">
        <v>20</v>
      </c>
      <c r="B312" s="70">
        <v>35.473999999999997</v>
      </c>
      <c r="C312" s="67"/>
      <c r="D312" s="68" t="s">
        <v>20</v>
      </c>
      <c r="E312" s="71">
        <v>35.308</v>
      </c>
      <c r="F312" s="67"/>
      <c r="G312" s="68" t="s">
        <v>20</v>
      </c>
      <c r="H312" s="1">
        <v>35.008178967962941</v>
      </c>
      <c r="I312" s="68" t="s">
        <v>281</v>
      </c>
      <c r="J312" s="71">
        <v>5.9570280000000002</v>
      </c>
    </row>
    <row r="313" spans="1:15" x14ac:dyDescent="0.4">
      <c r="A313" s="68" t="s">
        <v>0</v>
      </c>
      <c r="B313" s="71">
        <v>0.20599999999999999</v>
      </c>
      <c r="C313" s="67"/>
      <c r="D313" s="68" t="s">
        <v>0</v>
      </c>
      <c r="E313" s="71">
        <v>0.20599999999999999</v>
      </c>
      <c r="F313" s="67"/>
      <c r="G313" s="68" t="s">
        <v>0</v>
      </c>
      <c r="H313" s="71">
        <v>0.20599999999999999</v>
      </c>
      <c r="I313" s="69" t="s">
        <v>277</v>
      </c>
      <c r="J313" s="1">
        <v>1.617</v>
      </c>
      <c r="O313" t="s">
        <v>387</v>
      </c>
    </row>
    <row r="314" spans="1:15" x14ac:dyDescent="0.4">
      <c r="A314" s="72" t="s">
        <v>1</v>
      </c>
      <c r="B314" s="71">
        <v>1.94</v>
      </c>
      <c r="C314" s="67"/>
      <c r="D314" s="72" t="s">
        <v>1</v>
      </c>
      <c r="E314" s="71">
        <v>1.94</v>
      </c>
      <c r="F314" s="67"/>
      <c r="G314" s="72" t="s">
        <v>1</v>
      </c>
      <c r="H314" s="71">
        <v>1.94</v>
      </c>
      <c r="J314" s="67"/>
    </row>
    <row r="316" spans="1:15" x14ac:dyDescent="0.4">
      <c r="A316" s="68" t="s">
        <v>52</v>
      </c>
      <c r="B316" s="69" t="s">
        <v>219</v>
      </c>
      <c r="C316" s="67"/>
      <c r="D316" s="68" t="s">
        <v>182</v>
      </c>
      <c r="E316" s="69" t="s">
        <v>388</v>
      </c>
      <c r="F316" s="67"/>
      <c r="G316" s="68" t="s">
        <v>180</v>
      </c>
      <c r="H316" s="69" t="s">
        <v>388</v>
      </c>
      <c r="I316" s="67"/>
      <c r="J316" s="67"/>
    </row>
    <row r="317" spans="1:15" x14ac:dyDescent="0.4">
      <c r="A317" s="68" t="s">
        <v>11</v>
      </c>
      <c r="B317" s="51">
        <v>-4.7409999999999997</v>
      </c>
      <c r="C317" s="67"/>
      <c r="D317" s="68" t="s">
        <v>11</v>
      </c>
      <c r="E317" s="51">
        <v>-4.5435999999999996</v>
      </c>
      <c r="F317" s="67"/>
      <c r="G317" s="68" t="s">
        <v>11</v>
      </c>
      <c r="H317" s="74">
        <v>-4.6551999999999998</v>
      </c>
      <c r="I317" s="68" t="s">
        <v>2</v>
      </c>
      <c r="J317" s="1">
        <v>3.6739999999999999</v>
      </c>
    </row>
    <row r="318" spans="1:15" x14ac:dyDescent="0.4">
      <c r="A318" s="68" t="s">
        <v>20</v>
      </c>
      <c r="B318" s="70">
        <v>34.51</v>
      </c>
      <c r="C318" s="67"/>
      <c r="D318" s="68" t="s">
        <v>20</v>
      </c>
      <c r="E318" s="71">
        <v>34.359738368000002</v>
      </c>
      <c r="F318" s="67"/>
      <c r="G318" s="68" t="s">
        <v>20</v>
      </c>
      <c r="H318" s="1">
        <v>34.487652420399669</v>
      </c>
      <c r="I318" s="68" t="s">
        <v>281</v>
      </c>
      <c r="J318" s="1">
        <v>5.9004440000000002</v>
      </c>
    </row>
    <row r="319" spans="1:15" x14ac:dyDescent="0.4">
      <c r="A319" s="68" t="s">
        <v>0</v>
      </c>
      <c r="B319" s="71">
        <v>0.215</v>
      </c>
      <c r="C319" s="67"/>
      <c r="D319" s="68" t="s">
        <v>0</v>
      </c>
      <c r="E319" s="71">
        <v>0.215</v>
      </c>
      <c r="F319" s="67"/>
      <c r="G319" s="68" t="s">
        <v>0</v>
      </c>
      <c r="H319" s="71">
        <v>0.215</v>
      </c>
      <c r="I319" s="69" t="s">
        <v>277</v>
      </c>
      <c r="J319" s="1">
        <v>1.6060000000000001</v>
      </c>
    </row>
    <row r="320" spans="1:15" x14ac:dyDescent="0.4">
      <c r="A320" s="72" t="s">
        <v>1</v>
      </c>
      <c r="B320" s="71">
        <v>1.968</v>
      </c>
      <c r="C320" s="67"/>
      <c r="D320" s="72" t="s">
        <v>1</v>
      </c>
      <c r="E320" s="71">
        <v>1.968</v>
      </c>
      <c r="F320" s="67"/>
      <c r="G320" s="72" t="s">
        <v>1</v>
      </c>
      <c r="H320" s="71">
        <v>1.968</v>
      </c>
      <c r="J320" s="67"/>
    </row>
    <row r="322" spans="1:15" x14ac:dyDescent="0.4">
      <c r="A322" s="68" t="s">
        <v>52</v>
      </c>
      <c r="B322" s="69" t="s">
        <v>220</v>
      </c>
      <c r="C322" s="67"/>
      <c r="D322" s="68" t="s">
        <v>182</v>
      </c>
      <c r="E322" s="69" t="s">
        <v>389</v>
      </c>
      <c r="F322" s="67"/>
      <c r="G322" s="68" t="s">
        <v>180</v>
      </c>
      <c r="H322" s="69" t="s">
        <v>220</v>
      </c>
      <c r="I322" s="67"/>
      <c r="J322" s="67"/>
    </row>
    <row r="323" spans="1:15" x14ac:dyDescent="0.4">
      <c r="A323" s="68" t="s">
        <v>11</v>
      </c>
      <c r="B323" s="51">
        <v>-4.7081</v>
      </c>
      <c r="C323" s="67"/>
      <c r="D323" s="68" t="s">
        <v>11</v>
      </c>
      <c r="E323" s="51">
        <v>-4.4984000000000002</v>
      </c>
      <c r="F323" s="67"/>
      <c r="G323" s="68" t="s">
        <v>11</v>
      </c>
      <c r="H323" s="74">
        <v>-4.6965000000000003</v>
      </c>
      <c r="I323" s="68" t="s">
        <v>2</v>
      </c>
      <c r="J323" s="71">
        <v>3.6819999999999999</v>
      </c>
    </row>
    <row r="324" spans="1:15" x14ac:dyDescent="0.4">
      <c r="A324" s="68" t="s">
        <v>20</v>
      </c>
      <c r="B324" s="70">
        <v>34.261000000000003</v>
      </c>
      <c r="C324" s="67"/>
      <c r="D324" s="68" t="s">
        <v>20</v>
      </c>
      <c r="E324" s="71">
        <v>33.610279748000004</v>
      </c>
      <c r="F324" s="67"/>
      <c r="G324" s="68" t="s">
        <v>20</v>
      </c>
      <c r="H324" s="1">
        <v>34.336500000000001</v>
      </c>
      <c r="I324" s="68" t="s">
        <v>281</v>
      </c>
      <c r="J324" s="71">
        <v>5.85</v>
      </c>
    </row>
    <row r="325" spans="1:15" x14ac:dyDescent="0.4">
      <c r="A325" s="68" t="s">
        <v>0</v>
      </c>
      <c r="B325" s="71">
        <v>0.222</v>
      </c>
      <c r="C325" s="67"/>
      <c r="D325" s="68" t="s">
        <v>0</v>
      </c>
      <c r="E325" s="71">
        <v>0.222</v>
      </c>
      <c r="F325" s="67"/>
      <c r="G325" s="68" t="s">
        <v>0</v>
      </c>
      <c r="H325" s="71">
        <v>0.222</v>
      </c>
      <c r="I325" s="67"/>
      <c r="J325" s="67"/>
      <c r="O325" t="s">
        <v>390</v>
      </c>
    </row>
    <row r="326" spans="1:15" x14ac:dyDescent="0.4">
      <c r="A326" s="72" t="s">
        <v>1</v>
      </c>
      <c r="B326" s="71">
        <v>2.0339999999999998</v>
      </c>
      <c r="C326" s="67"/>
      <c r="D326" s="72" t="s">
        <v>1</v>
      </c>
      <c r="E326" s="71">
        <v>2.0339999999999998</v>
      </c>
      <c r="F326" s="67"/>
      <c r="G326" s="72" t="s">
        <v>1</v>
      </c>
      <c r="H326" s="71">
        <v>2.0339999999999998</v>
      </c>
      <c r="J326" s="67"/>
    </row>
    <row r="328" spans="1:15" x14ac:dyDescent="0.4">
      <c r="A328" s="68" t="s">
        <v>52</v>
      </c>
      <c r="B328" s="69" t="s">
        <v>155</v>
      </c>
      <c r="C328" s="67"/>
      <c r="D328" s="68" t="s">
        <v>182</v>
      </c>
      <c r="E328" s="69" t="s">
        <v>155</v>
      </c>
      <c r="F328" s="67"/>
      <c r="G328" s="68" t="s">
        <v>180</v>
      </c>
      <c r="H328" s="69" t="s">
        <v>155</v>
      </c>
      <c r="I328" s="67"/>
      <c r="J328" s="67"/>
    </row>
    <row r="329" spans="1:15" x14ac:dyDescent="0.4">
      <c r="A329" s="68" t="s">
        <v>11</v>
      </c>
      <c r="B329" s="51">
        <v>-10.2569</v>
      </c>
      <c r="C329" s="67"/>
      <c r="D329" s="68" t="s">
        <v>11</v>
      </c>
      <c r="E329" s="51">
        <v>-10.207000000000001</v>
      </c>
      <c r="F329" s="67"/>
      <c r="G329" s="68" t="s">
        <v>11</v>
      </c>
      <c r="H329" s="51">
        <v>-10.246499999999999</v>
      </c>
      <c r="I329" s="68" t="s">
        <v>2</v>
      </c>
      <c r="J329" s="71">
        <v>4.0510000000000002</v>
      </c>
    </row>
    <row r="330" spans="1:15" x14ac:dyDescent="0.4">
      <c r="A330" s="68" t="s">
        <v>20</v>
      </c>
      <c r="B330" s="70">
        <v>41.97</v>
      </c>
      <c r="C330" s="67"/>
      <c r="D330" s="68" t="s">
        <v>20</v>
      </c>
      <c r="E330" s="71">
        <v>49.917000000000002</v>
      </c>
      <c r="F330" s="67"/>
      <c r="G330" s="68" t="s">
        <v>20</v>
      </c>
      <c r="H330" s="1">
        <f>92.558/2</f>
        <v>46.279000000000003</v>
      </c>
      <c r="I330" s="68" t="s">
        <v>281</v>
      </c>
      <c r="J330" s="71">
        <v>6.5140000000000002</v>
      </c>
    </row>
    <row r="331" spans="1:15" x14ac:dyDescent="0.4">
      <c r="A331" s="68" t="s">
        <v>0</v>
      </c>
      <c r="B331" s="71">
        <v>8.5999999999999993E-2</v>
      </c>
      <c r="C331" s="67"/>
      <c r="D331" s="68" t="s">
        <v>0</v>
      </c>
      <c r="E331" s="71">
        <v>0.222</v>
      </c>
      <c r="F331" s="67"/>
      <c r="G331" s="68" t="s">
        <v>0</v>
      </c>
      <c r="H331" s="71">
        <v>0.222</v>
      </c>
      <c r="I331" s="67"/>
      <c r="J331" s="67"/>
      <c r="O331" t="s">
        <v>391</v>
      </c>
    </row>
    <row r="332" spans="1:15" x14ac:dyDescent="0.4">
      <c r="A332" s="72" t="s">
        <v>1</v>
      </c>
      <c r="B332" s="71">
        <v>2.0790000000000002</v>
      </c>
      <c r="C332" s="67"/>
      <c r="D332" s="72" t="s">
        <v>1</v>
      </c>
      <c r="E332" s="71">
        <v>2.0339999999999998</v>
      </c>
      <c r="F332" s="67"/>
      <c r="G332" s="72" t="s">
        <v>1</v>
      </c>
      <c r="H332" s="71">
        <v>2.0339999999999998</v>
      </c>
      <c r="J332" s="67"/>
    </row>
    <row r="334" spans="1:15" x14ac:dyDescent="0.4">
      <c r="A334" s="68" t="s">
        <v>52</v>
      </c>
      <c r="B334" s="69" t="s">
        <v>156</v>
      </c>
      <c r="C334" s="67"/>
      <c r="D334" s="68" t="s">
        <v>182</v>
      </c>
      <c r="E334" s="69" t="s">
        <v>156</v>
      </c>
      <c r="F334" s="67"/>
      <c r="G334" s="68" t="s">
        <v>180</v>
      </c>
      <c r="H334" s="69" t="s">
        <v>156</v>
      </c>
      <c r="I334" s="67"/>
      <c r="J334" s="67"/>
    </row>
    <row r="335" spans="1:15" x14ac:dyDescent="0.4">
      <c r="A335" s="68" t="s">
        <v>11</v>
      </c>
      <c r="B335" s="51">
        <v>-14.027699999999999</v>
      </c>
      <c r="C335" s="67"/>
      <c r="D335" s="68" t="s">
        <v>11</v>
      </c>
      <c r="E335" s="51">
        <v>-13.9885</v>
      </c>
      <c r="F335" s="67"/>
      <c r="G335" s="68" t="s">
        <v>11</v>
      </c>
      <c r="H335" s="51">
        <v>-14.0761</v>
      </c>
      <c r="I335" s="68" t="s">
        <v>2</v>
      </c>
      <c r="J335" s="71">
        <v>3.6139999999999999</v>
      </c>
    </row>
    <row r="336" spans="1:15" x14ac:dyDescent="0.4">
      <c r="A336" s="68" t="s">
        <v>20</v>
      </c>
      <c r="B336" s="70">
        <v>32.067</v>
      </c>
      <c r="C336" s="67"/>
      <c r="D336" s="68" t="s">
        <v>20</v>
      </c>
      <c r="E336" s="71">
        <v>32.893000000000001</v>
      </c>
      <c r="F336" s="67"/>
      <c r="G336" s="68" t="s">
        <v>20</v>
      </c>
      <c r="H336" s="1">
        <v>32.631999999999998</v>
      </c>
      <c r="I336" s="68" t="s">
        <v>281</v>
      </c>
      <c r="J336" s="71">
        <v>5.77</v>
      </c>
    </row>
    <row r="337" spans="1:15" x14ac:dyDescent="0.4">
      <c r="A337" s="68" t="s">
        <v>0</v>
      </c>
      <c r="B337" s="71">
        <v>0.20499999999999999</v>
      </c>
      <c r="C337" s="67"/>
      <c r="D337" s="68" t="s">
        <v>0</v>
      </c>
      <c r="E337" s="71">
        <v>0.20499999999999999</v>
      </c>
      <c r="F337" s="67"/>
      <c r="G337" s="68" t="s">
        <v>0</v>
      </c>
      <c r="H337" s="71">
        <v>0.20499999999999999</v>
      </c>
      <c r="I337" s="67"/>
      <c r="J337" s="67"/>
      <c r="O337" t="s">
        <v>392</v>
      </c>
    </row>
    <row r="338" spans="1:15" x14ac:dyDescent="0.4">
      <c r="A338" s="72" t="s">
        <v>1</v>
      </c>
      <c r="B338" s="71">
        <v>1.9410000000000001</v>
      </c>
      <c r="C338" s="67"/>
      <c r="D338" s="72" t="s">
        <v>1</v>
      </c>
      <c r="E338" s="71">
        <v>1.9410000000000001</v>
      </c>
      <c r="F338" s="67"/>
      <c r="G338" s="72" t="s">
        <v>1</v>
      </c>
      <c r="H338" s="71">
        <v>1.9410000000000001</v>
      </c>
      <c r="J338" s="67"/>
    </row>
    <row r="340" spans="1:15" x14ac:dyDescent="0.4">
      <c r="A340" s="68" t="s">
        <v>52</v>
      </c>
      <c r="B340" s="69" t="s">
        <v>221</v>
      </c>
      <c r="C340" s="67"/>
      <c r="D340" s="68" t="s">
        <v>182</v>
      </c>
      <c r="E340" s="69" t="s">
        <v>221</v>
      </c>
      <c r="F340" s="67"/>
      <c r="G340" s="68" t="s">
        <v>180</v>
      </c>
      <c r="H340" s="69" t="s">
        <v>221</v>
      </c>
      <c r="I340" s="67"/>
      <c r="J340" s="67"/>
    </row>
    <row r="341" spans="1:15" x14ac:dyDescent="0.4">
      <c r="A341" s="68" t="s">
        <v>11</v>
      </c>
      <c r="B341" s="51">
        <v>-4.6154999999999999</v>
      </c>
      <c r="C341" s="67"/>
      <c r="D341" s="68" t="s">
        <v>11</v>
      </c>
      <c r="E341" s="51">
        <v>-4.4863</v>
      </c>
      <c r="F341" s="67"/>
      <c r="G341" s="68" t="s">
        <v>11</v>
      </c>
      <c r="H341" s="51">
        <v>-4.6154999999999999</v>
      </c>
      <c r="I341" s="68" t="s">
        <v>2</v>
      </c>
      <c r="J341" s="71">
        <v>3.64</v>
      </c>
    </row>
    <row r="342" spans="1:15" x14ac:dyDescent="0.4">
      <c r="A342" s="68" t="s">
        <v>20</v>
      </c>
      <c r="B342" s="70">
        <v>31.927</v>
      </c>
      <c r="C342" s="67"/>
      <c r="D342" s="68" t="s">
        <v>20</v>
      </c>
      <c r="E342" s="71">
        <v>32.481999999999999</v>
      </c>
      <c r="F342" s="67"/>
      <c r="G342" s="68" t="s">
        <v>20</v>
      </c>
      <c r="H342" s="1">
        <v>32.5</v>
      </c>
      <c r="I342" s="68" t="s">
        <v>281</v>
      </c>
      <c r="J342" s="71">
        <v>5.6639999999999997</v>
      </c>
    </row>
    <row r="343" spans="1:15" x14ac:dyDescent="0.4">
      <c r="A343" s="68" t="s">
        <v>0</v>
      </c>
      <c r="B343" s="71">
        <v>0.245</v>
      </c>
      <c r="C343" s="67"/>
      <c r="D343" s="68" t="s">
        <v>0</v>
      </c>
      <c r="E343" s="71">
        <v>0.245</v>
      </c>
      <c r="F343" s="67"/>
      <c r="G343" s="68" t="s">
        <v>0</v>
      </c>
      <c r="H343" s="71">
        <v>0.245</v>
      </c>
      <c r="I343" s="67"/>
      <c r="J343" s="67"/>
      <c r="O343" t="s">
        <v>393</v>
      </c>
    </row>
    <row r="344" spans="1:15" x14ac:dyDescent="0.4">
      <c r="A344" s="72" t="s">
        <v>1</v>
      </c>
      <c r="B344" s="71">
        <v>2.1549999999999998</v>
      </c>
      <c r="C344" s="67"/>
      <c r="D344" s="72" t="s">
        <v>1</v>
      </c>
      <c r="E344" s="71">
        <v>2.1549999999999998</v>
      </c>
      <c r="F344" s="67"/>
      <c r="G344" s="72" t="s">
        <v>1</v>
      </c>
      <c r="H344" s="71">
        <v>2.1549999999999998</v>
      </c>
      <c r="J344" s="67"/>
    </row>
    <row r="346" spans="1:15" x14ac:dyDescent="0.4">
      <c r="A346" s="68" t="s">
        <v>52</v>
      </c>
      <c r="B346" s="69" t="s">
        <v>157</v>
      </c>
      <c r="C346" s="67"/>
      <c r="D346" s="68" t="s">
        <v>182</v>
      </c>
      <c r="E346" s="69" t="s">
        <v>157</v>
      </c>
      <c r="F346" s="67"/>
      <c r="G346" s="68" t="s">
        <v>180</v>
      </c>
      <c r="H346" s="69" t="s">
        <v>157</v>
      </c>
      <c r="I346" s="67"/>
      <c r="J346" s="67"/>
    </row>
    <row r="347" spans="1:15" x14ac:dyDescent="0.4">
      <c r="A347" s="68" t="s">
        <v>11</v>
      </c>
      <c r="B347" s="51">
        <v>-4.5854999999999997</v>
      </c>
      <c r="C347" s="67"/>
      <c r="D347" s="68" t="s">
        <v>11</v>
      </c>
      <c r="E347" s="51">
        <v>-4.4598000000000004</v>
      </c>
      <c r="F347" s="67"/>
      <c r="G347" s="68" t="s">
        <v>11</v>
      </c>
      <c r="H347" s="51">
        <v>-4.5872999999999999</v>
      </c>
      <c r="I347" s="68" t="s">
        <v>2</v>
      </c>
      <c r="J347" s="71">
        <v>3.6269999999999998</v>
      </c>
    </row>
    <row r="348" spans="1:15" x14ac:dyDescent="0.4">
      <c r="A348" s="68" t="s">
        <v>20</v>
      </c>
      <c r="B348" s="70">
        <v>31.471</v>
      </c>
      <c r="C348" s="67"/>
      <c r="D348" s="68" t="s">
        <v>20</v>
      </c>
      <c r="E348" s="71">
        <v>32.030999999999999</v>
      </c>
      <c r="F348" s="67"/>
      <c r="G348" s="68" t="s">
        <v>20</v>
      </c>
      <c r="H348" s="1">
        <v>31.987500000000001</v>
      </c>
      <c r="I348" s="68" t="s">
        <v>281</v>
      </c>
      <c r="J348" s="71">
        <v>5.6159999999999997</v>
      </c>
    </row>
    <row r="349" spans="1:15" x14ac:dyDescent="0.4">
      <c r="A349" s="68" t="s">
        <v>0</v>
      </c>
      <c r="B349" s="71">
        <v>0.252</v>
      </c>
      <c r="C349" s="67"/>
      <c r="D349" s="68" t="s">
        <v>0</v>
      </c>
      <c r="E349" s="71">
        <v>0.252</v>
      </c>
      <c r="F349" s="67"/>
      <c r="G349" s="68" t="s">
        <v>0</v>
      </c>
      <c r="H349" s="71">
        <v>0.252</v>
      </c>
      <c r="I349" s="67"/>
      <c r="J349" s="67"/>
      <c r="O349" t="s">
        <v>393</v>
      </c>
    </row>
    <row r="350" spans="1:15" x14ac:dyDescent="0.4">
      <c r="A350" s="72" t="s">
        <v>1</v>
      </c>
      <c r="B350" s="71">
        <v>2.173</v>
      </c>
      <c r="C350" s="67"/>
      <c r="D350" s="72" t="s">
        <v>1</v>
      </c>
      <c r="E350" s="71">
        <v>2.173</v>
      </c>
      <c r="F350" s="67"/>
      <c r="G350" s="72" t="s">
        <v>1</v>
      </c>
      <c r="H350" s="71">
        <v>2.173</v>
      </c>
      <c r="J350" s="67"/>
    </row>
    <row r="352" spans="1:15" x14ac:dyDescent="0.4">
      <c r="A352" s="68" t="s">
        <v>52</v>
      </c>
      <c r="B352" s="69" t="s">
        <v>222</v>
      </c>
      <c r="C352" s="67"/>
      <c r="D352" s="68" t="s">
        <v>182</v>
      </c>
      <c r="E352" s="69" t="s">
        <v>222</v>
      </c>
      <c r="F352" s="67"/>
      <c r="G352" s="68" t="s">
        <v>180</v>
      </c>
      <c r="H352" s="69" t="s">
        <v>222</v>
      </c>
      <c r="I352" s="67"/>
      <c r="J352" s="67"/>
    </row>
    <row r="353" spans="1:15" x14ac:dyDescent="0.4">
      <c r="A353" s="68" t="s">
        <v>11</v>
      </c>
      <c r="B353" s="51">
        <v>-4.5587</v>
      </c>
      <c r="C353" s="67"/>
      <c r="D353" s="68" t="s">
        <v>11</v>
      </c>
      <c r="E353" s="51">
        <v>-4.4374000000000002</v>
      </c>
      <c r="F353" s="67"/>
      <c r="G353" s="68" t="s">
        <v>11</v>
      </c>
      <c r="H353" s="51">
        <v>-4.5682999999999998</v>
      </c>
      <c r="I353" s="68" t="s">
        <v>2</v>
      </c>
      <c r="J353" s="71">
        <v>3.609</v>
      </c>
    </row>
    <row r="354" spans="1:15" x14ac:dyDescent="0.4">
      <c r="A354" s="68" t="s">
        <v>20</v>
      </c>
      <c r="B354" s="70">
        <v>30.943999999999999</v>
      </c>
      <c r="C354" s="67"/>
      <c r="D354" s="68" t="s">
        <v>20</v>
      </c>
      <c r="E354" s="71">
        <v>31.593</v>
      </c>
      <c r="F354" s="67"/>
      <c r="G354" s="68" t="s">
        <v>20</v>
      </c>
      <c r="H354" s="1">
        <v>31.452500000000001</v>
      </c>
      <c r="I354" s="68" t="s">
        <v>281</v>
      </c>
      <c r="J354" s="71">
        <v>5.5780000000000003</v>
      </c>
    </row>
    <row r="355" spans="1:15" x14ac:dyDescent="0.4">
      <c r="A355" s="68" t="s">
        <v>0</v>
      </c>
      <c r="B355" s="71">
        <v>0.252</v>
      </c>
      <c r="C355" s="67"/>
      <c r="D355" s="68" t="s">
        <v>0</v>
      </c>
      <c r="E355" s="71">
        <v>0.252</v>
      </c>
      <c r="F355" s="67"/>
      <c r="G355" s="68" t="s">
        <v>0</v>
      </c>
      <c r="H355" s="71">
        <v>0.25800000000000001</v>
      </c>
      <c r="I355" s="67"/>
      <c r="J355" s="67"/>
      <c r="O355" t="s">
        <v>394</v>
      </c>
    </row>
    <row r="356" spans="1:15" x14ac:dyDescent="0.4">
      <c r="A356" s="72" t="s">
        <v>1</v>
      </c>
      <c r="B356" s="71">
        <v>2.173</v>
      </c>
      <c r="C356" s="67"/>
      <c r="D356" s="72" t="s">
        <v>1</v>
      </c>
      <c r="E356" s="71">
        <v>2.173</v>
      </c>
      <c r="F356" s="67"/>
      <c r="G356" s="72" t="s">
        <v>1</v>
      </c>
      <c r="H356" s="71">
        <v>1.9790000000000001</v>
      </c>
      <c r="J356" s="67"/>
    </row>
    <row r="358" spans="1:15" x14ac:dyDescent="0.4">
      <c r="A358" s="68" t="s">
        <v>52</v>
      </c>
      <c r="B358" s="69" t="s">
        <v>158</v>
      </c>
      <c r="C358" s="67"/>
      <c r="D358" s="68" t="s">
        <v>182</v>
      </c>
      <c r="E358" s="69" t="s">
        <v>158</v>
      </c>
      <c r="F358" s="67"/>
      <c r="G358" s="68" t="s">
        <v>180</v>
      </c>
      <c r="H358" s="69" t="s">
        <v>158</v>
      </c>
      <c r="I358" s="67"/>
      <c r="J358" s="67"/>
    </row>
    <row r="359" spans="1:15" x14ac:dyDescent="0.4">
      <c r="A359" s="68" t="s">
        <v>11</v>
      </c>
      <c r="B359" s="51">
        <v>-4.5407999999999999</v>
      </c>
      <c r="C359" s="67"/>
      <c r="D359" s="68" t="s">
        <v>11</v>
      </c>
      <c r="E359" s="51">
        <v>-4.4248000000000003</v>
      </c>
      <c r="F359" s="67"/>
      <c r="G359" s="68" t="s">
        <v>11</v>
      </c>
      <c r="H359" s="51">
        <v>-4.5574000000000003</v>
      </c>
      <c r="I359" s="68" t="s">
        <v>2</v>
      </c>
      <c r="J359" s="71">
        <v>3.5870000000000002</v>
      </c>
    </row>
    <row r="360" spans="1:15" x14ac:dyDescent="0.4">
      <c r="A360" s="68" t="s">
        <v>20</v>
      </c>
      <c r="B360" s="70">
        <v>30.492000000000001</v>
      </c>
      <c r="C360" s="67"/>
      <c r="D360" s="68" t="s">
        <v>20</v>
      </c>
      <c r="E360" s="71">
        <v>31.103999999999999</v>
      </c>
      <c r="F360" s="67"/>
      <c r="G360" s="68" t="s">
        <v>20</v>
      </c>
      <c r="H360" s="1">
        <v>30.9025</v>
      </c>
      <c r="I360" s="68" t="s">
        <v>281</v>
      </c>
      <c r="J360" s="71">
        <v>5.5460000000000003</v>
      </c>
    </row>
    <row r="361" spans="1:15" x14ac:dyDescent="0.4">
      <c r="A361" s="68" t="s">
        <v>0</v>
      </c>
      <c r="B361" s="71">
        <v>0.26500000000000001</v>
      </c>
      <c r="C361" s="67"/>
      <c r="D361" s="68" t="s">
        <v>0</v>
      </c>
      <c r="E361" s="71">
        <v>0.26500000000000001</v>
      </c>
      <c r="F361" s="67"/>
      <c r="G361" s="68" t="s">
        <v>0</v>
      </c>
      <c r="H361" s="71">
        <v>0.26500000000000001</v>
      </c>
      <c r="I361" s="67"/>
      <c r="J361" s="67"/>
      <c r="O361" t="s">
        <v>395</v>
      </c>
    </row>
    <row r="362" spans="1:15" x14ac:dyDescent="0.4">
      <c r="A362" s="72" t="s">
        <v>1</v>
      </c>
      <c r="B362" s="71">
        <v>2.036</v>
      </c>
      <c r="C362" s="67"/>
      <c r="D362" s="72" t="s">
        <v>1</v>
      </c>
      <c r="E362" s="71">
        <v>2.036</v>
      </c>
      <c r="F362" s="67"/>
      <c r="G362" s="72" t="s">
        <v>1</v>
      </c>
      <c r="H362" s="71">
        <v>2.036</v>
      </c>
      <c r="J362" s="67"/>
    </row>
    <row r="364" spans="1:15" x14ac:dyDescent="0.4">
      <c r="A364" s="68" t="s">
        <v>52</v>
      </c>
      <c r="B364" s="69" t="s">
        <v>251</v>
      </c>
      <c r="C364" s="67"/>
      <c r="D364" s="68" t="s">
        <v>182</v>
      </c>
      <c r="E364" s="69" t="s">
        <v>251</v>
      </c>
      <c r="F364" s="67"/>
      <c r="G364" s="68" t="s">
        <v>180</v>
      </c>
      <c r="H364" s="69" t="s">
        <v>251</v>
      </c>
      <c r="I364" s="67"/>
      <c r="J364" s="67"/>
      <c r="L364" t="s">
        <v>396</v>
      </c>
    </row>
    <row r="365" spans="1:15" x14ac:dyDescent="0.4">
      <c r="A365" s="68" t="s">
        <v>11</v>
      </c>
      <c r="B365" s="51">
        <v>-4.4443999999999999</v>
      </c>
      <c r="C365" s="67"/>
      <c r="D365" s="68" t="s">
        <v>11</v>
      </c>
      <c r="E365" s="51">
        <v>-4.3350999999999997</v>
      </c>
      <c r="F365" s="67"/>
      <c r="G365" s="68" t="s">
        <v>11</v>
      </c>
      <c r="H365" s="51">
        <v>-4.4722</v>
      </c>
      <c r="I365" s="68" t="s">
        <v>2</v>
      </c>
      <c r="J365" s="71">
        <v>3.5630000000000002</v>
      </c>
      <c r="L365" t="s">
        <v>397</v>
      </c>
    </row>
    <row r="366" spans="1:15" x14ac:dyDescent="0.4">
      <c r="A366" s="68" t="s">
        <v>20</v>
      </c>
      <c r="B366" s="70">
        <v>30.01</v>
      </c>
      <c r="C366" s="67"/>
      <c r="D366" s="68" t="s">
        <v>20</v>
      </c>
      <c r="E366" s="71">
        <v>30.603999999999999</v>
      </c>
      <c r="F366" s="67"/>
      <c r="G366" s="68" t="s">
        <v>20</v>
      </c>
      <c r="H366" s="1">
        <v>30.3</v>
      </c>
      <c r="I366" s="68" t="s">
        <v>281</v>
      </c>
      <c r="J366" s="71">
        <v>5.5129999999999999</v>
      </c>
    </row>
    <row r="367" spans="1:15" x14ac:dyDescent="0.4">
      <c r="A367" s="68" t="s">
        <v>0</v>
      </c>
      <c r="B367" s="71">
        <v>0.28086791431106911</v>
      </c>
      <c r="C367" s="67"/>
      <c r="D367" s="68" t="s">
        <v>0</v>
      </c>
      <c r="E367" s="71">
        <v>0.28086791431106911</v>
      </c>
      <c r="F367" s="67"/>
      <c r="G367" s="68" t="s">
        <v>0</v>
      </c>
      <c r="H367" s="71">
        <v>0.28086791431106911</v>
      </c>
      <c r="I367" s="67"/>
      <c r="J367" s="67"/>
      <c r="O367" t="s">
        <v>398</v>
      </c>
    </row>
    <row r="368" spans="1:15" x14ac:dyDescent="0.4">
      <c r="A368" s="72" t="s">
        <v>1</v>
      </c>
      <c r="B368" s="71"/>
      <c r="C368" s="67"/>
      <c r="D368" s="72" t="s">
        <v>1</v>
      </c>
      <c r="E368" s="71"/>
      <c r="F368" s="67"/>
      <c r="G368" s="72" t="s">
        <v>1</v>
      </c>
      <c r="H368" s="71"/>
      <c r="J368" s="67"/>
    </row>
    <row r="370" spans="1:15" x14ac:dyDescent="0.4">
      <c r="A370" s="68" t="s">
        <v>52</v>
      </c>
      <c r="B370" s="69" t="s">
        <v>159</v>
      </c>
      <c r="C370" s="67"/>
      <c r="D370" s="68" t="s">
        <v>182</v>
      </c>
      <c r="E370" s="69" t="s">
        <v>159</v>
      </c>
      <c r="F370" s="67"/>
      <c r="G370" s="68" t="s">
        <v>180</v>
      </c>
      <c r="H370" s="69" t="s">
        <v>159</v>
      </c>
      <c r="I370" s="67"/>
      <c r="J370" s="67"/>
      <c r="L370" t="s">
        <v>399</v>
      </c>
    </row>
    <row r="371" spans="1:15" x14ac:dyDescent="0.4">
      <c r="A371" s="68" t="s">
        <v>11</v>
      </c>
      <c r="B371" s="51">
        <v>-1.5367999999999999</v>
      </c>
      <c r="C371" s="67"/>
      <c r="D371" s="68" t="s">
        <v>11</v>
      </c>
      <c r="E371" s="51">
        <v>-1.5224</v>
      </c>
      <c r="F371" s="67"/>
      <c r="G371" s="68" t="s">
        <v>11</v>
      </c>
      <c r="H371" s="51">
        <v>-1.5259</v>
      </c>
      <c r="I371" s="68" t="s">
        <v>2</v>
      </c>
      <c r="J371" s="71">
        <v>3.8530000000000002</v>
      </c>
      <c r="L371" t="s">
        <v>400</v>
      </c>
    </row>
    <row r="372" spans="1:15" x14ac:dyDescent="0.4">
      <c r="A372" s="68" t="s">
        <v>20</v>
      </c>
      <c r="B372" s="70">
        <v>40.453000000000003</v>
      </c>
      <c r="C372" s="67"/>
      <c r="D372" s="68" t="s">
        <v>20</v>
      </c>
      <c r="E372" s="71">
        <v>39.835999999999999</v>
      </c>
      <c r="F372" s="67"/>
      <c r="G372" s="68" t="s">
        <v>20</v>
      </c>
      <c r="H372" s="1">
        <v>40.991</v>
      </c>
      <c r="I372" s="68" t="s">
        <v>281</v>
      </c>
      <c r="J372" s="71">
        <v>6.3769999999999998</v>
      </c>
    </row>
    <row r="373" spans="1:15" x14ac:dyDescent="0.4">
      <c r="A373" s="68" t="s">
        <v>0</v>
      </c>
      <c r="B373" s="71">
        <v>0.19348678541429204</v>
      </c>
      <c r="C373" s="67"/>
      <c r="D373" s="68" t="s">
        <v>0</v>
      </c>
      <c r="E373" s="71">
        <v>0.19348678541429204</v>
      </c>
      <c r="F373" s="67"/>
      <c r="G373" s="68" t="s">
        <v>0</v>
      </c>
      <c r="H373" s="71">
        <v>0.19348678541429204</v>
      </c>
      <c r="I373" s="67"/>
      <c r="J373" s="67"/>
      <c r="O373" t="s">
        <v>401</v>
      </c>
    </row>
    <row r="374" spans="1:15" x14ac:dyDescent="0.4">
      <c r="A374" s="72" t="s">
        <v>1</v>
      </c>
      <c r="B374" s="71"/>
      <c r="C374" s="67"/>
      <c r="D374" s="72" t="s">
        <v>1</v>
      </c>
      <c r="E374" s="71"/>
      <c r="F374" s="67"/>
      <c r="G374" s="72" t="s">
        <v>1</v>
      </c>
      <c r="H374" s="71"/>
      <c r="J374" s="67"/>
    </row>
    <row r="376" spans="1:15" x14ac:dyDescent="0.4">
      <c r="A376" s="68" t="s">
        <v>52</v>
      </c>
      <c r="B376" s="69" t="s">
        <v>223</v>
      </c>
      <c r="C376" s="67"/>
      <c r="D376" s="68" t="s">
        <v>182</v>
      </c>
      <c r="E376" s="69" t="s">
        <v>223</v>
      </c>
      <c r="F376" s="67"/>
      <c r="G376" s="68" t="s">
        <v>180</v>
      </c>
      <c r="H376" s="69" t="s">
        <v>223</v>
      </c>
      <c r="I376" s="67"/>
      <c r="J376" s="67"/>
    </row>
    <row r="377" spans="1:15" x14ac:dyDescent="0.4">
      <c r="A377" s="68" t="s">
        <v>11</v>
      </c>
      <c r="B377" s="51">
        <v>-4.3838999999999997</v>
      </c>
      <c r="C377" s="67"/>
      <c r="D377" s="68" t="s">
        <v>11</v>
      </c>
      <c r="E377" s="51">
        <v>-4.3888999999999996</v>
      </c>
      <c r="F377" s="67"/>
      <c r="G377" s="68" t="s">
        <v>11</v>
      </c>
      <c r="H377" s="51">
        <v>-4.5209999999999999</v>
      </c>
      <c r="I377" s="68" t="s">
        <v>2</v>
      </c>
      <c r="J377" s="71">
        <v>3.5249999999999999</v>
      </c>
    </row>
    <row r="378" spans="1:15" x14ac:dyDescent="0.4">
      <c r="A378" s="68" t="s">
        <v>20</v>
      </c>
      <c r="B378" s="70">
        <v>28.928721654250005</v>
      </c>
      <c r="C378" s="67"/>
      <c r="D378" s="68" t="s">
        <v>20</v>
      </c>
      <c r="E378" s="71">
        <v>29.852</v>
      </c>
      <c r="F378" s="67"/>
      <c r="G378" s="68" t="s">
        <v>20</v>
      </c>
      <c r="H378" s="1">
        <v>29.4315</v>
      </c>
      <c r="I378" s="68" t="s">
        <v>281</v>
      </c>
      <c r="J378" s="71">
        <v>5.4710000000000001</v>
      </c>
    </row>
    <row r="379" spans="1:15" x14ac:dyDescent="0.4">
      <c r="A379" s="68" t="s">
        <v>0</v>
      </c>
      <c r="B379" s="71">
        <v>0.28299999999999997</v>
      </c>
      <c r="C379" s="67"/>
      <c r="D379" s="68" t="s">
        <v>0</v>
      </c>
      <c r="E379" s="71">
        <v>0.28299999999999997</v>
      </c>
      <c r="F379" s="67"/>
      <c r="G379" s="68" t="s">
        <v>0</v>
      </c>
      <c r="H379" s="71">
        <v>0.28299999999999997</v>
      </c>
      <c r="I379" s="67"/>
      <c r="J379" s="67"/>
    </row>
    <row r="380" spans="1:15" x14ac:dyDescent="0.4">
      <c r="A380" s="72" t="s">
        <v>1</v>
      </c>
      <c r="B380" s="1">
        <v>2.2629999999999999</v>
      </c>
      <c r="C380" s="67"/>
      <c r="D380" s="72" t="s">
        <v>1</v>
      </c>
      <c r="E380" s="1">
        <v>2.2629999999999999</v>
      </c>
      <c r="F380" s="67"/>
      <c r="G380" s="72" t="s">
        <v>1</v>
      </c>
      <c r="H380" s="1">
        <v>2.2629999999999999</v>
      </c>
      <c r="J380" s="67"/>
    </row>
    <row r="382" spans="1:15" x14ac:dyDescent="0.4">
      <c r="A382" s="68" t="s">
        <v>52</v>
      </c>
      <c r="B382" s="69" t="s">
        <v>160</v>
      </c>
      <c r="C382" s="67"/>
      <c r="D382" s="68" t="s">
        <v>182</v>
      </c>
      <c r="E382" s="69" t="s">
        <v>160</v>
      </c>
      <c r="F382" s="67"/>
      <c r="G382" s="68" t="s">
        <v>180</v>
      </c>
      <c r="H382" s="69" t="s">
        <v>160</v>
      </c>
      <c r="I382" s="67"/>
      <c r="J382" s="67"/>
    </row>
    <row r="383" spans="1:15" x14ac:dyDescent="0.4">
      <c r="A383" s="68" t="s">
        <v>11</v>
      </c>
      <c r="B383" s="51">
        <v>-9.8841000000000001</v>
      </c>
      <c r="C383" s="67"/>
      <c r="D383" s="68" t="s">
        <v>11</v>
      </c>
      <c r="E383" s="51">
        <v>-9.7779000000000007</v>
      </c>
      <c r="F383" s="67"/>
      <c r="G383" s="68" t="s">
        <v>11</v>
      </c>
      <c r="H383" s="51">
        <v>-9.9572000000000003</v>
      </c>
      <c r="I383" s="68" t="s">
        <v>2</v>
      </c>
      <c r="J383" s="71">
        <v>3.198</v>
      </c>
    </row>
    <row r="384" spans="1:15" x14ac:dyDescent="0.4">
      <c r="A384" s="68" t="s">
        <v>20</v>
      </c>
      <c r="B384" s="70">
        <v>22.501000000000001</v>
      </c>
      <c r="C384" s="67"/>
      <c r="D384" s="68" t="s">
        <v>20</v>
      </c>
      <c r="E384" s="71">
        <v>22.212</v>
      </c>
      <c r="F384" s="67"/>
      <c r="G384" s="68" t="s">
        <v>20</v>
      </c>
      <c r="H384" s="1">
        <v>22.482500000000002</v>
      </c>
      <c r="I384" s="68" t="s">
        <v>281</v>
      </c>
      <c r="J384" s="71">
        <v>5.0750000000000002</v>
      </c>
    </row>
    <row r="385" spans="1:15" x14ac:dyDescent="0.4">
      <c r="A385" s="68" t="s">
        <v>0</v>
      </c>
      <c r="B385" s="71">
        <v>0.65600000000000003</v>
      </c>
      <c r="C385" s="67"/>
      <c r="D385" s="68" t="s">
        <v>0</v>
      </c>
      <c r="E385" s="71">
        <v>0.65600000000000003</v>
      </c>
      <c r="F385" s="67"/>
      <c r="G385" s="68" t="s">
        <v>0</v>
      </c>
      <c r="H385" s="71">
        <v>0.65600000000000003</v>
      </c>
      <c r="I385" s="67"/>
      <c r="J385" s="67"/>
      <c r="O385" t="s">
        <v>402</v>
      </c>
    </row>
    <row r="386" spans="1:15" x14ac:dyDescent="0.4">
      <c r="A386" s="72" t="s">
        <v>1</v>
      </c>
      <c r="B386" s="1">
        <v>2.3410000000000002</v>
      </c>
      <c r="C386" s="67"/>
      <c r="D386" s="72" t="s">
        <v>1</v>
      </c>
      <c r="E386" s="1">
        <v>2.3410000000000002</v>
      </c>
      <c r="F386" s="67"/>
      <c r="G386" s="72" t="s">
        <v>1</v>
      </c>
      <c r="H386" s="1">
        <v>2.3410000000000002</v>
      </c>
      <c r="J386" s="67"/>
    </row>
    <row r="388" spans="1:15" x14ac:dyDescent="0.4">
      <c r="A388" s="68" t="s">
        <v>52</v>
      </c>
      <c r="B388" s="69" t="s">
        <v>161</v>
      </c>
      <c r="C388" s="67"/>
      <c r="D388" s="68" t="s">
        <v>182</v>
      </c>
      <c r="E388" s="69" t="s">
        <v>161</v>
      </c>
      <c r="F388" s="67"/>
      <c r="G388" s="68" t="s">
        <v>180</v>
      </c>
      <c r="H388" s="69" t="s">
        <v>161</v>
      </c>
      <c r="I388" s="67"/>
      <c r="J388" s="67"/>
    </row>
    <row r="389" spans="1:15" x14ac:dyDescent="0.4">
      <c r="A389" s="68" t="s">
        <v>11</v>
      </c>
      <c r="B389" s="51">
        <v>-11.6129</v>
      </c>
      <c r="C389" s="67"/>
      <c r="D389" s="68" t="s">
        <v>11</v>
      </c>
      <c r="E389" s="51">
        <v>-11.857799999999999</v>
      </c>
      <c r="F389" s="67"/>
      <c r="G389" s="68" t="s">
        <v>11</v>
      </c>
      <c r="H389" s="51">
        <v>-11.4579</v>
      </c>
      <c r="I389" s="68" t="s">
        <v>2</v>
      </c>
      <c r="J389" s="1">
        <v>2.8980000000000001</v>
      </c>
    </row>
    <row r="390" spans="1:15" x14ac:dyDescent="0.4">
      <c r="A390" s="68" t="s">
        <v>20</v>
      </c>
      <c r="B390" s="70">
        <v>18.88</v>
      </c>
      <c r="C390" s="67"/>
      <c r="D390" s="68" t="s">
        <v>20</v>
      </c>
      <c r="E390" s="70">
        <v>18.335000000000001</v>
      </c>
      <c r="F390" s="67"/>
      <c r="G390" s="68" t="s">
        <v>20</v>
      </c>
      <c r="H390" s="1">
        <v>18.75926341498381</v>
      </c>
      <c r="I390" s="68" t="s">
        <v>281</v>
      </c>
      <c r="J390" s="71">
        <v>5.1584400000000006</v>
      </c>
    </row>
    <row r="391" spans="1:15" x14ac:dyDescent="0.4">
      <c r="A391" s="68" t="s">
        <v>0</v>
      </c>
      <c r="B391" s="71">
        <v>1.181</v>
      </c>
      <c r="C391" s="67"/>
      <c r="D391" s="68" t="s">
        <v>0</v>
      </c>
      <c r="E391" s="71">
        <v>1.181</v>
      </c>
      <c r="F391" s="67"/>
      <c r="G391" s="68" t="s">
        <v>0</v>
      </c>
      <c r="H391" s="71">
        <v>1.181</v>
      </c>
      <c r="I391" s="69" t="s">
        <v>277</v>
      </c>
      <c r="J391" s="1">
        <v>1.78</v>
      </c>
      <c r="O391" t="s">
        <v>403</v>
      </c>
    </row>
    <row r="392" spans="1:15" x14ac:dyDescent="0.4">
      <c r="A392" s="72" t="s">
        <v>1</v>
      </c>
      <c r="B392" s="1">
        <v>2.6859999999999999</v>
      </c>
      <c r="C392" s="67"/>
      <c r="D392" s="72" t="s">
        <v>1</v>
      </c>
      <c r="E392" s="1">
        <v>2.6859999999999999</v>
      </c>
      <c r="F392" s="67"/>
      <c r="G392" s="72" t="s">
        <v>1</v>
      </c>
      <c r="H392" s="1">
        <v>2.6859999999999999</v>
      </c>
      <c r="J392" s="67"/>
    </row>
    <row r="394" spans="1:15" x14ac:dyDescent="0.4">
      <c r="A394" s="68" t="s">
        <v>52</v>
      </c>
      <c r="B394" s="69" t="s">
        <v>162</v>
      </c>
      <c r="C394" s="67"/>
      <c r="D394" s="68" t="s">
        <v>182</v>
      </c>
      <c r="E394" s="69" t="s">
        <v>162</v>
      </c>
      <c r="F394" s="67"/>
      <c r="G394" s="68" t="s">
        <v>180</v>
      </c>
      <c r="H394" s="69" t="s">
        <v>162</v>
      </c>
      <c r="I394" s="67"/>
      <c r="J394" s="67"/>
    </row>
    <row r="395" spans="1:15" x14ac:dyDescent="0.4">
      <c r="A395" s="68" t="s">
        <v>11</v>
      </c>
      <c r="B395" s="51">
        <v>-12.486700000000001</v>
      </c>
      <c r="C395" s="67"/>
      <c r="D395" s="68" t="s">
        <v>11</v>
      </c>
      <c r="E395" s="51">
        <v>-12.9581</v>
      </c>
      <c r="F395" s="67"/>
      <c r="G395" s="68" t="s">
        <v>11</v>
      </c>
      <c r="H395" s="51">
        <v>-12.2928</v>
      </c>
      <c r="I395" s="68" t="s">
        <v>2</v>
      </c>
      <c r="J395" s="1">
        <v>2.7810000000000001</v>
      </c>
    </row>
    <row r="396" spans="1:15" x14ac:dyDescent="0.4">
      <c r="A396" s="68" t="s">
        <v>20</v>
      </c>
      <c r="B396" s="70">
        <v>16.524999999999999</v>
      </c>
      <c r="C396" s="67"/>
      <c r="D396" s="68" t="s">
        <v>20</v>
      </c>
      <c r="E396" s="70">
        <v>16.190999999999999</v>
      </c>
      <c r="F396" s="67"/>
      <c r="G396" s="68" t="s">
        <v>20</v>
      </c>
      <c r="H396" s="1">
        <v>16.605614280491299</v>
      </c>
      <c r="I396" s="68" t="s">
        <v>281</v>
      </c>
      <c r="J396" s="71">
        <v>4.9585230000000005</v>
      </c>
    </row>
    <row r="397" spans="1:15" x14ac:dyDescent="0.4">
      <c r="A397" s="68" t="s">
        <v>0</v>
      </c>
      <c r="B397" s="71">
        <v>1.8280000000000001</v>
      </c>
      <c r="C397" s="67"/>
      <c r="D397" s="68" t="s">
        <v>0</v>
      </c>
      <c r="E397" s="71">
        <v>1.8280000000000001</v>
      </c>
      <c r="F397" s="67"/>
      <c r="G397" s="68" t="s">
        <v>0</v>
      </c>
      <c r="H397" s="71">
        <v>1.8280000000000001</v>
      </c>
      <c r="I397" s="69" t="s">
        <v>277</v>
      </c>
      <c r="J397" s="1">
        <v>1.7829999999999999</v>
      </c>
      <c r="O397" t="s">
        <v>404</v>
      </c>
    </row>
    <row r="398" spans="1:15" x14ac:dyDescent="0.4">
      <c r="A398" s="72" t="s">
        <v>1</v>
      </c>
      <c r="B398" s="1">
        <v>3.11</v>
      </c>
      <c r="C398" s="67"/>
      <c r="D398" s="72" t="s">
        <v>1</v>
      </c>
      <c r="E398" s="1">
        <v>3.11</v>
      </c>
      <c r="F398" s="67"/>
      <c r="G398" s="72" t="s">
        <v>1</v>
      </c>
      <c r="H398" s="1">
        <v>3.11</v>
      </c>
      <c r="J398" s="67"/>
    </row>
    <row r="400" spans="1:15" x14ac:dyDescent="0.4">
      <c r="A400" s="68" t="s">
        <v>52</v>
      </c>
      <c r="B400" s="69" t="s">
        <v>163</v>
      </c>
      <c r="C400" s="67"/>
      <c r="D400" s="68" t="s">
        <v>182</v>
      </c>
      <c r="E400" s="69" t="s">
        <v>405</v>
      </c>
      <c r="F400" s="67"/>
      <c r="G400" s="68" t="s">
        <v>180</v>
      </c>
      <c r="H400" s="69" t="s">
        <v>163</v>
      </c>
      <c r="I400" s="67"/>
      <c r="J400" s="67"/>
    </row>
    <row r="401" spans="1:15" x14ac:dyDescent="0.4">
      <c r="A401" s="68" t="s">
        <v>11</v>
      </c>
      <c r="B401" s="51">
        <v>-12.3818</v>
      </c>
      <c r="C401" s="67"/>
      <c r="D401" s="68" t="s">
        <v>11</v>
      </c>
      <c r="E401" s="51">
        <v>-11.9107</v>
      </c>
      <c r="F401" s="67"/>
      <c r="G401" s="68" t="s">
        <v>11</v>
      </c>
      <c r="H401" s="51">
        <v>-12.4445</v>
      </c>
      <c r="I401" s="68" t="s">
        <v>2</v>
      </c>
      <c r="J401" s="71">
        <v>2.7810000000000001</v>
      </c>
    </row>
    <row r="402" spans="1:15" x14ac:dyDescent="0.4">
      <c r="A402" s="68" t="s">
        <v>20</v>
      </c>
      <c r="B402" s="70">
        <v>15.116</v>
      </c>
      <c r="C402" s="67"/>
      <c r="D402" s="68" t="s">
        <v>20</v>
      </c>
      <c r="E402" s="70">
        <v>15.2587890625</v>
      </c>
      <c r="F402" s="67"/>
      <c r="G402" s="68" t="s">
        <v>20</v>
      </c>
      <c r="H402" s="1">
        <v>15.061</v>
      </c>
      <c r="I402" s="68" t="s">
        <v>281</v>
      </c>
      <c r="J402" s="71">
        <v>4.4969999999999999</v>
      </c>
    </row>
    <row r="403" spans="1:15" x14ac:dyDescent="0.4">
      <c r="A403" s="68" t="s">
        <v>0</v>
      </c>
      <c r="B403" s="71">
        <v>2.1779999999999999</v>
      </c>
      <c r="C403" s="67"/>
      <c r="D403" s="68" t="s">
        <v>0</v>
      </c>
      <c r="E403" s="71">
        <v>2.1779999999999999</v>
      </c>
      <c r="F403" s="67"/>
      <c r="G403" s="68" t="s">
        <v>0</v>
      </c>
      <c r="H403" s="71">
        <v>2.1779999999999999</v>
      </c>
      <c r="I403" s="67"/>
      <c r="J403" s="67"/>
      <c r="O403" t="s">
        <v>406</v>
      </c>
    </row>
    <row r="404" spans="1:15" x14ac:dyDescent="0.4">
      <c r="A404" s="72" t="s">
        <v>1</v>
      </c>
      <c r="B404" s="1">
        <v>3.359</v>
      </c>
      <c r="C404" s="67"/>
      <c r="D404" s="72" t="s">
        <v>1</v>
      </c>
      <c r="E404" s="1">
        <v>3.359</v>
      </c>
      <c r="F404" s="67"/>
      <c r="G404" s="72" t="s">
        <v>1</v>
      </c>
      <c r="H404" s="1">
        <v>3.359</v>
      </c>
      <c r="J404" s="67"/>
    </row>
    <row r="406" spans="1:15" x14ac:dyDescent="0.4">
      <c r="A406" s="68" t="s">
        <v>52</v>
      </c>
      <c r="B406" s="69" t="s">
        <v>224</v>
      </c>
      <c r="C406" s="67"/>
      <c r="D406" s="68" t="s">
        <v>182</v>
      </c>
      <c r="E406" s="69" t="s">
        <v>407</v>
      </c>
      <c r="F406" s="67"/>
      <c r="G406" s="68" t="s">
        <v>180</v>
      </c>
      <c r="H406" s="69" t="s">
        <v>224</v>
      </c>
      <c r="I406" s="67"/>
      <c r="J406" s="67"/>
    </row>
    <row r="407" spans="1:15" x14ac:dyDescent="0.4">
      <c r="A407" s="68" t="s">
        <v>11</v>
      </c>
      <c r="B407" s="51">
        <v>-11.093999999999999</v>
      </c>
      <c r="C407" s="67"/>
      <c r="D407" s="68" t="s">
        <v>11</v>
      </c>
      <c r="E407" s="51">
        <v>-10.244</v>
      </c>
      <c r="F407" s="67"/>
      <c r="G407" s="68" t="s">
        <v>11</v>
      </c>
      <c r="H407" s="51">
        <v>-11.2273</v>
      </c>
      <c r="I407" s="68" t="s">
        <v>2</v>
      </c>
      <c r="J407" s="71">
        <v>2.7589999999999999</v>
      </c>
    </row>
    <row r="408" spans="1:15" x14ac:dyDescent="0.4">
      <c r="A408" s="68" t="s">
        <v>20</v>
      </c>
      <c r="B408" s="70">
        <v>14.417</v>
      </c>
      <c r="C408" s="67"/>
      <c r="D408" s="68" t="s">
        <v>20</v>
      </c>
      <c r="E408" s="70">
        <v>14.881089649500002</v>
      </c>
      <c r="F408" s="67"/>
      <c r="G408" s="68" t="s">
        <v>20</v>
      </c>
      <c r="H408" s="1">
        <v>14.355499999999999</v>
      </c>
      <c r="I408" s="68" t="s">
        <v>281</v>
      </c>
      <c r="J408" s="71">
        <v>4.3570000000000002</v>
      </c>
    </row>
    <row r="409" spans="1:15" x14ac:dyDescent="0.4">
      <c r="A409" s="68" t="s">
        <v>0</v>
      </c>
      <c r="B409" s="71">
        <v>2.3889999999999998</v>
      </c>
      <c r="C409" s="67"/>
      <c r="D409" s="68" t="s">
        <v>0</v>
      </c>
      <c r="E409" s="71">
        <v>2.3889999999999998</v>
      </c>
      <c r="F409" s="67"/>
      <c r="G409" s="68" t="s">
        <v>0</v>
      </c>
      <c r="H409" s="71">
        <v>2.3889999999999998</v>
      </c>
      <c r="I409" s="67"/>
      <c r="J409" s="67"/>
      <c r="O409" t="s">
        <v>408</v>
      </c>
    </row>
    <row r="410" spans="1:15" x14ac:dyDescent="0.4">
      <c r="A410" s="72" t="s">
        <v>1</v>
      </c>
      <c r="B410" s="1">
        <v>3.6960000000000002</v>
      </c>
      <c r="C410" s="67"/>
      <c r="D410" s="72" t="s">
        <v>1</v>
      </c>
      <c r="E410" s="1">
        <v>3.6960000000000002</v>
      </c>
      <c r="F410" s="67"/>
      <c r="G410" s="72" t="s">
        <v>1</v>
      </c>
      <c r="H410" s="1">
        <v>3.6960000000000002</v>
      </c>
      <c r="J410" s="67"/>
    </row>
    <row r="412" spans="1:15" x14ac:dyDescent="0.4">
      <c r="A412" s="68" t="s">
        <v>52</v>
      </c>
      <c r="B412" s="69" t="s">
        <v>164</v>
      </c>
      <c r="C412" s="67"/>
      <c r="D412" s="68" t="s">
        <v>182</v>
      </c>
      <c r="E412" s="69" t="s">
        <v>409</v>
      </c>
      <c r="F412" s="67"/>
      <c r="G412" s="68" t="s">
        <v>180</v>
      </c>
      <c r="H412" s="69" t="s">
        <v>409</v>
      </c>
      <c r="I412" s="67"/>
      <c r="J412" s="67"/>
    </row>
    <row r="413" spans="1:15" x14ac:dyDescent="0.4">
      <c r="A413" s="68" t="s">
        <v>11</v>
      </c>
      <c r="B413" s="51">
        <v>-8.8384</v>
      </c>
      <c r="C413" s="67"/>
      <c r="D413" s="68" t="s">
        <v>11</v>
      </c>
      <c r="E413" s="51">
        <v>-8.1765000000000008</v>
      </c>
      <c r="F413" s="67"/>
      <c r="G413" s="68" t="s">
        <v>11</v>
      </c>
      <c r="H413" s="51">
        <v>-8.7241</v>
      </c>
      <c r="I413" s="68" t="s">
        <v>2</v>
      </c>
      <c r="J413" s="1">
        <v>2.7530000000000001</v>
      </c>
    </row>
    <row r="414" spans="1:15" x14ac:dyDescent="0.4">
      <c r="A414" s="68" t="s">
        <v>20</v>
      </c>
      <c r="B414" s="70">
        <v>14.555</v>
      </c>
      <c r="C414" s="67"/>
      <c r="D414" s="68" t="s">
        <v>20</v>
      </c>
      <c r="E414" s="70">
        <v>15.185664000000001</v>
      </c>
      <c r="F414" s="67"/>
      <c r="G414" s="68" t="s">
        <v>20</v>
      </c>
      <c r="H414" s="1">
        <v>14.654470132055399</v>
      </c>
      <c r="I414" s="68" t="s">
        <v>281</v>
      </c>
      <c r="J414" s="71">
        <v>4.4653660000000004</v>
      </c>
    </row>
    <row r="415" spans="1:15" x14ac:dyDescent="0.4">
      <c r="A415" s="68" t="s">
        <v>0</v>
      </c>
      <c r="B415" s="71">
        <v>2.0499999999999998</v>
      </c>
      <c r="C415" s="67"/>
      <c r="D415" s="68" t="s">
        <v>0</v>
      </c>
      <c r="E415" s="71">
        <v>2.0499999999999998</v>
      </c>
      <c r="F415" s="67"/>
      <c r="G415" s="68" t="s">
        <v>0</v>
      </c>
      <c r="H415" s="71">
        <v>2.0499999999999998</v>
      </c>
      <c r="I415" s="69" t="s">
        <v>277</v>
      </c>
      <c r="J415" s="1">
        <v>1.6220000000000001</v>
      </c>
      <c r="O415" t="s">
        <v>410</v>
      </c>
    </row>
    <row r="416" spans="1:15" x14ac:dyDescent="0.4">
      <c r="A416" s="72" t="s">
        <v>1</v>
      </c>
      <c r="B416" s="1">
        <v>3.883</v>
      </c>
      <c r="C416" s="67"/>
      <c r="D416" s="72" t="s">
        <v>1</v>
      </c>
      <c r="E416" s="1">
        <v>3.883</v>
      </c>
      <c r="F416" s="67"/>
      <c r="G416" s="72" t="s">
        <v>1</v>
      </c>
      <c r="H416" s="1">
        <v>3.883</v>
      </c>
      <c r="J416" s="67"/>
    </row>
    <row r="418" spans="1:15" x14ac:dyDescent="0.4">
      <c r="A418" s="68" t="s">
        <v>52</v>
      </c>
      <c r="B418" s="69" t="s">
        <v>165</v>
      </c>
      <c r="C418" s="67"/>
      <c r="D418" s="68" t="s">
        <v>182</v>
      </c>
      <c r="E418" s="69" t="s">
        <v>411</v>
      </c>
      <c r="F418" s="67"/>
      <c r="G418" s="68" t="s">
        <v>180</v>
      </c>
      <c r="H418" s="69" t="s">
        <v>411</v>
      </c>
      <c r="I418" s="67"/>
      <c r="J418" s="67"/>
    </row>
    <row r="419" spans="1:15" x14ac:dyDescent="0.4">
      <c r="A419" s="68" t="s">
        <v>11</v>
      </c>
      <c r="B419" s="51">
        <v>-6.0709</v>
      </c>
      <c r="C419" s="67"/>
      <c r="D419" s="68" t="s">
        <v>11</v>
      </c>
      <c r="E419" s="51">
        <v>-5.9637000000000002</v>
      </c>
      <c r="F419" s="67"/>
      <c r="G419" s="68" t="s">
        <v>11</v>
      </c>
      <c r="H419" s="51">
        <v>-5.9931000000000001</v>
      </c>
      <c r="I419" s="68" t="s">
        <v>2</v>
      </c>
      <c r="J419" s="1">
        <v>2.7690000000000001</v>
      </c>
    </row>
    <row r="420" spans="1:15" x14ac:dyDescent="0.4">
      <c r="A420" s="68" t="s">
        <v>20</v>
      </c>
      <c r="B420" s="70">
        <v>15.723000000000001</v>
      </c>
      <c r="C420" s="67"/>
      <c r="D420" s="68" t="s">
        <v>20</v>
      </c>
      <c r="E420" s="70">
        <v>16.002992187499999</v>
      </c>
      <c r="F420" s="67"/>
      <c r="G420" s="68" t="s">
        <v>20</v>
      </c>
      <c r="H420" s="1">
        <v>15.941111387927066</v>
      </c>
      <c r="I420" s="68" t="s">
        <v>281</v>
      </c>
      <c r="J420" s="71">
        <v>4.8014460000000003</v>
      </c>
    </row>
    <row r="421" spans="1:15" x14ac:dyDescent="0.4">
      <c r="A421" s="68" t="s">
        <v>0</v>
      </c>
      <c r="B421" s="71">
        <v>1.45</v>
      </c>
      <c r="C421" s="67"/>
      <c r="D421" s="68" t="s">
        <v>0</v>
      </c>
      <c r="E421" s="71">
        <v>1.45</v>
      </c>
      <c r="F421" s="67"/>
      <c r="G421" s="68" t="s">
        <v>0</v>
      </c>
      <c r="H421" s="71">
        <v>1.45</v>
      </c>
      <c r="I421" s="69" t="s">
        <v>277</v>
      </c>
      <c r="J421" s="1">
        <v>1.734</v>
      </c>
      <c r="O421" t="s">
        <v>412</v>
      </c>
    </row>
    <row r="422" spans="1:15" x14ac:dyDescent="0.4">
      <c r="A422" s="72" t="s">
        <v>1</v>
      </c>
      <c r="B422" s="1">
        <v>4.2439999999999998</v>
      </c>
      <c r="C422" s="67"/>
      <c r="D422" s="72" t="s">
        <v>1</v>
      </c>
      <c r="E422" s="1">
        <v>4.2439999999999998</v>
      </c>
      <c r="F422" s="67"/>
      <c r="G422" s="72" t="s">
        <v>1</v>
      </c>
      <c r="H422" s="1">
        <v>4.2439999999999998</v>
      </c>
      <c r="J422" s="67"/>
    </row>
    <row r="424" spans="1:15" x14ac:dyDescent="0.4">
      <c r="A424" s="68" t="s">
        <v>52</v>
      </c>
      <c r="B424" s="69" t="s">
        <v>166</v>
      </c>
      <c r="C424" s="67"/>
      <c r="D424" s="68" t="s">
        <v>182</v>
      </c>
      <c r="E424" s="69" t="s">
        <v>413</v>
      </c>
      <c r="F424" s="67"/>
      <c r="G424" s="68" t="s">
        <v>180</v>
      </c>
      <c r="H424" s="69" t="s">
        <v>166</v>
      </c>
      <c r="I424" s="67"/>
      <c r="J424" s="67"/>
      <c r="L424" t="s">
        <v>414</v>
      </c>
    </row>
    <row r="425" spans="1:15" x14ac:dyDescent="0.4">
      <c r="A425" s="68" t="s">
        <v>11</v>
      </c>
      <c r="B425" s="51">
        <v>-3.2738999999999998</v>
      </c>
      <c r="C425" s="67"/>
      <c r="D425" s="68" t="s">
        <v>11</v>
      </c>
      <c r="E425" s="51">
        <v>-3.1829000000000001</v>
      </c>
      <c r="F425" s="67"/>
      <c r="G425" s="68" t="s">
        <v>11</v>
      </c>
      <c r="H425">
        <v>-3.2044999999999999</v>
      </c>
      <c r="I425" s="68" t="s">
        <v>2</v>
      </c>
      <c r="J425" s="71">
        <v>2.952</v>
      </c>
    </row>
    <row r="426" spans="1:15" x14ac:dyDescent="0.4">
      <c r="A426" s="68" t="s">
        <v>20</v>
      </c>
      <c r="B426" s="70">
        <v>18.145</v>
      </c>
      <c r="C426" s="67"/>
      <c r="D426" s="68" t="s">
        <v>20</v>
      </c>
      <c r="E426" s="70">
        <v>18.280655379499997</v>
      </c>
      <c r="F426" s="67"/>
      <c r="G426" s="68" t="s">
        <v>20</v>
      </c>
      <c r="H426" s="1">
        <v>18.433080103933598</v>
      </c>
      <c r="I426" s="68" t="s">
        <v>281</v>
      </c>
      <c r="J426" s="71">
        <v>4.8849999999999998</v>
      </c>
    </row>
    <row r="427" spans="1:15" x14ac:dyDescent="0.4">
      <c r="A427" s="68" t="s">
        <v>0</v>
      </c>
      <c r="B427" s="71">
        <v>0.79600000000000004</v>
      </c>
      <c r="C427" s="67"/>
      <c r="D427" s="68" t="s">
        <v>0</v>
      </c>
      <c r="E427" s="71">
        <v>0.79600000000000004</v>
      </c>
      <c r="F427" s="67"/>
      <c r="G427" s="68" t="s">
        <v>0</v>
      </c>
      <c r="H427" s="71">
        <v>0.79600000000000004</v>
      </c>
      <c r="I427" s="69" t="s">
        <v>277</v>
      </c>
      <c r="J427" s="69">
        <f>J426/J425</f>
        <v>1.6548102981029811</v>
      </c>
      <c r="O427" t="s">
        <v>415</v>
      </c>
    </row>
    <row r="428" spans="1:15" x14ac:dyDescent="0.4">
      <c r="A428" s="72" t="s">
        <v>1</v>
      </c>
      <c r="B428" s="1">
        <v>4.6050000000000004</v>
      </c>
      <c r="C428" s="67"/>
      <c r="D428" s="72" t="s">
        <v>1</v>
      </c>
      <c r="E428" s="1">
        <v>4.6050000000000004</v>
      </c>
      <c r="F428" s="67"/>
      <c r="G428" s="72" t="s">
        <v>1</v>
      </c>
      <c r="H428" s="1">
        <v>4.6050000000000004</v>
      </c>
      <c r="J428" s="67"/>
    </row>
    <row r="430" spans="1:15" x14ac:dyDescent="0.4">
      <c r="A430" s="68" t="s">
        <v>52</v>
      </c>
      <c r="B430" s="69" t="s">
        <v>300</v>
      </c>
      <c r="C430" s="67"/>
      <c r="D430" s="68" t="s">
        <v>182</v>
      </c>
      <c r="E430" s="69" t="s">
        <v>300</v>
      </c>
      <c r="F430" s="67"/>
      <c r="G430" s="68" t="s">
        <v>180</v>
      </c>
      <c r="H430" s="69" t="s">
        <v>300</v>
      </c>
      <c r="I430" s="67"/>
      <c r="J430" s="67"/>
    </row>
    <row r="431" spans="1:15" x14ac:dyDescent="0.4">
      <c r="A431" s="68" t="s">
        <v>11</v>
      </c>
      <c r="B431" s="51">
        <v>-0.29120000000000001</v>
      </c>
      <c r="C431" s="67"/>
      <c r="D431" s="68" t="s">
        <v>11</v>
      </c>
      <c r="E431" s="51">
        <v>-0.30259999999999998</v>
      </c>
      <c r="F431" s="67"/>
      <c r="G431" s="68" t="s">
        <v>11</v>
      </c>
      <c r="H431" s="51">
        <v>-0.30359999999999998</v>
      </c>
      <c r="I431" s="68" t="s">
        <v>2</v>
      </c>
      <c r="J431" s="71">
        <v>3.58</v>
      </c>
    </row>
    <row r="432" spans="1:15" x14ac:dyDescent="0.4">
      <c r="A432" s="68" t="s">
        <v>20</v>
      </c>
      <c r="B432" s="70">
        <v>32.597000000000001</v>
      </c>
      <c r="C432" s="67"/>
      <c r="D432" s="68" t="s">
        <v>20</v>
      </c>
      <c r="E432" s="70">
        <v>30.373000000000001</v>
      </c>
      <c r="F432" s="67"/>
      <c r="G432" s="68" t="s">
        <v>20</v>
      </c>
      <c r="H432" s="1">
        <v>31.823</v>
      </c>
      <c r="I432" s="68" t="s">
        <v>281</v>
      </c>
      <c r="J432" s="71">
        <v>5.7350000000000003</v>
      </c>
    </row>
    <row r="433" spans="1:15" x14ac:dyDescent="0.4">
      <c r="A433" s="68" t="s">
        <v>0</v>
      </c>
      <c r="B433" s="71">
        <v>4.1000000000000002E-2</v>
      </c>
      <c r="C433" s="67"/>
      <c r="D433" s="68" t="s">
        <v>0</v>
      </c>
      <c r="E433" s="71">
        <v>4.1000000000000002E-2</v>
      </c>
      <c r="F433" s="67"/>
      <c r="G433" s="68" t="s">
        <v>0</v>
      </c>
      <c r="H433" s="71">
        <v>4.1000000000000002E-2</v>
      </c>
      <c r="I433" s="67"/>
      <c r="J433" s="67"/>
      <c r="O433" t="s">
        <v>416</v>
      </c>
    </row>
    <row r="434" spans="1:15" x14ac:dyDescent="0.4">
      <c r="A434" s="72" t="s">
        <v>1</v>
      </c>
      <c r="B434" s="1">
        <v>5.0860000000000003</v>
      </c>
      <c r="C434" s="67"/>
      <c r="D434" s="72" t="s">
        <v>1</v>
      </c>
      <c r="E434" s="1">
        <v>5.0860000000000003</v>
      </c>
      <c r="F434" s="67"/>
      <c r="G434" s="72" t="s">
        <v>1</v>
      </c>
      <c r="H434" s="1">
        <v>5.0860000000000003</v>
      </c>
      <c r="J434" s="67"/>
    </row>
    <row r="436" spans="1:15" x14ac:dyDescent="0.4">
      <c r="A436" s="68" t="s">
        <v>52</v>
      </c>
      <c r="B436" s="69" t="s">
        <v>167</v>
      </c>
      <c r="C436" s="67"/>
      <c r="D436" s="68" t="s">
        <v>182</v>
      </c>
      <c r="E436" s="69" t="s">
        <v>167</v>
      </c>
      <c r="F436" s="67"/>
      <c r="G436" s="68" t="s">
        <v>180</v>
      </c>
      <c r="H436" s="69" t="s">
        <v>167</v>
      </c>
      <c r="I436" s="67"/>
      <c r="J436" s="67"/>
    </row>
    <row r="437" spans="1:15" x14ac:dyDescent="0.4">
      <c r="A437" s="68" t="s">
        <v>11</v>
      </c>
      <c r="B437" s="51">
        <v>-2.3519999999999999</v>
      </c>
      <c r="C437" s="67"/>
      <c r="D437" s="68" t="s">
        <v>11</v>
      </c>
      <c r="E437" s="51">
        <v>-2.3616999999999999</v>
      </c>
      <c r="F437" s="67"/>
      <c r="G437" s="68" t="s">
        <v>11</v>
      </c>
      <c r="H437" s="51">
        <v>-2.3586999999999998</v>
      </c>
      <c r="I437" s="68" t="s">
        <v>2</v>
      </c>
      <c r="J437" s="71">
        <v>3.5489999999999999</v>
      </c>
    </row>
    <row r="438" spans="1:15" x14ac:dyDescent="0.4">
      <c r="A438" s="68" t="s">
        <v>20</v>
      </c>
      <c r="B438" s="70">
        <v>31.123000000000001</v>
      </c>
      <c r="C438" s="67"/>
      <c r="D438" s="68" t="s">
        <v>20</v>
      </c>
      <c r="E438" s="70">
        <v>31.132999999999999</v>
      </c>
      <c r="F438" s="67"/>
      <c r="G438" s="68" t="s">
        <v>20</v>
      </c>
      <c r="H438" s="1">
        <v>31.295999999999999</v>
      </c>
      <c r="I438" s="68" t="s">
        <v>281</v>
      </c>
      <c r="J438" s="71">
        <v>5.7380000000000004</v>
      </c>
    </row>
    <row r="439" spans="1:15" x14ac:dyDescent="0.4">
      <c r="A439" s="68" t="s">
        <v>0</v>
      </c>
      <c r="B439" s="71">
        <v>0.158</v>
      </c>
      <c r="C439" s="67"/>
      <c r="D439" s="68" t="s">
        <v>0</v>
      </c>
      <c r="E439" s="71">
        <v>0.158</v>
      </c>
      <c r="F439" s="67"/>
      <c r="G439" s="68" t="s">
        <v>0</v>
      </c>
      <c r="H439" s="71">
        <v>0.158</v>
      </c>
      <c r="I439" s="67"/>
      <c r="J439" s="67"/>
      <c r="O439" t="s">
        <v>417</v>
      </c>
    </row>
    <row r="440" spans="1:15" x14ac:dyDescent="0.4">
      <c r="A440" s="72" t="s">
        <v>1</v>
      </c>
      <c r="B440" s="1">
        <v>4.1470000000000002</v>
      </c>
      <c r="C440" s="67"/>
      <c r="D440" s="72" t="s">
        <v>1</v>
      </c>
      <c r="E440" s="1">
        <v>4.1470000000000002</v>
      </c>
      <c r="F440" s="67"/>
      <c r="G440" s="72" t="s">
        <v>1</v>
      </c>
      <c r="H440" s="1">
        <v>4.1470000000000002</v>
      </c>
      <c r="J440" s="67"/>
    </row>
    <row r="442" spans="1:15" x14ac:dyDescent="0.4">
      <c r="A442" s="68" t="s">
        <v>52</v>
      </c>
      <c r="B442" s="69" t="s">
        <v>168</v>
      </c>
      <c r="C442" s="67"/>
      <c r="D442" s="68" t="s">
        <v>182</v>
      </c>
      <c r="E442" s="69" t="s">
        <v>168</v>
      </c>
      <c r="F442" s="67"/>
      <c r="G442" s="68" t="s">
        <v>180</v>
      </c>
      <c r="H442" s="69" t="s">
        <v>168</v>
      </c>
      <c r="I442" s="67"/>
      <c r="J442" s="67"/>
    </row>
    <row r="443" spans="1:15" x14ac:dyDescent="0.4">
      <c r="A443" s="68" t="s">
        <v>11</v>
      </c>
      <c r="B443" s="51">
        <v>-3.7126000000000001</v>
      </c>
      <c r="C443" s="67"/>
      <c r="D443" s="68" t="s">
        <v>11</v>
      </c>
      <c r="E443" s="51">
        <v>-3.665</v>
      </c>
      <c r="F443" s="67"/>
      <c r="G443" s="68" t="s">
        <v>11</v>
      </c>
      <c r="H443" s="51">
        <v>-3.6983000000000001</v>
      </c>
      <c r="I443" s="68" t="s">
        <v>2</v>
      </c>
      <c r="J443" s="71">
        <v>3.548</v>
      </c>
    </row>
    <row r="444" spans="1:15" x14ac:dyDescent="0.4">
      <c r="A444" s="68" t="s">
        <v>20</v>
      </c>
      <c r="B444" s="70">
        <v>32.207000000000001</v>
      </c>
      <c r="C444" s="67"/>
      <c r="D444" s="68" t="s">
        <v>20</v>
      </c>
      <c r="E444" s="70">
        <v>32.106000000000002</v>
      </c>
      <c r="F444" s="67"/>
      <c r="G444" s="68" t="s">
        <v>20</v>
      </c>
      <c r="H444" s="1">
        <v>31.847000000000001</v>
      </c>
      <c r="I444" s="68" t="s">
        <v>281</v>
      </c>
      <c r="J444" s="71">
        <v>5.8410000000000002</v>
      </c>
    </row>
    <row r="445" spans="1:15" x14ac:dyDescent="0.4">
      <c r="A445" s="68" t="s">
        <v>0</v>
      </c>
      <c r="B445" s="71">
        <v>0.23899999999999999</v>
      </c>
      <c r="C445" s="67"/>
      <c r="D445" s="68" t="s">
        <v>0</v>
      </c>
      <c r="E445" s="71">
        <v>0.23899999999999999</v>
      </c>
      <c r="F445" s="67"/>
      <c r="G445" s="68" t="s">
        <v>0</v>
      </c>
      <c r="H445" s="71">
        <v>0.23899999999999999</v>
      </c>
      <c r="I445" s="67"/>
      <c r="J445" s="67"/>
      <c r="O445" t="s">
        <v>418</v>
      </c>
    </row>
    <row r="446" spans="1:15" x14ac:dyDescent="0.4">
      <c r="A446" s="72" t="s">
        <v>1</v>
      </c>
      <c r="B446" s="1">
        <v>3.62</v>
      </c>
      <c r="C446" s="67"/>
      <c r="D446" s="72" t="s">
        <v>1</v>
      </c>
      <c r="E446" s="1">
        <v>3.62</v>
      </c>
      <c r="F446" s="67"/>
      <c r="G446" s="72" t="s">
        <v>1</v>
      </c>
      <c r="H446" s="1">
        <v>3.62</v>
      </c>
      <c r="J446" s="67"/>
    </row>
    <row r="448" spans="1:15" x14ac:dyDescent="0.4">
      <c r="A448" s="68" t="s">
        <v>52</v>
      </c>
      <c r="B448" s="69" t="s">
        <v>173</v>
      </c>
      <c r="C448" s="67"/>
      <c r="D448" s="68" t="s">
        <v>182</v>
      </c>
      <c r="E448" s="69" t="s">
        <v>173</v>
      </c>
      <c r="F448" s="67"/>
      <c r="G448" s="68" t="s">
        <v>180</v>
      </c>
      <c r="H448" s="69" t="s">
        <v>419</v>
      </c>
      <c r="I448" s="67"/>
      <c r="J448" s="67"/>
    </row>
    <row r="449" spans="1:15" x14ac:dyDescent="0.4">
      <c r="A449" s="68" t="s">
        <v>11</v>
      </c>
      <c r="B449" s="51">
        <v>-3.6695000000000002</v>
      </c>
      <c r="C449" s="67"/>
      <c r="D449" s="68" t="s">
        <v>11</v>
      </c>
      <c r="E449" s="51">
        <v>-3.7507000000000001</v>
      </c>
      <c r="F449" s="67"/>
      <c r="G449" s="68" t="s">
        <v>11</v>
      </c>
      <c r="H449" s="51">
        <v>-3.7130000000000001</v>
      </c>
      <c r="I449" s="68" t="s">
        <v>2</v>
      </c>
      <c r="J449" s="1">
        <v>3.5369999999999999</v>
      </c>
    </row>
    <row r="450" spans="1:15" x14ac:dyDescent="0.4">
      <c r="A450" s="68" t="s">
        <v>20</v>
      </c>
      <c r="B450" s="70">
        <v>32.330980048250005</v>
      </c>
      <c r="C450" s="67"/>
      <c r="D450" s="68" t="s">
        <v>20</v>
      </c>
      <c r="E450" s="70">
        <v>31.706</v>
      </c>
      <c r="F450" s="67"/>
      <c r="G450" s="68" t="s">
        <v>20</v>
      </c>
      <c r="H450" s="1">
        <v>31.672231932347774</v>
      </c>
      <c r="I450" s="68" t="s">
        <v>281</v>
      </c>
      <c r="J450" s="1">
        <v>5.8466610000000001</v>
      </c>
    </row>
    <row r="451" spans="1:15" x14ac:dyDescent="0.4">
      <c r="A451" s="68" t="s">
        <v>0</v>
      </c>
      <c r="B451" s="71">
        <v>0.26</v>
      </c>
      <c r="C451" s="67"/>
      <c r="D451" s="68" t="s">
        <v>0</v>
      </c>
      <c r="E451" s="71">
        <v>0.26</v>
      </c>
      <c r="F451" s="67"/>
      <c r="G451" s="68" t="s">
        <v>0</v>
      </c>
      <c r="H451" s="71">
        <v>0.26</v>
      </c>
      <c r="I451" s="69" t="s">
        <v>277</v>
      </c>
      <c r="J451" s="1">
        <v>1.653</v>
      </c>
      <c r="O451" t="s">
        <v>420</v>
      </c>
    </row>
    <row r="452" spans="1:15" x14ac:dyDescent="0.4">
      <c r="A452" s="72" t="s">
        <v>1</v>
      </c>
      <c r="B452" s="1">
        <v>3.4940000000000002</v>
      </c>
      <c r="C452" s="67"/>
      <c r="D452" s="72" t="s">
        <v>1</v>
      </c>
      <c r="E452" s="1">
        <v>3.4940000000000002</v>
      </c>
      <c r="F452" s="67"/>
      <c r="G452" s="72" t="s">
        <v>1</v>
      </c>
      <c r="H452" s="1">
        <v>3.4940000000000002</v>
      </c>
      <c r="J452" s="67"/>
    </row>
    <row r="454" spans="1:15" x14ac:dyDescent="0.4">
      <c r="A454" s="68" t="s">
        <v>52</v>
      </c>
      <c r="B454" s="69" t="s">
        <v>225</v>
      </c>
      <c r="C454" s="67"/>
      <c r="D454" s="68" t="s">
        <v>182</v>
      </c>
      <c r="E454" s="69" t="s">
        <v>421</v>
      </c>
      <c r="F454" s="67"/>
      <c r="G454" s="68" t="s">
        <v>180</v>
      </c>
      <c r="H454" s="69" t="s">
        <v>421</v>
      </c>
      <c r="I454" s="67"/>
      <c r="J454" s="67"/>
    </row>
    <row r="455" spans="1:15" x14ac:dyDescent="0.4">
      <c r="A455" s="68" t="s">
        <v>11</v>
      </c>
      <c r="B455" s="51">
        <v>-4.1007999999999996</v>
      </c>
      <c r="C455" s="67"/>
      <c r="D455" s="68" t="s">
        <v>11</v>
      </c>
      <c r="E455" s="51">
        <v>-3.9339</v>
      </c>
      <c r="F455" s="67"/>
      <c r="G455" s="68" t="s">
        <v>11</v>
      </c>
      <c r="H455" s="51">
        <v>-4.0557999999999996</v>
      </c>
      <c r="I455" s="68" t="s">
        <v>2</v>
      </c>
      <c r="J455" s="1">
        <v>4.0069999999999997</v>
      </c>
    </row>
    <row r="456" spans="1:15" x14ac:dyDescent="0.4">
      <c r="A456" s="68" t="s">
        <v>20</v>
      </c>
      <c r="B456" s="70">
        <v>45.384999999999998</v>
      </c>
      <c r="C456" s="67"/>
      <c r="D456" s="68" t="s">
        <v>20</v>
      </c>
      <c r="E456" s="70">
        <v>45.380492891999999</v>
      </c>
      <c r="F456" s="67"/>
      <c r="G456" s="68" t="s">
        <v>20</v>
      </c>
      <c r="H456" s="1">
        <v>45.325877036908921</v>
      </c>
      <c r="I456" s="68" t="s">
        <v>281</v>
      </c>
      <c r="J456" s="71">
        <v>6.5193889999999994</v>
      </c>
    </row>
    <row r="457" spans="1:15" x14ac:dyDescent="0.4">
      <c r="A457" s="68" t="s">
        <v>0</v>
      </c>
      <c r="B457" s="71">
        <v>0.151</v>
      </c>
      <c r="C457" s="67"/>
      <c r="D457" s="68" t="s">
        <v>0</v>
      </c>
      <c r="E457" s="71">
        <v>0.151</v>
      </c>
      <c r="F457" s="67"/>
      <c r="G457" s="68" t="s">
        <v>0</v>
      </c>
      <c r="H457" s="71">
        <v>0.151</v>
      </c>
      <c r="I457" s="69" t="s">
        <v>277</v>
      </c>
      <c r="J457" s="1">
        <v>1.627</v>
      </c>
      <c r="O457" t="s">
        <v>422</v>
      </c>
    </row>
    <row r="458" spans="1:15" x14ac:dyDescent="0.4">
      <c r="A458" s="72" t="s">
        <v>1</v>
      </c>
      <c r="B458" s="1">
        <v>2.0489999999999999</v>
      </c>
      <c r="C458" s="67"/>
      <c r="D458" s="72" t="s">
        <v>1</v>
      </c>
      <c r="E458" s="1">
        <v>2.0489999999999999</v>
      </c>
      <c r="F458" s="67"/>
      <c r="G458" s="72" t="s">
        <v>1</v>
      </c>
      <c r="H458" s="1">
        <v>2.0489999999999999</v>
      </c>
      <c r="J458" s="67"/>
    </row>
    <row r="460" spans="1:15" x14ac:dyDescent="0.4">
      <c r="A460" s="68" t="s">
        <v>52</v>
      </c>
      <c r="B460" s="69" t="s">
        <v>169</v>
      </c>
      <c r="C460" s="67"/>
      <c r="D460" s="68" t="s">
        <v>182</v>
      </c>
      <c r="E460" s="69" t="s">
        <v>423</v>
      </c>
      <c r="F460" s="67"/>
      <c r="G460" s="68" t="s">
        <v>180</v>
      </c>
      <c r="H460" s="69" t="s">
        <v>423</v>
      </c>
      <c r="I460" s="67"/>
      <c r="J460" s="67"/>
    </row>
    <row r="461" spans="1:15" x14ac:dyDescent="0.4">
      <c r="A461" s="68" t="s">
        <v>11</v>
      </c>
      <c r="B461" s="51">
        <v>-7.4138999999999999</v>
      </c>
      <c r="C461" s="67"/>
      <c r="D461" s="68" t="s">
        <v>11</v>
      </c>
      <c r="E461" s="51">
        <v>-7.2039</v>
      </c>
      <c r="F461" s="67"/>
      <c r="G461" s="68" t="s">
        <v>11</v>
      </c>
      <c r="H461" s="51">
        <v>-7.3070000000000004</v>
      </c>
      <c r="I461" s="68" t="s">
        <v>2</v>
      </c>
      <c r="J461" s="1">
        <v>3.552</v>
      </c>
    </row>
    <row r="462" spans="1:15" x14ac:dyDescent="0.4">
      <c r="A462" s="68" t="s">
        <v>20</v>
      </c>
      <c r="B462" s="70">
        <v>32.029000000000003</v>
      </c>
      <c r="C462" s="67"/>
      <c r="D462" s="68" t="s">
        <v>20</v>
      </c>
      <c r="E462" s="70">
        <v>32.433946915999996</v>
      </c>
      <c r="F462" s="67"/>
      <c r="G462" s="68" t="s">
        <v>20</v>
      </c>
      <c r="H462" s="1">
        <v>32.600839905693441</v>
      </c>
      <c r="I462" s="68" t="s">
        <v>281</v>
      </c>
      <c r="J462" s="71">
        <v>5.9673600000000002</v>
      </c>
    </row>
    <row r="463" spans="1:15" x14ac:dyDescent="0.4">
      <c r="A463" s="68" t="s">
        <v>0</v>
      </c>
      <c r="B463" s="71">
        <v>0.34599999999999997</v>
      </c>
      <c r="C463" s="67"/>
      <c r="D463" s="68" t="s">
        <v>0</v>
      </c>
      <c r="E463" s="71">
        <v>0.34599999999999997</v>
      </c>
      <c r="F463" s="67"/>
      <c r="G463" s="68" t="s">
        <v>0</v>
      </c>
      <c r="H463" s="71">
        <v>0.34599999999999997</v>
      </c>
      <c r="I463" s="69" t="s">
        <v>277</v>
      </c>
      <c r="J463" s="1">
        <v>1.68</v>
      </c>
      <c r="O463" t="s">
        <v>424</v>
      </c>
    </row>
    <row r="464" spans="1:15" x14ac:dyDescent="0.4">
      <c r="A464" s="72" t="s">
        <v>1</v>
      </c>
      <c r="B464" s="1">
        <v>2.3109999999999999</v>
      </c>
      <c r="C464" s="67"/>
      <c r="D464" s="72" t="s">
        <v>1</v>
      </c>
      <c r="E464" s="1">
        <v>2.3109999999999999</v>
      </c>
      <c r="F464" s="67"/>
      <c r="G464" s="72" t="s">
        <v>1</v>
      </c>
      <c r="H464" s="1">
        <v>2.3109999999999999</v>
      </c>
      <c r="J464" s="67"/>
    </row>
    <row r="466" spans="1:15" x14ac:dyDescent="0.4">
      <c r="A466" s="68" t="s">
        <v>52</v>
      </c>
      <c r="B466" s="69" t="s">
        <v>227</v>
      </c>
      <c r="C466" s="67"/>
      <c r="D466" s="68" t="s">
        <v>182</v>
      </c>
      <c r="E466" s="69" t="s">
        <v>425</v>
      </c>
      <c r="F466" s="67"/>
      <c r="G466" s="68" t="s">
        <v>180</v>
      </c>
      <c r="H466" s="69" t="s">
        <v>425</v>
      </c>
      <c r="I466" s="67"/>
      <c r="J466" s="67"/>
    </row>
    <row r="467" spans="1:15" x14ac:dyDescent="0.4">
      <c r="A467" s="68" t="s">
        <v>11</v>
      </c>
      <c r="B467" s="51">
        <v>-9.5146999999999995</v>
      </c>
      <c r="C467" s="67"/>
      <c r="D467" s="68" t="s">
        <v>11</v>
      </c>
      <c r="E467" s="51">
        <v>-9.2207000000000008</v>
      </c>
      <c r="F467" s="67"/>
      <c r="G467" s="68" t="s">
        <v>11</v>
      </c>
      <c r="H467" s="51">
        <v>-9.3926999999999996</v>
      </c>
      <c r="I467" s="68" t="s">
        <v>2</v>
      </c>
      <c r="J467" s="1">
        <v>3.19</v>
      </c>
    </row>
    <row r="468" spans="1:15" x14ac:dyDescent="0.4">
      <c r="A468" s="68" t="s">
        <v>20</v>
      </c>
      <c r="B468" s="70">
        <v>25.21</v>
      </c>
      <c r="C468" s="67"/>
      <c r="D468" s="68" t="s">
        <v>20</v>
      </c>
      <c r="E468" s="70">
        <v>24.857124866500001</v>
      </c>
      <c r="F468" s="67"/>
      <c r="G468" s="68" t="s">
        <v>20</v>
      </c>
      <c r="H468" s="1">
        <v>25.048422779465568</v>
      </c>
      <c r="I468" s="68" t="s">
        <v>281</v>
      </c>
      <c r="J468" s="71">
        <v>5.6845800000000004</v>
      </c>
    </row>
    <row r="469" spans="1:15" x14ac:dyDescent="0.4">
      <c r="A469" s="68" t="s">
        <v>0</v>
      </c>
      <c r="B469" s="71">
        <v>0.57699999999999996</v>
      </c>
      <c r="C469" s="67"/>
      <c r="D469" s="68" t="s">
        <v>0</v>
      </c>
      <c r="E469" s="71">
        <v>0.57699999999999996</v>
      </c>
      <c r="F469" s="67"/>
      <c r="G469" s="68" t="s">
        <v>0</v>
      </c>
      <c r="H469" s="71">
        <v>0.57699999999999996</v>
      </c>
      <c r="I469" s="69" t="s">
        <v>277</v>
      </c>
      <c r="J469" s="1">
        <v>1.782</v>
      </c>
      <c r="O469" t="s">
        <v>426</v>
      </c>
    </row>
    <row r="470" spans="1:15" x14ac:dyDescent="0.4">
      <c r="A470" s="72" t="s">
        <v>1</v>
      </c>
      <c r="B470" s="1">
        <v>2.94</v>
      </c>
      <c r="C470" s="67"/>
      <c r="D470" s="72" t="s">
        <v>1</v>
      </c>
      <c r="E470" s="1">
        <v>2.94</v>
      </c>
      <c r="F470" s="67"/>
      <c r="G470" s="72" t="s">
        <v>1</v>
      </c>
      <c r="H470" s="1">
        <v>2.94</v>
      </c>
      <c r="J470" s="67"/>
    </row>
    <row r="472" spans="1:15" x14ac:dyDescent="0.4">
      <c r="A472" s="68" t="s">
        <v>52</v>
      </c>
      <c r="B472" s="69" t="s">
        <v>228</v>
      </c>
      <c r="C472" s="67"/>
      <c r="D472" s="68" t="s">
        <v>182</v>
      </c>
      <c r="E472" s="69" t="s">
        <v>228</v>
      </c>
      <c r="F472" s="67"/>
      <c r="G472" s="68" t="s">
        <v>180</v>
      </c>
      <c r="H472" s="69" t="s">
        <v>427</v>
      </c>
      <c r="I472" s="67"/>
      <c r="J472" s="67"/>
    </row>
    <row r="473" spans="1:15" x14ac:dyDescent="0.4">
      <c r="A473" s="68" t="s">
        <v>11</v>
      </c>
      <c r="B473" s="51">
        <v>-10.919</v>
      </c>
      <c r="C473" s="67"/>
      <c r="D473" s="68" t="s">
        <v>11</v>
      </c>
      <c r="E473" s="51">
        <v>-11.02</v>
      </c>
      <c r="F473" s="67"/>
      <c r="G473" s="68" t="s">
        <v>11</v>
      </c>
      <c r="H473" s="51">
        <v>-10.929399999999999</v>
      </c>
      <c r="I473" s="68" t="s">
        <v>2</v>
      </c>
      <c r="J473" s="1">
        <v>2.9860000000000002</v>
      </c>
    </row>
    <row r="474" spans="1:15" x14ac:dyDescent="0.4">
      <c r="A474" s="68" t="s">
        <v>20</v>
      </c>
      <c r="B474" s="70">
        <v>21.765999999999998</v>
      </c>
      <c r="C474" s="67"/>
      <c r="D474" s="68" t="s">
        <v>20</v>
      </c>
      <c r="E474" s="70">
        <v>20.228000000000002</v>
      </c>
      <c r="F474" s="67"/>
      <c r="G474" s="68" t="s">
        <v>20</v>
      </c>
      <c r="H474" s="1">
        <v>21.154663170648895</v>
      </c>
      <c r="I474" s="68" t="s">
        <v>281</v>
      </c>
      <c r="J474" s="71">
        <v>5.4793099999999999</v>
      </c>
    </row>
    <row r="475" spans="1:15" x14ac:dyDescent="0.4">
      <c r="A475" s="68" t="s">
        <v>0</v>
      </c>
      <c r="B475" s="71">
        <v>0.89900000000000002</v>
      </c>
      <c r="C475" s="67"/>
      <c r="D475" s="68" t="s">
        <v>0</v>
      </c>
      <c r="E475" s="71">
        <v>0.89900000000000002</v>
      </c>
      <c r="F475" s="67"/>
      <c r="G475" s="68" t="s">
        <v>0</v>
      </c>
      <c r="H475" s="71">
        <v>0.89900000000000002</v>
      </c>
      <c r="I475" s="69" t="s">
        <v>277</v>
      </c>
      <c r="J475" s="1">
        <v>1.835</v>
      </c>
      <c r="O475" t="s">
        <v>428</v>
      </c>
    </row>
    <row r="476" spans="1:15" x14ac:dyDescent="0.4">
      <c r="A476" s="72" t="s">
        <v>1</v>
      </c>
      <c r="B476" s="1">
        <v>3.9710000000000001</v>
      </c>
      <c r="C476" s="67"/>
      <c r="D476" s="72" t="s">
        <v>1</v>
      </c>
      <c r="E476" s="1">
        <v>3.9710000000000001</v>
      </c>
      <c r="F476" s="67"/>
      <c r="G476" s="72" t="s">
        <v>1</v>
      </c>
      <c r="H476" s="1">
        <v>3.9710000000000001</v>
      </c>
      <c r="J476" s="67"/>
    </row>
    <row r="478" spans="1:15" x14ac:dyDescent="0.4">
      <c r="A478" s="68" t="s">
        <v>52</v>
      </c>
      <c r="B478" s="69" t="s">
        <v>230</v>
      </c>
      <c r="C478" s="67"/>
      <c r="D478" s="68" t="s">
        <v>182</v>
      </c>
      <c r="E478" s="69" t="s">
        <v>230</v>
      </c>
      <c r="F478" s="67"/>
      <c r="G478" s="68" t="s">
        <v>180</v>
      </c>
      <c r="H478" s="69" t="s">
        <v>429</v>
      </c>
      <c r="I478" s="67"/>
      <c r="J478" s="67"/>
    </row>
    <row r="479" spans="1:15" x14ac:dyDescent="0.4">
      <c r="A479" s="68" t="s">
        <v>11</v>
      </c>
      <c r="B479" s="51">
        <v>-12.060600000000001</v>
      </c>
      <c r="C479" s="67"/>
      <c r="D479" s="68" t="s">
        <v>11</v>
      </c>
      <c r="E479" s="51">
        <v>-12.500299999999999</v>
      </c>
      <c r="F479" s="67"/>
      <c r="G479" s="68" t="s">
        <v>11</v>
      </c>
      <c r="H479" s="51">
        <v>-12.2058</v>
      </c>
      <c r="I479" s="68" t="s">
        <v>2</v>
      </c>
      <c r="J479" s="1">
        <v>2.7989999999999999</v>
      </c>
    </row>
    <row r="480" spans="1:15" x14ac:dyDescent="0.4">
      <c r="A480" s="68" t="s">
        <v>20</v>
      </c>
      <c r="B480" s="70">
        <v>20.620823744249996</v>
      </c>
      <c r="C480" s="67"/>
      <c r="D480" s="68" t="s">
        <v>20</v>
      </c>
      <c r="E480" s="70">
        <v>17.754999999999999</v>
      </c>
      <c r="F480" s="67"/>
      <c r="G480" s="68" t="s">
        <v>20</v>
      </c>
      <c r="H480" s="1">
        <v>20.557354831786775</v>
      </c>
      <c r="I480" s="68" t="s">
        <v>281</v>
      </c>
      <c r="J480" s="71">
        <v>6.0598349999999996</v>
      </c>
    </row>
    <row r="481" spans="1:15" x14ac:dyDescent="0.4">
      <c r="A481" s="68" t="s">
        <v>0</v>
      </c>
      <c r="B481" s="71">
        <v>1.272</v>
      </c>
      <c r="C481" s="67"/>
      <c r="D481" s="68" t="s">
        <v>0</v>
      </c>
      <c r="E481" s="71">
        <v>1.272</v>
      </c>
      <c r="F481" s="67"/>
      <c r="G481" s="68" t="s">
        <v>0</v>
      </c>
      <c r="H481" s="71">
        <v>1.272</v>
      </c>
      <c r="I481" s="69" t="s">
        <v>277</v>
      </c>
      <c r="J481" s="69">
        <v>2.165</v>
      </c>
      <c r="O481" t="s">
        <v>430</v>
      </c>
    </row>
    <row r="482" spans="1:15" x14ac:dyDescent="0.4">
      <c r="A482" s="72" t="s">
        <v>1</v>
      </c>
      <c r="B482" s="1">
        <v>4.274</v>
      </c>
      <c r="C482" s="67"/>
      <c r="D482" s="72" t="s">
        <v>1</v>
      </c>
      <c r="E482" s="1">
        <v>4.274</v>
      </c>
      <c r="F482" s="67"/>
      <c r="G482" s="72" t="s">
        <v>1</v>
      </c>
      <c r="H482" s="1">
        <v>4.274</v>
      </c>
      <c r="J482" s="67"/>
    </row>
    <row r="484" spans="1:15" x14ac:dyDescent="0.4">
      <c r="A484" s="68" t="s">
        <v>52</v>
      </c>
      <c r="B484" s="69" t="s">
        <v>250</v>
      </c>
      <c r="C484" s="67"/>
      <c r="D484" s="68" t="s">
        <v>182</v>
      </c>
      <c r="E484" s="69" t="s">
        <v>250</v>
      </c>
      <c r="F484" s="67"/>
      <c r="G484" s="68" t="s">
        <v>180</v>
      </c>
      <c r="H484" s="69" t="s">
        <v>431</v>
      </c>
      <c r="I484" s="67"/>
      <c r="J484" s="67"/>
    </row>
    <row r="485" spans="1:15" x14ac:dyDescent="0.4">
      <c r="A485" s="68" t="s">
        <v>11</v>
      </c>
      <c r="B485" s="51">
        <v>-13.990600000000001</v>
      </c>
      <c r="C485" s="67"/>
      <c r="D485" s="68" t="s">
        <v>11</v>
      </c>
      <c r="E485" s="51">
        <v>-13.722099999999999</v>
      </c>
      <c r="F485" s="67"/>
      <c r="G485" s="68" t="s">
        <v>11</v>
      </c>
      <c r="H485" s="51">
        <v>-13.5847</v>
      </c>
      <c r="I485" s="68" t="s">
        <v>2</v>
      </c>
      <c r="J485" s="1">
        <v>3.4540000000000002</v>
      </c>
    </row>
    <row r="486" spans="1:15" x14ac:dyDescent="0.4">
      <c r="A486" s="68" t="s">
        <v>20</v>
      </c>
      <c r="B486" s="70">
        <v>27.449000000000002</v>
      </c>
      <c r="C486" s="67"/>
      <c r="D486" s="68" t="s">
        <v>20</v>
      </c>
      <c r="E486" s="70">
        <v>16.484000000000002</v>
      </c>
      <c r="F486" s="67"/>
      <c r="G486" s="68" t="s">
        <v>20</v>
      </c>
      <c r="H486" s="1">
        <v>26.942915125845268</v>
      </c>
      <c r="I486" s="68" t="s">
        <v>281</v>
      </c>
      <c r="J486" s="71">
        <v>5.2155400000000007</v>
      </c>
    </row>
    <row r="487" spans="1:15" x14ac:dyDescent="0.4">
      <c r="A487" s="68" t="s">
        <v>0</v>
      </c>
      <c r="B487" s="71"/>
      <c r="C487" s="67"/>
      <c r="D487" s="68" t="s">
        <v>0</v>
      </c>
      <c r="E487" s="71"/>
      <c r="F487" s="67"/>
      <c r="G487" s="68" t="s">
        <v>0</v>
      </c>
      <c r="H487" s="71"/>
      <c r="I487" s="69" t="s">
        <v>277</v>
      </c>
      <c r="J487" s="1">
        <v>1.51</v>
      </c>
      <c r="O487" t="s">
        <v>432</v>
      </c>
    </row>
    <row r="488" spans="1:15" x14ac:dyDescent="0.4">
      <c r="A488" s="72" t="s">
        <v>1</v>
      </c>
      <c r="B488" s="1"/>
      <c r="C488" s="67"/>
      <c r="D488" s="72" t="s">
        <v>1</v>
      </c>
      <c r="E488" s="1"/>
      <c r="F488" s="67"/>
      <c r="G488" s="72" t="s">
        <v>1</v>
      </c>
      <c r="H488" s="1"/>
      <c r="J488" s="67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9C682-49D6-4880-8A0E-173211C390BC}">
  <dimension ref="A1:Q95"/>
  <sheetViews>
    <sheetView workbookViewId="0">
      <selection activeCell="D14" sqref="D14"/>
    </sheetView>
  </sheetViews>
  <sheetFormatPr defaultRowHeight="18.75" x14ac:dyDescent="0.4"/>
  <sheetData>
    <row r="1" spans="1:17" x14ac:dyDescent="0.4">
      <c r="D1" t="s">
        <v>2</v>
      </c>
      <c r="E1" t="s">
        <v>281</v>
      </c>
      <c r="F1" t="s">
        <v>433</v>
      </c>
      <c r="G1" t="s">
        <v>434</v>
      </c>
      <c r="H1" t="s">
        <v>435</v>
      </c>
      <c r="I1" t="s">
        <v>436</v>
      </c>
      <c r="J1" t="s">
        <v>437</v>
      </c>
      <c r="K1" t="s">
        <v>438</v>
      </c>
      <c r="L1" t="s">
        <v>439</v>
      </c>
      <c r="M1" t="s">
        <v>440</v>
      </c>
      <c r="N1" t="s">
        <v>441</v>
      </c>
      <c r="O1" t="s">
        <v>442</v>
      </c>
      <c r="P1" t="s">
        <v>443</v>
      </c>
      <c r="Q1" t="s">
        <v>444</v>
      </c>
    </row>
    <row r="2" spans="1:17" x14ac:dyDescent="0.4">
      <c r="A2" t="s">
        <v>199</v>
      </c>
      <c r="B2">
        <v>1</v>
      </c>
      <c r="C2">
        <v>1.008</v>
      </c>
      <c r="D2">
        <v>5.4285519999999998</v>
      </c>
      <c r="E2">
        <v>5.4285519999999998</v>
      </c>
      <c r="F2">
        <v>-1.1160000000000001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445</v>
      </c>
      <c r="B3">
        <v>2</v>
      </c>
      <c r="C3">
        <v>4.0026000000000002</v>
      </c>
    </row>
    <row r="4" spans="1:17" x14ac:dyDescent="0.4">
      <c r="A4" t="s">
        <v>94</v>
      </c>
      <c r="B4">
        <v>3</v>
      </c>
      <c r="C4">
        <v>6.94</v>
      </c>
      <c r="D4">
        <v>4.31989</v>
      </c>
      <c r="E4">
        <v>4.31989</v>
      </c>
      <c r="F4">
        <v>-1.9059999999999999</v>
      </c>
      <c r="G4">
        <v>14</v>
      </c>
      <c r="H4">
        <v>6</v>
      </c>
      <c r="I4">
        <v>16</v>
      </c>
      <c r="J4">
        <v>13</v>
      </c>
      <c r="K4">
        <v>13</v>
      </c>
      <c r="L4">
        <v>16</v>
      </c>
      <c r="M4">
        <v>13</v>
      </c>
      <c r="N4">
        <v>16</v>
      </c>
      <c r="O4">
        <v>9</v>
      </c>
      <c r="P4">
        <v>9</v>
      </c>
      <c r="Q4">
        <v>9</v>
      </c>
    </row>
    <row r="5" spans="1:17" x14ac:dyDescent="0.4">
      <c r="A5" t="s">
        <v>128</v>
      </c>
      <c r="B5">
        <v>4</v>
      </c>
      <c r="C5">
        <v>9.0122</v>
      </c>
    </row>
    <row r="6" spans="1:17" x14ac:dyDescent="0.4">
      <c r="A6" t="s">
        <v>0</v>
      </c>
      <c r="B6">
        <v>5</v>
      </c>
      <c r="C6">
        <v>10.81</v>
      </c>
    </row>
    <row r="7" spans="1:17" x14ac:dyDescent="0.4">
      <c r="A7" t="s">
        <v>1</v>
      </c>
      <c r="B7">
        <v>6</v>
      </c>
      <c r="C7">
        <v>12.010999999999999</v>
      </c>
    </row>
    <row r="8" spans="1:17" x14ac:dyDescent="0.4">
      <c r="A8" t="s">
        <v>205</v>
      </c>
      <c r="B8">
        <v>7</v>
      </c>
      <c r="C8">
        <v>14.007</v>
      </c>
    </row>
    <row r="9" spans="1:17" x14ac:dyDescent="0.4">
      <c r="A9" t="s">
        <v>232</v>
      </c>
      <c r="B9">
        <v>8</v>
      </c>
      <c r="C9">
        <v>15.999000000000001</v>
      </c>
    </row>
    <row r="10" spans="1:17" x14ac:dyDescent="0.4">
      <c r="A10" t="s">
        <v>234</v>
      </c>
      <c r="B10">
        <v>9</v>
      </c>
      <c r="C10">
        <v>18.998000000000001</v>
      </c>
    </row>
    <row r="11" spans="1:17" x14ac:dyDescent="0.4">
      <c r="A11" t="s">
        <v>446</v>
      </c>
      <c r="B11">
        <v>10</v>
      </c>
      <c r="C11">
        <v>20.18</v>
      </c>
      <c r="D11">
        <v>4.3038259999999999</v>
      </c>
      <c r="E11">
        <v>4.3038259999999999</v>
      </c>
      <c r="F11">
        <v>-2.58E-2</v>
      </c>
      <c r="G11">
        <v>2</v>
      </c>
      <c r="H11">
        <v>1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1</v>
      </c>
      <c r="P11">
        <v>1</v>
      </c>
      <c r="Q11">
        <v>1</v>
      </c>
    </row>
    <row r="12" spans="1:17" x14ac:dyDescent="0.4">
      <c r="A12" t="s">
        <v>129</v>
      </c>
      <c r="B12">
        <v>11</v>
      </c>
      <c r="C12">
        <v>22.99</v>
      </c>
      <c r="D12">
        <v>5.2534640000000001</v>
      </c>
      <c r="E12">
        <v>5.2534640000000001</v>
      </c>
      <c r="F12" s="74">
        <v>-1.3116000000000001</v>
      </c>
      <c r="G12">
        <v>12</v>
      </c>
      <c r="H12">
        <v>3</v>
      </c>
      <c r="I12">
        <v>12</v>
      </c>
      <c r="J12">
        <v>13</v>
      </c>
      <c r="K12">
        <v>13</v>
      </c>
      <c r="L12">
        <v>12</v>
      </c>
      <c r="M12">
        <v>13</v>
      </c>
      <c r="N12">
        <v>12</v>
      </c>
      <c r="O12">
        <v>5</v>
      </c>
      <c r="P12">
        <v>5</v>
      </c>
      <c r="Q12">
        <v>5</v>
      </c>
    </row>
    <row r="13" spans="1:17" x14ac:dyDescent="0.4">
      <c r="A13" t="s">
        <v>130</v>
      </c>
      <c r="B13">
        <v>12</v>
      </c>
      <c r="C13">
        <v>24.305</v>
      </c>
    </row>
    <row r="14" spans="1:17" x14ac:dyDescent="0.4">
      <c r="A14" t="s">
        <v>131</v>
      </c>
      <c r="B14">
        <v>13</v>
      </c>
      <c r="C14">
        <v>26.981999999999999</v>
      </c>
      <c r="D14">
        <v>4.0389299999999997</v>
      </c>
      <c r="E14">
        <v>4.0389299999999997</v>
      </c>
      <c r="F14" s="74">
        <v>-3.7456</v>
      </c>
      <c r="G14">
        <v>83</v>
      </c>
      <c r="H14">
        <v>25</v>
      </c>
      <c r="I14">
        <v>104</v>
      </c>
      <c r="J14">
        <v>73</v>
      </c>
      <c r="K14">
        <v>73</v>
      </c>
      <c r="L14">
        <v>104</v>
      </c>
      <c r="M14">
        <v>73</v>
      </c>
      <c r="N14">
        <v>104</v>
      </c>
      <c r="O14">
        <v>32</v>
      </c>
      <c r="P14">
        <v>32</v>
      </c>
      <c r="Q14">
        <v>32</v>
      </c>
    </row>
    <row r="15" spans="1:17" x14ac:dyDescent="0.4">
      <c r="A15" t="s">
        <v>132</v>
      </c>
      <c r="B15">
        <v>14</v>
      </c>
      <c r="C15">
        <v>28.085000000000001</v>
      </c>
      <c r="D15">
        <v>3.8694839999999999</v>
      </c>
      <c r="E15">
        <v>3.8694839999999999</v>
      </c>
      <c r="F15">
        <v>-4.8937999999999997</v>
      </c>
      <c r="G15">
        <v>83</v>
      </c>
      <c r="H15">
        <v>-9</v>
      </c>
      <c r="I15">
        <v>28</v>
      </c>
      <c r="J15">
        <v>110</v>
      </c>
      <c r="K15">
        <v>110</v>
      </c>
      <c r="L15">
        <v>28</v>
      </c>
      <c r="M15">
        <v>110</v>
      </c>
      <c r="N15">
        <v>28</v>
      </c>
      <c r="O15">
        <v>11</v>
      </c>
      <c r="P15">
        <v>11</v>
      </c>
      <c r="Q15">
        <v>11</v>
      </c>
    </row>
    <row r="16" spans="1:17" x14ac:dyDescent="0.4">
      <c r="A16" t="s">
        <v>236</v>
      </c>
      <c r="B16">
        <v>15</v>
      </c>
      <c r="C16">
        <v>30.974</v>
      </c>
    </row>
    <row r="17" spans="1:17" x14ac:dyDescent="0.4">
      <c r="A17" t="s">
        <v>238</v>
      </c>
      <c r="B17">
        <v>16</v>
      </c>
      <c r="C17">
        <v>32.06</v>
      </c>
      <c r="D17">
        <v>3.9876239999999998</v>
      </c>
      <c r="E17">
        <v>3.9876239999999998</v>
      </c>
      <c r="F17">
        <v>-2.8351999999999999</v>
      </c>
      <c r="G17">
        <v>112</v>
      </c>
      <c r="H17">
        <v>-53</v>
      </c>
      <c r="I17">
        <v>35</v>
      </c>
      <c r="J17">
        <v>150</v>
      </c>
      <c r="K17">
        <v>150</v>
      </c>
      <c r="L17">
        <v>35</v>
      </c>
      <c r="M17">
        <v>150</v>
      </c>
      <c r="N17">
        <v>35</v>
      </c>
      <c r="O17">
        <v>-49</v>
      </c>
      <c r="P17">
        <v>-49</v>
      </c>
      <c r="Q17">
        <v>-49</v>
      </c>
    </row>
    <row r="18" spans="1:17" x14ac:dyDescent="0.4">
      <c r="A18" t="s">
        <v>239</v>
      </c>
      <c r="B18">
        <v>17</v>
      </c>
      <c r="C18">
        <v>35.450000000000003</v>
      </c>
    </row>
    <row r="19" spans="1:17" x14ac:dyDescent="0.4">
      <c r="A19" t="s">
        <v>447</v>
      </c>
      <c r="B19">
        <v>18</v>
      </c>
      <c r="C19">
        <v>39.948</v>
      </c>
      <c r="D19">
        <v>5.6407720000000001</v>
      </c>
      <c r="E19">
        <v>5.6407720000000001</v>
      </c>
      <c r="F19">
        <v>-6.88E-2</v>
      </c>
      <c r="G19">
        <v>1</v>
      </c>
      <c r="H19">
        <v>0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</row>
    <row r="20" spans="1:17" x14ac:dyDescent="0.4">
      <c r="A20" t="s">
        <v>133</v>
      </c>
      <c r="B20">
        <v>19</v>
      </c>
      <c r="C20">
        <v>39.097999999999999</v>
      </c>
      <c r="D20">
        <v>6.6557339999999998</v>
      </c>
      <c r="E20">
        <v>6.6557339999999998</v>
      </c>
      <c r="F20">
        <v>-1.0981000000000001</v>
      </c>
      <c r="G20">
        <v>4</v>
      </c>
      <c r="H20">
        <v>1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134</v>
      </c>
      <c r="B21">
        <v>20</v>
      </c>
      <c r="C21">
        <v>40.078000000000003</v>
      </c>
      <c r="D21">
        <v>5.5073699999999999</v>
      </c>
      <c r="E21">
        <v>5.5073699999999999</v>
      </c>
      <c r="F21">
        <v>-1.9984999999999999</v>
      </c>
      <c r="G21">
        <v>17</v>
      </c>
      <c r="H21">
        <v>10</v>
      </c>
      <c r="I21">
        <v>21</v>
      </c>
      <c r="J21">
        <v>15</v>
      </c>
      <c r="K21">
        <v>15</v>
      </c>
      <c r="L21">
        <v>21</v>
      </c>
      <c r="M21">
        <v>15</v>
      </c>
      <c r="N21">
        <v>21</v>
      </c>
      <c r="O21">
        <v>14</v>
      </c>
      <c r="P21">
        <v>14</v>
      </c>
      <c r="Q21">
        <v>14</v>
      </c>
    </row>
    <row r="22" spans="1:17" x14ac:dyDescent="0.4">
      <c r="A22" t="s">
        <v>201</v>
      </c>
      <c r="B22">
        <v>21</v>
      </c>
      <c r="C22">
        <v>44.956000000000003</v>
      </c>
      <c r="D22">
        <v>4.6189520000000002</v>
      </c>
      <c r="E22">
        <v>4.6189520000000002</v>
      </c>
      <c r="F22">
        <v>-6.2832999999999997</v>
      </c>
      <c r="G22">
        <v>51</v>
      </c>
      <c r="H22">
        <v>24</v>
      </c>
      <c r="I22">
        <v>67</v>
      </c>
      <c r="J22">
        <v>43</v>
      </c>
      <c r="K22">
        <v>43</v>
      </c>
      <c r="L22">
        <v>67</v>
      </c>
      <c r="M22">
        <v>43</v>
      </c>
      <c r="N22">
        <v>67</v>
      </c>
      <c r="O22">
        <v>32</v>
      </c>
      <c r="P22">
        <v>32</v>
      </c>
      <c r="Q22">
        <v>32</v>
      </c>
    </row>
    <row r="23" spans="1:17" x14ac:dyDescent="0.4">
      <c r="A23" t="s">
        <v>135</v>
      </c>
      <c r="B23">
        <v>22</v>
      </c>
      <c r="C23">
        <v>47.866999999999997</v>
      </c>
      <c r="D23">
        <v>4.1090660000000003</v>
      </c>
      <c r="E23">
        <v>4.1090660000000003</v>
      </c>
      <c r="F23">
        <v>-7.8334999999999999</v>
      </c>
      <c r="G23">
        <v>107</v>
      </c>
      <c r="H23">
        <v>38</v>
      </c>
      <c r="I23">
        <v>123</v>
      </c>
      <c r="J23">
        <v>99</v>
      </c>
      <c r="K23">
        <v>99</v>
      </c>
      <c r="L23">
        <v>123</v>
      </c>
      <c r="M23">
        <v>99</v>
      </c>
      <c r="N23">
        <v>123</v>
      </c>
      <c r="O23">
        <v>55</v>
      </c>
      <c r="P23">
        <v>55</v>
      </c>
      <c r="Q23">
        <v>55</v>
      </c>
    </row>
    <row r="24" spans="1:17" x14ac:dyDescent="0.4">
      <c r="A24" t="s">
        <v>136</v>
      </c>
      <c r="B24">
        <v>23</v>
      </c>
      <c r="C24">
        <v>50.942</v>
      </c>
      <c r="D24">
        <v>3.8190879999999998</v>
      </c>
      <c r="E24">
        <v>3.8190879999999998</v>
      </c>
      <c r="F24">
        <v>-8.8367000000000004</v>
      </c>
      <c r="G24">
        <v>179</v>
      </c>
      <c r="H24">
        <v>-44</v>
      </c>
      <c r="I24">
        <v>20</v>
      </c>
      <c r="J24">
        <v>259</v>
      </c>
      <c r="K24">
        <v>259</v>
      </c>
      <c r="L24">
        <v>20</v>
      </c>
      <c r="M24">
        <v>259</v>
      </c>
      <c r="N24">
        <v>20</v>
      </c>
      <c r="O24">
        <v>6</v>
      </c>
      <c r="P24">
        <v>6</v>
      </c>
      <c r="Q24">
        <v>6</v>
      </c>
    </row>
    <row r="25" spans="1:17" x14ac:dyDescent="0.4">
      <c r="A25" t="s">
        <v>137</v>
      </c>
      <c r="B25">
        <v>24</v>
      </c>
      <c r="C25">
        <v>51.996000000000002</v>
      </c>
      <c r="D25">
        <v>3.6244160000000001</v>
      </c>
      <c r="E25">
        <v>3.6244160000000001</v>
      </c>
      <c r="F25">
        <v>-9.2486999999999995</v>
      </c>
      <c r="G25">
        <v>241</v>
      </c>
      <c r="H25">
        <v>-90</v>
      </c>
      <c r="I25">
        <v>45</v>
      </c>
      <c r="J25">
        <v>339</v>
      </c>
      <c r="K25">
        <v>339</v>
      </c>
      <c r="L25">
        <v>45</v>
      </c>
      <c r="M25">
        <v>339</v>
      </c>
      <c r="N25">
        <v>45</v>
      </c>
      <c r="O25">
        <v>-53</v>
      </c>
      <c r="P25">
        <v>-53</v>
      </c>
      <c r="Q25">
        <v>-53</v>
      </c>
    </row>
    <row r="26" spans="1:17" x14ac:dyDescent="0.4">
      <c r="A26" t="s">
        <v>207</v>
      </c>
      <c r="B26">
        <v>25</v>
      </c>
      <c r="C26">
        <v>54.938000000000002</v>
      </c>
      <c r="D26">
        <v>3.509512</v>
      </c>
      <c r="E26">
        <v>3.509512</v>
      </c>
      <c r="F26">
        <v>-9.0786999999999995</v>
      </c>
      <c r="G26">
        <v>280</v>
      </c>
      <c r="H26">
        <v>139</v>
      </c>
      <c r="I26">
        <v>393</v>
      </c>
      <c r="J26">
        <v>223</v>
      </c>
      <c r="K26">
        <v>223</v>
      </c>
      <c r="L26">
        <v>393</v>
      </c>
      <c r="M26">
        <v>223</v>
      </c>
      <c r="N26">
        <v>393</v>
      </c>
      <c r="O26">
        <v>174</v>
      </c>
      <c r="P26">
        <v>174</v>
      </c>
      <c r="Q26">
        <v>174</v>
      </c>
    </row>
    <row r="27" spans="1:17" x14ac:dyDescent="0.4">
      <c r="A27" t="s">
        <v>138</v>
      </c>
      <c r="B27">
        <v>26</v>
      </c>
      <c r="C27">
        <v>55.844999999999999</v>
      </c>
      <c r="D27">
        <v>3.6457000000000002</v>
      </c>
      <c r="E27">
        <v>3.6457000000000002</v>
      </c>
      <c r="F27">
        <v>-8.3155999999999999</v>
      </c>
      <c r="G27">
        <v>173</v>
      </c>
      <c r="H27">
        <v>-36</v>
      </c>
      <c r="I27">
        <v>-4</v>
      </c>
      <c r="J27">
        <v>262</v>
      </c>
      <c r="K27">
        <v>262</v>
      </c>
      <c r="L27">
        <v>-4</v>
      </c>
      <c r="M27">
        <v>262</v>
      </c>
      <c r="N27">
        <v>-4</v>
      </c>
      <c r="O27">
        <v>28</v>
      </c>
      <c r="P27">
        <v>28</v>
      </c>
      <c r="Q27">
        <v>28</v>
      </c>
    </row>
    <row r="28" spans="1:17" x14ac:dyDescent="0.4">
      <c r="A28" t="s">
        <v>139</v>
      </c>
      <c r="B28">
        <v>27</v>
      </c>
      <c r="C28">
        <v>58.933</v>
      </c>
      <c r="D28">
        <v>3.5210520000000001</v>
      </c>
      <c r="E28">
        <v>3.5210520000000001</v>
      </c>
      <c r="F28">
        <v>-7.0922000000000001</v>
      </c>
      <c r="G28">
        <v>212</v>
      </c>
      <c r="H28">
        <v>112</v>
      </c>
      <c r="I28">
        <v>289</v>
      </c>
      <c r="J28">
        <v>173</v>
      </c>
      <c r="K28">
        <v>173</v>
      </c>
      <c r="L28">
        <v>289</v>
      </c>
      <c r="M28">
        <v>173</v>
      </c>
      <c r="N28">
        <v>289</v>
      </c>
      <c r="O28">
        <v>148</v>
      </c>
      <c r="P28">
        <v>148</v>
      </c>
      <c r="Q28">
        <v>148</v>
      </c>
    </row>
    <row r="29" spans="1:17" x14ac:dyDescent="0.4">
      <c r="A29" t="s">
        <v>140</v>
      </c>
      <c r="B29">
        <v>28</v>
      </c>
      <c r="C29">
        <v>58.692999999999998</v>
      </c>
      <c r="D29">
        <v>3.505798</v>
      </c>
      <c r="E29">
        <v>3.505798</v>
      </c>
      <c r="F29">
        <v>-5.7797999999999998</v>
      </c>
      <c r="G29">
        <v>198</v>
      </c>
      <c r="H29">
        <v>102</v>
      </c>
      <c r="I29">
        <v>276</v>
      </c>
      <c r="J29">
        <v>159</v>
      </c>
      <c r="K29">
        <v>159</v>
      </c>
      <c r="L29">
        <v>276</v>
      </c>
      <c r="M29">
        <v>159</v>
      </c>
      <c r="N29">
        <v>276</v>
      </c>
      <c r="O29">
        <v>132</v>
      </c>
      <c r="P29">
        <v>132</v>
      </c>
      <c r="Q29">
        <v>132</v>
      </c>
    </row>
    <row r="30" spans="1:17" x14ac:dyDescent="0.4">
      <c r="A30" t="s">
        <v>116</v>
      </c>
      <c r="B30">
        <v>29</v>
      </c>
      <c r="C30">
        <v>63.545999999999999</v>
      </c>
      <c r="D30">
        <v>3.6212620000000002</v>
      </c>
      <c r="E30">
        <v>3.6212620000000002</v>
      </c>
      <c r="F30">
        <v>-4.0991999999999997</v>
      </c>
      <c r="G30">
        <v>145</v>
      </c>
      <c r="H30">
        <v>57</v>
      </c>
      <c r="I30">
        <v>180</v>
      </c>
      <c r="J30">
        <v>127</v>
      </c>
      <c r="K30">
        <v>127</v>
      </c>
      <c r="L30">
        <v>180</v>
      </c>
      <c r="M30">
        <v>127</v>
      </c>
      <c r="N30">
        <v>180</v>
      </c>
      <c r="O30">
        <v>78</v>
      </c>
      <c r="P30">
        <v>78</v>
      </c>
      <c r="Q30">
        <v>78</v>
      </c>
    </row>
    <row r="31" spans="1:17" x14ac:dyDescent="0.4">
      <c r="A31" t="s">
        <v>141</v>
      </c>
      <c r="B31">
        <v>30</v>
      </c>
      <c r="C31">
        <v>65.38</v>
      </c>
    </row>
    <row r="32" spans="1:17" x14ac:dyDescent="0.4">
      <c r="A32" t="s">
        <v>209</v>
      </c>
      <c r="B32">
        <v>31</v>
      </c>
      <c r="C32">
        <v>69.722999999999999</v>
      </c>
    </row>
    <row r="33" spans="1:17" x14ac:dyDescent="0.4">
      <c r="A33" t="s">
        <v>142</v>
      </c>
      <c r="B33">
        <v>32</v>
      </c>
      <c r="C33">
        <v>72.63</v>
      </c>
      <c r="D33">
        <v>4.2838039999999999</v>
      </c>
      <c r="E33">
        <v>4.2838039999999999</v>
      </c>
      <c r="F33">
        <v>-4.2889999999999997</v>
      </c>
      <c r="G33">
        <v>65</v>
      </c>
      <c r="H33">
        <v>11</v>
      </c>
      <c r="I33">
        <v>58</v>
      </c>
      <c r="J33">
        <v>69</v>
      </c>
      <c r="K33">
        <v>69</v>
      </c>
      <c r="L33">
        <v>58</v>
      </c>
      <c r="M33">
        <v>69</v>
      </c>
      <c r="N33">
        <v>58</v>
      </c>
      <c r="O33">
        <v>22</v>
      </c>
      <c r="P33">
        <v>22</v>
      </c>
      <c r="Q33">
        <v>22</v>
      </c>
    </row>
    <row r="34" spans="1:17" x14ac:dyDescent="0.4">
      <c r="A34" t="s">
        <v>242</v>
      </c>
      <c r="B34">
        <v>33</v>
      </c>
      <c r="C34">
        <v>74.921999999999997</v>
      </c>
    </row>
    <row r="35" spans="1:17" x14ac:dyDescent="0.4">
      <c r="A35" t="s">
        <v>243</v>
      </c>
      <c r="B35">
        <v>34</v>
      </c>
      <c r="C35">
        <v>78.971000000000004</v>
      </c>
    </row>
    <row r="36" spans="1:17" x14ac:dyDescent="0.4">
      <c r="A36" t="s">
        <v>245</v>
      </c>
      <c r="B36">
        <v>35</v>
      </c>
      <c r="C36">
        <v>79.903999999999996</v>
      </c>
    </row>
    <row r="37" spans="1:17" x14ac:dyDescent="0.4">
      <c r="A37" t="s">
        <v>448</v>
      </c>
      <c r="B37">
        <v>36</v>
      </c>
      <c r="C37">
        <v>83.798000000000002</v>
      </c>
    </row>
    <row r="38" spans="1:17" x14ac:dyDescent="0.4">
      <c r="A38" t="s">
        <v>143</v>
      </c>
      <c r="B38">
        <v>37</v>
      </c>
      <c r="C38">
        <v>85.468000000000004</v>
      </c>
      <c r="D38">
        <v>7.1372020000000003</v>
      </c>
      <c r="E38">
        <v>7.1372020000000003</v>
      </c>
      <c r="F38">
        <v>-0.96519999999999995</v>
      </c>
      <c r="G38">
        <v>3</v>
      </c>
      <c r="H38">
        <v>0</v>
      </c>
      <c r="I38">
        <v>1</v>
      </c>
      <c r="J38">
        <v>4</v>
      </c>
      <c r="K38">
        <v>4</v>
      </c>
      <c r="L38">
        <v>1</v>
      </c>
      <c r="M38">
        <v>4</v>
      </c>
      <c r="N38">
        <v>1</v>
      </c>
      <c r="O38">
        <v>2</v>
      </c>
      <c r="P38">
        <v>2</v>
      </c>
      <c r="Q38">
        <v>2</v>
      </c>
    </row>
    <row r="39" spans="1:17" x14ac:dyDescent="0.4">
      <c r="A39" t="s">
        <v>211</v>
      </c>
      <c r="B39">
        <v>38</v>
      </c>
      <c r="C39">
        <v>87.62</v>
      </c>
      <c r="D39">
        <v>6.0225299999999997</v>
      </c>
      <c r="E39">
        <v>6.0225299999999997</v>
      </c>
      <c r="F39">
        <v>-1.6831</v>
      </c>
      <c r="G39">
        <v>12</v>
      </c>
      <c r="H39">
        <v>8</v>
      </c>
      <c r="I39">
        <v>15</v>
      </c>
      <c r="J39">
        <v>10</v>
      </c>
      <c r="K39">
        <v>10</v>
      </c>
      <c r="L39">
        <v>15</v>
      </c>
      <c r="M39">
        <v>10</v>
      </c>
      <c r="N39">
        <v>15</v>
      </c>
      <c r="O39">
        <v>12</v>
      </c>
      <c r="P39">
        <v>12</v>
      </c>
      <c r="Q39">
        <v>12</v>
      </c>
    </row>
    <row r="40" spans="1:17" x14ac:dyDescent="0.4">
      <c r="A40" t="s">
        <v>144</v>
      </c>
      <c r="B40">
        <v>39</v>
      </c>
      <c r="C40">
        <v>88.906000000000006</v>
      </c>
      <c r="D40">
        <v>5.0626420000000003</v>
      </c>
      <c r="E40">
        <v>5.0626420000000003</v>
      </c>
      <c r="F40">
        <v>-6.4424999999999999</v>
      </c>
      <c r="G40">
        <v>39</v>
      </c>
      <c r="H40">
        <v>25</v>
      </c>
      <c r="I40">
        <v>58</v>
      </c>
      <c r="J40">
        <v>30</v>
      </c>
      <c r="K40">
        <v>30</v>
      </c>
      <c r="L40">
        <v>58</v>
      </c>
      <c r="M40">
        <v>30</v>
      </c>
      <c r="N40">
        <v>58</v>
      </c>
      <c r="O40">
        <v>32</v>
      </c>
      <c r="P40">
        <v>32</v>
      </c>
      <c r="Q40">
        <v>32</v>
      </c>
    </row>
    <row r="41" spans="1:17" x14ac:dyDescent="0.4">
      <c r="A41" t="s">
        <v>145</v>
      </c>
      <c r="B41">
        <v>40</v>
      </c>
      <c r="C41">
        <v>91.224000000000004</v>
      </c>
      <c r="D41">
        <v>4.5367980000000001</v>
      </c>
      <c r="E41">
        <v>4.5367980000000001</v>
      </c>
      <c r="F41">
        <v>-8.5068999999999999</v>
      </c>
      <c r="G41">
        <v>90</v>
      </c>
      <c r="H41">
        <v>34</v>
      </c>
      <c r="I41">
        <v>113</v>
      </c>
      <c r="J41">
        <v>79</v>
      </c>
      <c r="K41">
        <v>79</v>
      </c>
      <c r="L41">
        <v>113</v>
      </c>
      <c r="M41">
        <v>79</v>
      </c>
      <c r="N41">
        <v>113</v>
      </c>
      <c r="O41">
        <v>44</v>
      </c>
      <c r="P41">
        <v>44</v>
      </c>
      <c r="Q41">
        <v>44</v>
      </c>
    </row>
    <row r="42" spans="1:17" x14ac:dyDescent="0.4">
      <c r="A42" t="s">
        <v>146</v>
      </c>
      <c r="B42">
        <v>41</v>
      </c>
      <c r="C42">
        <v>92.906000000000006</v>
      </c>
      <c r="D42">
        <v>4.231026</v>
      </c>
      <c r="E42">
        <v>4.231026</v>
      </c>
      <c r="F42">
        <v>-9.7811000000000003</v>
      </c>
      <c r="G42">
        <v>167</v>
      </c>
      <c r="H42">
        <v>-79</v>
      </c>
      <c r="I42">
        <v>-32</v>
      </c>
      <c r="J42">
        <v>266</v>
      </c>
      <c r="K42">
        <v>266</v>
      </c>
      <c r="L42">
        <v>-32</v>
      </c>
      <c r="M42">
        <v>266</v>
      </c>
      <c r="N42">
        <v>-32</v>
      </c>
      <c r="O42">
        <v>-32</v>
      </c>
      <c r="P42">
        <v>-32</v>
      </c>
      <c r="Q42">
        <v>-32</v>
      </c>
    </row>
    <row r="43" spans="1:17" x14ac:dyDescent="0.4">
      <c r="A43" t="s">
        <v>147</v>
      </c>
      <c r="B43">
        <v>42</v>
      </c>
      <c r="C43">
        <v>95.95</v>
      </c>
      <c r="D43">
        <v>4.0119860000000003</v>
      </c>
      <c r="E43">
        <v>4.0119860000000003</v>
      </c>
      <c r="F43">
        <v>-10.4193</v>
      </c>
      <c r="G43">
        <v>243</v>
      </c>
      <c r="H43">
        <v>-46</v>
      </c>
      <c r="I43">
        <v>105</v>
      </c>
      <c r="J43">
        <v>312</v>
      </c>
      <c r="K43">
        <v>312</v>
      </c>
      <c r="L43">
        <v>105</v>
      </c>
      <c r="M43">
        <v>312</v>
      </c>
      <c r="N43">
        <v>105</v>
      </c>
      <c r="O43">
        <v>-7</v>
      </c>
      <c r="P43">
        <v>-7</v>
      </c>
      <c r="Q43">
        <v>-7</v>
      </c>
    </row>
    <row r="44" spans="1:17" x14ac:dyDescent="0.4">
      <c r="A44" t="s">
        <v>213</v>
      </c>
      <c r="B44">
        <v>43</v>
      </c>
      <c r="C44">
        <v>98</v>
      </c>
      <c r="D44">
        <v>3.8850380000000002</v>
      </c>
      <c r="E44">
        <v>3.8850380000000002</v>
      </c>
      <c r="F44" s="74">
        <v>-10.293799999999999</v>
      </c>
      <c r="G44">
        <v>376</v>
      </c>
      <c r="H44">
        <v>168</v>
      </c>
      <c r="I44">
        <v>538</v>
      </c>
      <c r="J44">
        <v>296</v>
      </c>
      <c r="K44">
        <v>296</v>
      </c>
      <c r="L44">
        <v>538</v>
      </c>
      <c r="M44">
        <v>296</v>
      </c>
      <c r="N44">
        <v>538</v>
      </c>
      <c r="O44">
        <v>199</v>
      </c>
      <c r="P44">
        <v>199</v>
      </c>
      <c r="Q44">
        <v>199</v>
      </c>
    </row>
    <row r="45" spans="1:17" x14ac:dyDescent="0.4">
      <c r="A45" t="s">
        <v>148</v>
      </c>
      <c r="B45">
        <v>44</v>
      </c>
      <c r="C45">
        <v>101.07</v>
      </c>
      <c r="D45">
        <v>3.825472</v>
      </c>
      <c r="E45">
        <v>3.825472</v>
      </c>
      <c r="F45">
        <v>-9.1651000000000007</v>
      </c>
      <c r="G45">
        <v>309</v>
      </c>
      <c r="H45">
        <v>196</v>
      </c>
      <c r="I45">
        <v>476</v>
      </c>
      <c r="J45">
        <v>226</v>
      </c>
      <c r="K45">
        <v>226</v>
      </c>
      <c r="L45">
        <v>476</v>
      </c>
      <c r="M45">
        <v>226</v>
      </c>
      <c r="N45">
        <v>473</v>
      </c>
      <c r="O45">
        <v>243</v>
      </c>
      <c r="P45">
        <v>243</v>
      </c>
      <c r="Q45">
        <v>243</v>
      </c>
    </row>
    <row r="46" spans="1:17" x14ac:dyDescent="0.4">
      <c r="A46" t="s">
        <v>171</v>
      </c>
      <c r="B46">
        <v>45</v>
      </c>
      <c r="C46">
        <v>102.91</v>
      </c>
      <c r="D46">
        <v>3.8438979999999998</v>
      </c>
      <c r="E46">
        <v>3.8438979999999998</v>
      </c>
      <c r="F46">
        <v>-7.3384999999999998</v>
      </c>
      <c r="G46">
        <v>253</v>
      </c>
      <c r="H46">
        <v>149</v>
      </c>
      <c r="I46">
        <v>397</v>
      </c>
      <c r="J46">
        <v>182</v>
      </c>
      <c r="K46">
        <v>182</v>
      </c>
      <c r="L46">
        <v>397</v>
      </c>
      <c r="M46">
        <v>182</v>
      </c>
      <c r="N46">
        <v>397</v>
      </c>
      <c r="O46">
        <v>177</v>
      </c>
      <c r="P46">
        <v>177</v>
      </c>
      <c r="Q46">
        <v>177</v>
      </c>
    </row>
    <row r="47" spans="1:17" x14ac:dyDescent="0.4">
      <c r="A47" t="s">
        <v>149</v>
      </c>
      <c r="B47">
        <v>46</v>
      </c>
      <c r="C47">
        <v>106.42</v>
      </c>
      <c r="D47">
        <v>3.9570660000000002</v>
      </c>
      <c r="E47">
        <v>3.9570660000000002</v>
      </c>
      <c r="F47">
        <v>-5.1764999999999999</v>
      </c>
      <c r="G47">
        <v>160</v>
      </c>
      <c r="H47">
        <v>50</v>
      </c>
      <c r="I47">
        <v>187</v>
      </c>
      <c r="J47">
        <v>147</v>
      </c>
      <c r="K47">
        <v>147</v>
      </c>
      <c r="L47">
        <v>187</v>
      </c>
      <c r="M47">
        <v>147</v>
      </c>
      <c r="N47">
        <v>187</v>
      </c>
      <c r="O47">
        <v>71</v>
      </c>
      <c r="P47">
        <v>71</v>
      </c>
      <c r="Q47">
        <v>71</v>
      </c>
    </row>
    <row r="48" spans="1:17" x14ac:dyDescent="0.4">
      <c r="A48" t="s">
        <v>124</v>
      </c>
      <c r="B48">
        <v>47</v>
      </c>
      <c r="C48">
        <v>107.87</v>
      </c>
      <c r="D48">
        <v>4.1605480000000004</v>
      </c>
      <c r="E48">
        <v>4.1605480000000004</v>
      </c>
      <c r="F48">
        <v>-2.8289</v>
      </c>
      <c r="G48">
        <v>88</v>
      </c>
      <c r="H48">
        <v>28</v>
      </c>
      <c r="I48">
        <v>100</v>
      </c>
      <c r="J48">
        <v>82</v>
      </c>
      <c r="K48">
        <v>82</v>
      </c>
      <c r="L48">
        <v>100</v>
      </c>
      <c r="M48">
        <v>82</v>
      </c>
      <c r="N48">
        <v>100</v>
      </c>
      <c r="O48">
        <v>41</v>
      </c>
      <c r="P48">
        <v>41</v>
      </c>
      <c r="Q48">
        <v>41</v>
      </c>
    </row>
    <row r="49" spans="1:17" x14ac:dyDescent="0.4">
      <c r="A49" t="s">
        <v>150</v>
      </c>
      <c r="B49">
        <v>48</v>
      </c>
      <c r="C49">
        <v>112.41</v>
      </c>
    </row>
    <row r="50" spans="1:17" x14ac:dyDescent="0.4">
      <c r="A50" t="s">
        <v>151</v>
      </c>
      <c r="B50">
        <v>49</v>
      </c>
      <c r="C50">
        <v>114.82</v>
      </c>
      <c r="D50">
        <v>4.7960539999999998</v>
      </c>
      <c r="E50">
        <v>4.7960539999999998</v>
      </c>
      <c r="F50">
        <v>-2.7149000000000001</v>
      </c>
      <c r="G50">
        <v>34</v>
      </c>
      <c r="H50">
        <v>5</v>
      </c>
      <c r="I50">
        <v>42</v>
      </c>
      <c r="J50">
        <v>23</v>
      </c>
      <c r="K50">
        <v>33</v>
      </c>
      <c r="L50">
        <v>42</v>
      </c>
      <c r="M50">
        <v>33</v>
      </c>
      <c r="N50">
        <v>43</v>
      </c>
      <c r="O50">
        <v>6</v>
      </c>
      <c r="P50">
        <v>6</v>
      </c>
      <c r="Q50">
        <v>3</v>
      </c>
    </row>
    <row r="51" spans="1:17" x14ac:dyDescent="0.4">
      <c r="A51" t="s">
        <v>214</v>
      </c>
      <c r="B51">
        <v>50</v>
      </c>
      <c r="C51">
        <v>118.71</v>
      </c>
      <c r="D51">
        <v>4.8133319999999999</v>
      </c>
      <c r="E51">
        <v>4.8133319999999999</v>
      </c>
      <c r="F51">
        <v>-3.9552999999999998</v>
      </c>
      <c r="G51">
        <v>93</v>
      </c>
      <c r="H51">
        <v>53</v>
      </c>
      <c r="I51">
        <v>178</v>
      </c>
      <c r="J51">
        <v>51</v>
      </c>
      <c r="K51">
        <v>51</v>
      </c>
      <c r="L51">
        <v>178</v>
      </c>
      <c r="M51">
        <v>51</v>
      </c>
      <c r="N51">
        <v>178</v>
      </c>
      <c r="O51">
        <v>46</v>
      </c>
      <c r="P51">
        <v>46</v>
      </c>
      <c r="Q51">
        <v>46</v>
      </c>
    </row>
    <row r="52" spans="1:17" x14ac:dyDescent="0.4">
      <c r="A52" t="s">
        <v>216</v>
      </c>
      <c r="B52">
        <v>51</v>
      </c>
      <c r="C52">
        <v>11.76</v>
      </c>
      <c r="D52">
        <v>4.7909160000000002</v>
      </c>
      <c r="E52">
        <v>4.7909160000000002</v>
      </c>
      <c r="F52">
        <v>-3.8006000000000002</v>
      </c>
      <c r="G52">
        <v>58</v>
      </c>
      <c r="H52">
        <v>-5</v>
      </c>
      <c r="I52">
        <v>34</v>
      </c>
      <c r="J52">
        <v>70</v>
      </c>
      <c r="K52">
        <v>70</v>
      </c>
      <c r="L52">
        <v>34</v>
      </c>
      <c r="M52">
        <v>70</v>
      </c>
      <c r="N52">
        <v>34</v>
      </c>
      <c r="O52">
        <v>4</v>
      </c>
      <c r="P52">
        <v>4</v>
      </c>
      <c r="Q52">
        <v>4</v>
      </c>
    </row>
    <row r="53" spans="1:17" x14ac:dyDescent="0.4">
      <c r="A53" t="s">
        <v>246</v>
      </c>
      <c r="B53">
        <v>52</v>
      </c>
      <c r="C53">
        <v>127.6</v>
      </c>
    </row>
    <row r="54" spans="1:17" x14ac:dyDescent="0.4">
      <c r="A54" t="s">
        <v>247</v>
      </c>
      <c r="B54">
        <v>53</v>
      </c>
      <c r="C54">
        <v>126.9</v>
      </c>
    </row>
    <row r="55" spans="1:17" x14ac:dyDescent="0.4">
      <c r="A55" t="s">
        <v>449</v>
      </c>
      <c r="B55">
        <v>54</v>
      </c>
      <c r="C55">
        <v>131.29</v>
      </c>
    </row>
    <row r="56" spans="1:17" x14ac:dyDescent="0.4">
      <c r="A56" t="s">
        <v>152</v>
      </c>
      <c r="B56">
        <v>55</v>
      </c>
      <c r="C56">
        <v>132.91</v>
      </c>
    </row>
    <row r="57" spans="1:17" x14ac:dyDescent="0.4">
      <c r="A57" t="s">
        <v>153</v>
      </c>
      <c r="B57">
        <v>56</v>
      </c>
      <c r="C57">
        <v>137.33000000000001</v>
      </c>
    </row>
    <row r="58" spans="1:17" x14ac:dyDescent="0.4">
      <c r="A58" t="s">
        <v>217</v>
      </c>
      <c r="B58">
        <v>57</v>
      </c>
      <c r="C58">
        <v>138.91</v>
      </c>
      <c r="D58">
        <v>5.2910339999999998</v>
      </c>
      <c r="E58">
        <v>5.2910339999999998</v>
      </c>
      <c r="F58">
        <v>-4.9352999999999998</v>
      </c>
      <c r="G58">
        <v>23</v>
      </c>
      <c r="H58">
        <v>16</v>
      </c>
      <c r="I58">
        <v>36</v>
      </c>
      <c r="J58">
        <v>17</v>
      </c>
      <c r="K58">
        <v>17</v>
      </c>
      <c r="L58">
        <v>36</v>
      </c>
      <c r="M58">
        <v>17</v>
      </c>
      <c r="N58">
        <v>36</v>
      </c>
      <c r="O58">
        <v>20</v>
      </c>
      <c r="P58">
        <v>20</v>
      </c>
      <c r="Q58">
        <v>20</v>
      </c>
    </row>
    <row r="59" spans="1:17" x14ac:dyDescent="0.4">
      <c r="A59" t="s">
        <v>154</v>
      </c>
      <c r="B59">
        <v>58</v>
      </c>
      <c r="C59">
        <v>140.12</v>
      </c>
      <c r="D59">
        <v>4.7204360000000003</v>
      </c>
      <c r="E59">
        <v>4.7204360000000003</v>
      </c>
      <c r="F59">
        <v>-5.9314999999999998</v>
      </c>
      <c r="G59">
        <v>37</v>
      </c>
      <c r="H59">
        <v>40</v>
      </c>
      <c r="I59">
        <v>66</v>
      </c>
      <c r="J59">
        <v>23</v>
      </c>
      <c r="K59">
        <v>23</v>
      </c>
      <c r="L59">
        <v>66</v>
      </c>
      <c r="M59">
        <v>23</v>
      </c>
      <c r="N59">
        <v>66</v>
      </c>
      <c r="O59">
        <v>52</v>
      </c>
      <c r="P59">
        <v>52</v>
      </c>
      <c r="Q59">
        <v>52</v>
      </c>
    </row>
    <row r="60" spans="1:17" x14ac:dyDescent="0.4">
      <c r="A60" t="s">
        <v>218</v>
      </c>
      <c r="B60">
        <v>59</v>
      </c>
      <c r="C60">
        <v>140.91</v>
      </c>
      <c r="D60">
        <v>5.2685040000000001</v>
      </c>
      <c r="E60">
        <v>5.2685040000000001</v>
      </c>
      <c r="F60">
        <v>-4.7728999999999999</v>
      </c>
      <c r="G60">
        <v>32</v>
      </c>
      <c r="H60">
        <v>19</v>
      </c>
      <c r="I60">
        <v>46</v>
      </c>
      <c r="J60">
        <v>25</v>
      </c>
      <c r="K60">
        <v>25</v>
      </c>
      <c r="L60">
        <v>46</v>
      </c>
      <c r="M60">
        <v>25</v>
      </c>
      <c r="N60">
        <v>46</v>
      </c>
      <c r="O60">
        <v>24</v>
      </c>
      <c r="P60">
        <v>24</v>
      </c>
      <c r="Q60">
        <v>24</v>
      </c>
    </row>
    <row r="61" spans="1:17" x14ac:dyDescent="0.4">
      <c r="A61" t="s">
        <v>172</v>
      </c>
      <c r="B61">
        <v>60</v>
      </c>
      <c r="C61">
        <v>144.24</v>
      </c>
      <c r="D61">
        <v>5.2158480000000003</v>
      </c>
      <c r="E61">
        <v>5.2158480000000003</v>
      </c>
      <c r="F61">
        <v>-4.7591000000000001</v>
      </c>
      <c r="G61">
        <v>34</v>
      </c>
      <c r="H61">
        <v>21</v>
      </c>
      <c r="I61">
        <v>51</v>
      </c>
      <c r="J61">
        <v>25</v>
      </c>
      <c r="K61">
        <v>25</v>
      </c>
      <c r="L61">
        <v>51</v>
      </c>
      <c r="M61">
        <v>25</v>
      </c>
      <c r="N61">
        <v>51</v>
      </c>
      <c r="O61">
        <v>26</v>
      </c>
      <c r="P61">
        <v>26</v>
      </c>
      <c r="Q61">
        <v>26</v>
      </c>
    </row>
    <row r="62" spans="1:17" x14ac:dyDescent="0.4">
      <c r="A62" t="s">
        <v>219</v>
      </c>
      <c r="B62">
        <v>61</v>
      </c>
      <c r="C62">
        <v>145</v>
      </c>
    </row>
    <row r="63" spans="1:17" x14ac:dyDescent="0.4">
      <c r="A63" t="s">
        <v>220</v>
      </c>
      <c r="B63">
        <v>62</v>
      </c>
      <c r="C63">
        <v>150.36000000000001</v>
      </c>
      <c r="D63">
        <v>5.1556959999999998</v>
      </c>
      <c r="E63">
        <v>5.1556959999999998</v>
      </c>
      <c r="F63">
        <v>-4.7081</v>
      </c>
      <c r="G63">
        <v>37</v>
      </c>
      <c r="H63">
        <v>24</v>
      </c>
      <c r="I63">
        <v>57</v>
      </c>
      <c r="J63">
        <v>27</v>
      </c>
      <c r="K63">
        <v>27</v>
      </c>
      <c r="L63">
        <v>56</v>
      </c>
      <c r="M63">
        <v>28</v>
      </c>
      <c r="N63">
        <v>56</v>
      </c>
      <c r="O63">
        <v>31</v>
      </c>
      <c r="P63">
        <v>31</v>
      </c>
      <c r="Q63">
        <v>31</v>
      </c>
    </row>
    <row r="64" spans="1:17" x14ac:dyDescent="0.4">
      <c r="A64" t="s">
        <v>155</v>
      </c>
      <c r="B64">
        <v>63</v>
      </c>
      <c r="C64">
        <v>151.96</v>
      </c>
    </row>
    <row r="65" spans="1:17" x14ac:dyDescent="0.4">
      <c r="A65" t="s">
        <v>156</v>
      </c>
      <c r="B65">
        <v>64</v>
      </c>
      <c r="C65">
        <v>157.25</v>
      </c>
    </row>
    <row r="66" spans="1:17" x14ac:dyDescent="0.4">
      <c r="A66" t="s">
        <v>221</v>
      </c>
      <c r="B66">
        <v>65</v>
      </c>
      <c r="C66">
        <v>158.93</v>
      </c>
      <c r="D66">
        <v>5.0358580000000002</v>
      </c>
      <c r="E66">
        <v>5.0358580000000002</v>
      </c>
      <c r="F66">
        <v>-4.6154999999999999</v>
      </c>
      <c r="G66">
        <v>41</v>
      </c>
      <c r="H66">
        <v>27</v>
      </c>
      <c r="I66">
        <v>62</v>
      </c>
      <c r="J66">
        <v>30</v>
      </c>
      <c r="K66">
        <v>30</v>
      </c>
      <c r="L66">
        <v>62</v>
      </c>
      <c r="M66">
        <v>30</v>
      </c>
      <c r="N66">
        <v>62</v>
      </c>
      <c r="O66">
        <v>34</v>
      </c>
      <c r="P66">
        <v>34</v>
      </c>
      <c r="Q66">
        <v>34</v>
      </c>
    </row>
    <row r="67" spans="1:17" x14ac:dyDescent="0.4">
      <c r="A67" t="s">
        <v>157</v>
      </c>
      <c r="B67">
        <v>66</v>
      </c>
      <c r="C67">
        <v>162.5</v>
      </c>
      <c r="D67">
        <v>5.0117380000000002</v>
      </c>
      <c r="E67">
        <v>5.0117380000000002</v>
      </c>
      <c r="F67">
        <v>-4.5854999999999997</v>
      </c>
      <c r="G67">
        <v>41</v>
      </c>
      <c r="H67">
        <v>28</v>
      </c>
      <c r="I67">
        <v>63</v>
      </c>
      <c r="J67">
        <v>30</v>
      </c>
      <c r="K67">
        <v>30</v>
      </c>
      <c r="L67">
        <v>63</v>
      </c>
      <c r="M67">
        <v>30</v>
      </c>
      <c r="N67">
        <v>63</v>
      </c>
      <c r="O67">
        <v>35</v>
      </c>
      <c r="P67">
        <v>35</v>
      </c>
      <c r="Q67">
        <v>35</v>
      </c>
    </row>
    <row r="68" spans="1:17" x14ac:dyDescent="0.4">
      <c r="A68" t="s">
        <v>222</v>
      </c>
      <c r="B68">
        <v>67</v>
      </c>
      <c r="C68">
        <v>164.93</v>
      </c>
    </row>
    <row r="69" spans="1:17" x14ac:dyDescent="0.4">
      <c r="A69" t="s">
        <v>158</v>
      </c>
      <c r="B69">
        <v>68</v>
      </c>
      <c r="C69">
        <v>167.26</v>
      </c>
      <c r="D69">
        <v>4.9592619999999998</v>
      </c>
      <c r="E69">
        <v>4.9592619999999998</v>
      </c>
      <c r="F69">
        <v>-4.5407999999999999</v>
      </c>
      <c r="G69">
        <v>42</v>
      </c>
      <c r="H69">
        <v>28</v>
      </c>
      <c r="I69">
        <v>66</v>
      </c>
      <c r="J69">
        <v>31</v>
      </c>
      <c r="K69">
        <v>31</v>
      </c>
      <c r="L69">
        <v>66</v>
      </c>
      <c r="M69">
        <v>31</v>
      </c>
      <c r="N69">
        <v>66</v>
      </c>
      <c r="O69">
        <v>35</v>
      </c>
      <c r="P69">
        <v>35</v>
      </c>
      <c r="Q69">
        <v>35</v>
      </c>
    </row>
    <row r="70" spans="1:17" x14ac:dyDescent="0.4">
      <c r="A70" t="s">
        <v>251</v>
      </c>
      <c r="B70">
        <v>69</v>
      </c>
      <c r="C70">
        <v>168.93</v>
      </c>
    </row>
    <row r="71" spans="1:17" x14ac:dyDescent="0.4">
      <c r="A71" t="s">
        <v>159</v>
      </c>
      <c r="B71">
        <v>70</v>
      </c>
      <c r="C71">
        <v>173.05</v>
      </c>
      <c r="D71">
        <v>5.4492500000000001</v>
      </c>
      <c r="E71">
        <v>5.4492500000000001</v>
      </c>
      <c r="F71">
        <v>-1.5367999999999999</v>
      </c>
      <c r="G71">
        <v>15</v>
      </c>
      <c r="H71">
        <v>12</v>
      </c>
      <c r="I71">
        <v>20</v>
      </c>
      <c r="J71">
        <v>13</v>
      </c>
      <c r="K71">
        <v>13</v>
      </c>
      <c r="L71">
        <v>20</v>
      </c>
      <c r="M71">
        <v>13</v>
      </c>
      <c r="N71">
        <v>20</v>
      </c>
      <c r="O71">
        <v>18</v>
      </c>
      <c r="P71">
        <v>18</v>
      </c>
      <c r="Q71">
        <v>18</v>
      </c>
    </row>
    <row r="72" spans="1:17" x14ac:dyDescent="0.4">
      <c r="A72" t="s">
        <v>223</v>
      </c>
      <c r="B72">
        <v>71</v>
      </c>
      <c r="C72">
        <v>174.97</v>
      </c>
    </row>
    <row r="73" spans="1:17" x14ac:dyDescent="0.4">
      <c r="A73" t="s">
        <v>160</v>
      </c>
      <c r="B73">
        <v>72</v>
      </c>
      <c r="C73">
        <v>178.49</v>
      </c>
      <c r="D73">
        <v>4.4814699999999998</v>
      </c>
      <c r="E73">
        <v>4.4814699999999998</v>
      </c>
      <c r="F73">
        <v>-9.8841000000000001</v>
      </c>
      <c r="G73">
        <v>101</v>
      </c>
      <c r="H73">
        <v>48</v>
      </c>
      <c r="I73">
        <v>138</v>
      </c>
      <c r="J73">
        <v>83</v>
      </c>
      <c r="K73">
        <v>83</v>
      </c>
      <c r="L73">
        <v>138</v>
      </c>
      <c r="M73">
        <v>83</v>
      </c>
      <c r="N73">
        <v>138</v>
      </c>
      <c r="O73">
        <v>63</v>
      </c>
      <c r="P73">
        <v>63</v>
      </c>
      <c r="Q73">
        <v>63</v>
      </c>
    </row>
    <row r="74" spans="1:17" x14ac:dyDescent="0.4">
      <c r="A74" t="s">
        <v>161</v>
      </c>
      <c r="B74">
        <v>73</v>
      </c>
      <c r="C74">
        <v>180.95</v>
      </c>
      <c r="D74">
        <v>4.2268679999999996</v>
      </c>
      <c r="E74">
        <v>4.2268679999999996</v>
      </c>
      <c r="F74">
        <v>-11.6129</v>
      </c>
      <c r="G74">
        <v>194</v>
      </c>
      <c r="H74">
        <v>10</v>
      </c>
      <c r="I74">
        <v>132</v>
      </c>
      <c r="J74">
        <v>225</v>
      </c>
      <c r="K74">
        <v>225</v>
      </c>
      <c r="L74">
        <v>132</v>
      </c>
      <c r="M74">
        <v>225</v>
      </c>
      <c r="N74">
        <v>132</v>
      </c>
      <c r="O74">
        <v>47</v>
      </c>
      <c r="P74">
        <v>47</v>
      </c>
      <c r="Q74">
        <v>47</v>
      </c>
    </row>
    <row r="75" spans="1:17" x14ac:dyDescent="0.4">
      <c r="A75" t="s">
        <v>162</v>
      </c>
      <c r="B75">
        <v>74</v>
      </c>
      <c r="C75">
        <v>183.84</v>
      </c>
      <c r="D75">
        <v>4.0432620000000004</v>
      </c>
      <c r="E75">
        <v>4.0432620000000004</v>
      </c>
      <c r="F75">
        <v>-12.486700000000001</v>
      </c>
      <c r="G75">
        <v>283</v>
      </c>
      <c r="H75">
        <v>-108</v>
      </c>
      <c r="I75">
        <v>70</v>
      </c>
      <c r="J75">
        <v>389</v>
      </c>
      <c r="K75">
        <v>389</v>
      </c>
      <c r="L75">
        <v>70</v>
      </c>
      <c r="M75">
        <v>389</v>
      </c>
      <c r="N75">
        <v>70</v>
      </c>
      <c r="O75">
        <v>-74</v>
      </c>
      <c r="P75">
        <v>-74</v>
      </c>
      <c r="Q75">
        <v>-74</v>
      </c>
    </row>
    <row r="76" spans="1:17" x14ac:dyDescent="0.4">
      <c r="A76" t="s">
        <v>163</v>
      </c>
      <c r="B76">
        <v>75</v>
      </c>
      <c r="C76">
        <v>186.21</v>
      </c>
      <c r="D76">
        <v>3.9249520000000002</v>
      </c>
      <c r="E76">
        <v>3.9249520000000002</v>
      </c>
      <c r="F76">
        <v>-12.3818</v>
      </c>
      <c r="G76">
        <v>363</v>
      </c>
      <c r="H76">
        <v>190</v>
      </c>
      <c r="I76">
        <v>560</v>
      </c>
      <c r="J76">
        <v>265</v>
      </c>
      <c r="K76">
        <v>265</v>
      </c>
      <c r="L76">
        <v>560</v>
      </c>
      <c r="M76">
        <v>265</v>
      </c>
      <c r="N76">
        <v>560</v>
      </c>
      <c r="O76">
        <v>218</v>
      </c>
      <c r="P76">
        <v>218</v>
      </c>
      <c r="Q76">
        <v>218</v>
      </c>
    </row>
    <row r="77" spans="1:17" x14ac:dyDescent="0.4">
      <c r="A77" t="s">
        <v>224</v>
      </c>
      <c r="B77">
        <v>76</v>
      </c>
      <c r="C77">
        <v>190.23</v>
      </c>
      <c r="D77">
        <v>3.8634520000000001</v>
      </c>
      <c r="E77">
        <v>3.8634520000000001</v>
      </c>
      <c r="F77">
        <v>-11.093999999999999</v>
      </c>
      <c r="G77">
        <v>408</v>
      </c>
      <c r="H77">
        <v>256</v>
      </c>
      <c r="I77">
        <v>579</v>
      </c>
      <c r="J77">
        <v>323</v>
      </c>
      <c r="K77">
        <v>323</v>
      </c>
      <c r="L77">
        <v>579</v>
      </c>
      <c r="M77">
        <v>323</v>
      </c>
      <c r="N77">
        <v>579</v>
      </c>
      <c r="O77">
        <v>342</v>
      </c>
      <c r="P77">
        <v>342</v>
      </c>
      <c r="Q77">
        <v>342</v>
      </c>
    </row>
    <row r="78" spans="1:17" x14ac:dyDescent="0.4">
      <c r="A78" t="s">
        <v>164</v>
      </c>
      <c r="B78">
        <v>77</v>
      </c>
      <c r="C78">
        <v>192.22</v>
      </c>
      <c r="D78">
        <v>3.8757280000000001</v>
      </c>
      <c r="E78">
        <v>3.8757280000000001</v>
      </c>
      <c r="F78">
        <v>-8.8384</v>
      </c>
      <c r="G78">
        <v>346</v>
      </c>
      <c r="H78">
        <v>220</v>
      </c>
      <c r="I78">
        <v>576</v>
      </c>
      <c r="J78">
        <v>231</v>
      </c>
      <c r="K78">
        <v>231</v>
      </c>
      <c r="L78">
        <v>576</v>
      </c>
      <c r="M78">
        <v>231</v>
      </c>
      <c r="N78">
        <v>576</v>
      </c>
      <c r="O78">
        <v>252</v>
      </c>
      <c r="P78">
        <v>252</v>
      </c>
      <c r="Q78">
        <v>252</v>
      </c>
    </row>
    <row r="79" spans="1:17" x14ac:dyDescent="0.4">
      <c r="A79" t="s">
        <v>165</v>
      </c>
      <c r="B79">
        <v>78</v>
      </c>
      <c r="C79">
        <v>195.08</v>
      </c>
      <c r="D79">
        <v>3.9767700000000001</v>
      </c>
      <c r="E79">
        <v>3.9767700000000001</v>
      </c>
      <c r="F79" s="74">
        <v>-6.0709</v>
      </c>
      <c r="G79">
        <v>247</v>
      </c>
      <c r="H79">
        <v>49</v>
      </c>
      <c r="I79">
        <v>303</v>
      </c>
      <c r="J79">
        <v>220</v>
      </c>
      <c r="K79">
        <v>220</v>
      </c>
      <c r="L79">
        <v>303</v>
      </c>
      <c r="M79">
        <v>220</v>
      </c>
      <c r="N79">
        <v>303</v>
      </c>
      <c r="O79">
        <v>54</v>
      </c>
      <c r="P79">
        <v>54</v>
      </c>
      <c r="Q79">
        <v>54</v>
      </c>
    </row>
    <row r="80" spans="1:17" x14ac:dyDescent="0.4">
      <c r="A80" t="s">
        <v>166</v>
      </c>
      <c r="B80">
        <v>79</v>
      </c>
      <c r="C80">
        <v>196.97</v>
      </c>
      <c r="D80">
        <v>4.1712879999999997</v>
      </c>
      <c r="E80">
        <v>4.1712879999999997</v>
      </c>
      <c r="F80">
        <v>-3.2738999999999998</v>
      </c>
      <c r="G80">
        <v>137</v>
      </c>
      <c r="H80">
        <v>18</v>
      </c>
      <c r="I80">
        <v>144</v>
      </c>
      <c r="J80">
        <v>134</v>
      </c>
      <c r="K80">
        <v>134</v>
      </c>
      <c r="L80">
        <v>144</v>
      </c>
      <c r="M80">
        <v>134</v>
      </c>
      <c r="N80">
        <v>144</v>
      </c>
      <c r="O80">
        <v>29</v>
      </c>
      <c r="P80">
        <v>29</v>
      </c>
      <c r="Q80">
        <v>29</v>
      </c>
    </row>
    <row r="81" spans="1:17" x14ac:dyDescent="0.4">
      <c r="A81" t="s">
        <v>300</v>
      </c>
      <c r="B81">
        <v>80</v>
      </c>
      <c r="C81">
        <v>200.59</v>
      </c>
    </row>
    <row r="82" spans="1:17" x14ac:dyDescent="0.4">
      <c r="A82" t="s">
        <v>167</v>
      </c>
      <c r="B82">
        <v>81</v>
      </c>
      <c r="C82">
        <v>204.38</v>
      </c>
      <c r="D82">
        <v>4.9931999999999999</v>
      </c>
      <c r="E82">
        <v>4.9931999999999999</v>
      </c>
      <c r="F82">
        <v>-2.3519999999999999</v>
      </c>
      <c r="G82">
        <v>25</v>
      </c>
      <c r="H82">
        <v>5</v>
      </c>
      <c r="I82">
        <v>41</v>
      </c>
      <c r="J82">
        <v>14</v>
      </c>
      <c r="K82">
        <v>23</v>
      </c>
      <c r="L82">
        <v>41</v>
      </c>
      <c r="M82">
        <v>23</v>
      </c>
      <c r="N82">
        <v>18</v>
      </c>
      <c r="O82">
        <v>7</v>
      </c>
      <c r="P82">
        <v>7</v>
      </c>
      <c r="Q82">
        <v>0</v>
      </c>
    </row>
    <row r="83" spans="1:17" x14ac:dyDescent="0.4">
      <c r="A83" t="s">
        <v>168</v>
      </c>
      <c r="B83">
        <v>82</v>
      </c>
      <c r="C83">
        <v>207.2</v>
      </c>
      <c r="D83">
        <v>5.0505339999999999</v>
      </c>
      <c r="E83">
        <v>5.0505339999999999</v>
      </c>
      <c r="F83">
        <v>-3.7126000000000001</v>
      </c>
      <c r="G83">
        <v>37</v>
      </c>
      <c r="H83">
        <v>14</v>
      </c>
      <c r="I83">
        <v>47</v>
      </c>
      <c r="J83">
        <v>32</v>
      </c>
      <c r="K83">
        <v>32</v>
      </c>
      <c r="L83">
        <v>47</v>
      </c>
      <c r="M83">
        <v>32</v>
      </c>
      <c r="N83">
        <v>47</v>
      </c>
      <c r="O83">
        <v>18</v>
      </c>
      <c r="P83">
        <v>18</v>
      </c>
      <c r="Q83">
        <v>18</v>
      </c>
    </row>
    <row r="84" spans="1:17" x14ac:dyDescent="0.4">
      <c r="A84" t="s">
        <v>173</v>
      </c>
      <c r="B84">
        <v>83</v>
      </c>
      <c r="C84">
        <v>208.98</v>
      </c>
    </row>
    <row r="85" spans="1:17" x14ac:dyDescent="0.4">
      <c r="A85" t="s">
        <v>450</v>
      </c>
      <c r="B85">
        <v>84</v>
      </c>
      <c r="C85">
        <v>209</v>
      </c>
    </row>
    <row r="86" spans="1:17" x14ac:dyDescent="0.4">
      <c r="A86" t="s">
        <v>451</v>
      </c>
      <c r="B86">
        <v>85</v>
      </c>
      <c r="C86">
        <v>210</v>
      </c>
    </row>
    <row r="87" spans="1:17" x14ac:dyDescent="0.4">
      <c r="A87" t="s">
        <v>452</v>
      </c>
      <c r="B87">
        <v>86</v>
      </c>
      <c r="C87">
        <v>222</v>
      </c>
    </row>
    <row r="88" spans="1:17" x14ac:dyDescent="0.4">
      <c r="A88" t="s">
        <v>453</v>
      </c>
      <c r="B88">
        <v>87</v>
      </c>
      <c r="C88">
        <v>223</v>
      </c>
    </row>
    <row r="89" spans="1:17" x14ac:dyDescent="0.4">
      <c r="A89" t="s">
        <v>454</v>
      </c>
      <c r="B89">
        <v>88</v>
      </c>
      <c r="C89">
        <v>226</v>
      </c>
    </row>
    <row r="90" spans="1:17" x14ac:dyDescent="0.4">
      <c r="A90" t="s">
        <v>225</v>
      </c>
      <c r="B90">
        <v>89</v>
      </c>
      <c r="C90">
        <v>227</v>
      </c>
      <c r="D90">
        <v>5.6622560000000002</v>
      </c>
      <c r="E90">
        <v>5.6622560000000002</v>
      </c>
      <c r="F90">
        <v>-4.1007999999999996</v>
      </c>
      <c r="G90">
        <v>24</v>
      </c>
      <c r="H90">
        <v>15</v>
      </c>
      <c r="I90">
        <v>34</v>
      </c>
      <c r="J90">
        <v>18</v>
      </c>
      <c r="K90">
        <v>18</v>
      </c>
      <c r="L90">
        <v>34</v>
      </c>
      <c r="M90">
        <v>18</v>
      </c>
      <c r="N90">
        <v>34</v>
      </c>
      <c r="O90">
        <v>19</v>
      </c>
      <c r="P90">
        <v>19</v>
      </c>
      <c r="Q90">
        <v>19</v>
      </c>
    </row>
    <row r="91" spans="1:17" x14ac:dyDescent="0.4">
      <c r="A91" t="s">
        <v>169</v>
      </c>
      <c r="B91">
        <v>90</v>
      </c>
      <c r="C91">
        <v>232.04</v>
      </c>
      <c r="D91">
        <v>5.0412179999999998</v>
      </c>
      <c r="E91">
        <v>5.0412179999999998</v>
      </c>
      <c r="F91">
        <v>-7.4138999999999999</v>
      </c>
      <c r="G91">
        <v>56</v>
      </c>
      <c r="H91">
        <v>45</v>
      </c>
      <c r="I91">
        <v>121</v>
      </c>
      <c r="J91">
        <v>5</v>
      </c>
      <c r="K91">
        <v>40</v>
      </c>
      <c r="L91">
        <v>121</v>
      </c>
      <c r="M91">
        <v>40</v>
      </c>
      <c r="N91">
        <v>93</v>
      </c>
      <c r="O91">
        <v>58</v>
      </c>
      <c r="P91">
        <v>58</v>
      </c>
      <c r="Q91">
        <v>25</v>
      </c>
    </row>
    <row r="92" spans="1:17" x14ac:dyDescent="0.4">
      <c r="A92" t="s">
        <v>227</v>
      </c>
      <c r="B92">
        <v>91</v>
      </c>
      <c r="C92">
        <v>231.04</v>
      </c>
      <c r="D92">
        <v>4.6545319999999997</v>
      </c>
      <c r="E92">
        <v>4.6545319999999997</v>
      </c>
      <c r="F92">
        <v>-9.5146999999999995</v>
      </c>
      <c r="G92">
        <v>95</v>
      </c>
      <c r="H92">
        <v>58</v>
      </c>
      <c r="I92">
        <v>117</v>
      </c>
      <c r="J92">
        <v>85</v>
      </c>
      <c r="K92">
        <v>85</v>
      </c>
      <c r="L92">
        <v>117</v>
      </c>
      <c r="M92">
        <v>85</v>
      </c>
      <c r="N92">
        <v>117</v>
      </c>
      <c r="O92">
        <v>85</v>
      </c>
      <c r="P92">
        <v>85</v>
      </c>
      <c r="Q92">
        <v>85</v>
      </c>
    </row>
    <row r="93" spans="1:17" x14ac:dyDescent="0.4">
      <c r="A93" t="s">
        <v>228</v>
      </c>
      <c r="B93">
        <v>92</v>
      </c>
      <c r="C93">
        <v>238.03</v>
      </c>
      <c r="D93">
        <v>4.4321140000000003</v>
      </c>
      <c r="E93">
        <v>4.4321140000000003</v>
      </c>
      <c r="F93">
        <v>-10.919</v>
      </c>
      <c r="G93">
        <v>105</v>
      </c>
      <c r="H93">
        <v>-4</v>
      </c>
      <c r="I93">
        <v>39</v>
      </c>
      <c r="J93">
        <v>138</v>
      </c>
      <c r="K93">
        <v>138</v>
      </c>
      <c r="L93">
        <v>39</v>
      </c>
      <c r="M93">
        <v>138</v>
      </c>
      <c r="N93">
        <v>39</v>
      </c>
      <c r="O93">
        <v>27</v>
      </c>
      <c r="P93">
        <v>27</v>
      </c>
      <c r="Q93">
        <v>27</v>
      </c>
    </row>
    <row r="94" spans="1:17" x14ac:dyDescent="0.4">
      <c r="A94" t="s">
        <v>230</v>
      </c>
      <c r="B94">
        <v>93</v>
      </c>
      <c r="C94">
        <v>237</v>
      </c>
    </row>
    <row r="95" spans="1:17" x14ac:dyDescent="0.4">
      <c r="A95" t="s">
        <v>250</v>
      </c>
      <c r="B95">
        <v>94</v>
      </c>
      <c r="C95">
        <v>244</v>
      </c>
      <c r="D95">
        <v>4.7884760000000002</v>
      </c>
      <c r="E95">
        <v>4.7884760000000002</v>
      </c>
      <c r="F95">
        <v>-13.990600000000001</v>
      </c>
      <c r="G95">
        <v>152</v>
      </c>
      <c r="H95">
        <v>-43</v>
      </c>
      <c r="I95">
        <v>38</v>
      </c>
      <c r="J95">
        <v>209</v>
      </c>
      <c r="K95">
        <v>209</v>
      </c>
      <c r="L95">
        <v>38</v>
      </c>
      <c r="M95">
        <v>209</v>
      </c>
      <c r="N95">
        <v>38</v>
      </c>
      <c r="O95">
        <v>-15</v>
      </c>
      <c r="P95">
        <v>-15</v>
      </c>
      <c r="Q95">
        <v>-15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AF858-408A-45E0-9BDE-4122C39FB87F}">
  <dimension ref="A1:Q95"/>
  <sheetViews>
    <sheetView workbookViewId="0">
      <selection activeCell="I19" sqref="I19"/>
    </sheetView>
  </sheetViews>
  <sheetFormatPr defaultRowHeight="18.75" x14ac:dyDescent="0.4"/>
  <sheetData>
    <row r="1" spans="1:17" x14ac:dyDescent="0.4">
      <c r="D1" t="s">
        <v>2</v>
      </c>
      <c r="E1" t="s">
        <v>281</v>
      </c>
      <c r="F1" t="s">
        <v>433</v>
      </c>
      <c r="G1" t="s">
        <v>434</v>
      </c>
      <c r="H1" t="s">
        <v>435</v>
      </c>
      <c r="I1" t="s">
        <v>436</v>
      </c>
      <c r="J1" t="s">
        <v>437</v>
      </c>
      <c r="K1" t="s">
        <v>438</v>
      </c>
      <c r="L1" t="s">
        <v>439</v>
      </c>
      <c r="M1" t="s">
        <v>440</v>
      </c>
      <c r="N1" t="s">
        <v>441</v>
      </c>
      <c r="O1" t="s">
        <v>442</v>
      </c>
      <c r="P1" t="s">
        <v>443</v>
      </c>
      <c r="Q1" t="s">
        <v>444</v>
      </c>
    </row>
    <row r="2" spans="1:17" x14ac:dyDescent="0.4">
      <c r="A2" t="s">
        <v>199</v>
      </c>
      <c r="B2">
        <v>1</v>
      </c>
      <c r="C2">
        <v>1.008</v>
      </c>
      <c r="D2">
        <v>5.21</v>
      </c>
      <c r="E2">
        <v>5.21</v>
      </c>
      <c r="F2">
        <v>-1.1214999999999999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445</v>
      </c>
      <c r="B3">
        <v>2</v>
      </c>
      <c r="C3">
        <v>4.0026000000000002</v>
      </c>
    </row>
    <row r="4" spans="1:17" x14ac:dyDescent="0.4">
      <c r="A4" t="s">
        <v>94</v>
      </c>
      <c r="B4">
        <v>3</v>
      </c>
      <c r="C4">
        <v>6.94</v>
      </c>
      <c r="D4">
        <v>3.4268179999999999</v>
      </c>
      <c r="E4">
        <v>3.4268179999999999</v>
      </c>
      <c r="F4">
        <v>-1.9037999999999999</v>
      </c>
      <c r="G4">
        <v>14</v>
      </c>
      <c r="H4">
        <v>7</v>
      </c>
      <c r="I4">
        <v>15</v>
      </c>
      <c r="J4">
        <v>13</v>
      </c>
      <c r="K4">
        <v>13</v>
      </c>
      <c r="L4">
        <v>15</v>
      </c>
      <c r="M4">
        <v>13</v>
      </c>
      <c r="N4">
        <v>15</v>
      </c>
      <c r="O4">
        <v>11</v>
      </c>
      <c r="P4">
        <v>11</v>
      </c>
      <c r="Q4">
        <v>11</v>
      </c>
    </row>
    <row r="5" spans="1:17" x14ac:dyDescent="0.4">
      <c r="A5" t="s">
        <v>128</v>
      </c>
      <c r="B5">
        <v>4</v>
      </c>
      <c r="C5">
        <v>9.0122</v>
      </c>
      <c r="D5">
        <v>2.5002260000000001</v>
      </c>
      <c r="E5">
        <v>2.5002260000000001</v>
      </c>
      <c r="F5">
        <v>-3.6436999999999999</v>
      </c>
      <c r="G5">
        <v>124</v>
      </c>
      <c r="H5">
        <v>122</v>
      </c>
      <c r="I5">
        <v>153</v>
      </c>
      <c r="J5">
        <v>109</v>
      </c>
      <c r="K5">
        <v>109</v>
      </c>
      <c r="L5">
        <v>153</v>
      </c>
      <c r="M5">
        <v>109</v>
      </c>
      <c r="N5">
        <v>153</v>
      </c>
      <c r="O5">
        <v>188</v>
      </c>
      <c r="P5">
        <v>188</v>
      </c>
      <c r="Q5">
        <v>188</v>
      </c>
    </row>
    <row r="6" spans="1:17" x14ac:dyDescent="0.4">
      <c r="A6" t="s">
        <v>0</v>
      </c>
      <c r="B6">
        <v>5</v>
      </c>
      <c r="C6">
        <v>10.81</v>
      </c>
    </row>
    <row r="7" spans="1:17" x14ac:dyDescent="0.4">
      <c r="A7" t="s">
        <v>1</v>
      </c>
      <c r="B7">
        <v>6</v>
      </c>
      <c r="C7">
        <v>12.010999999999999</v>
      </c>
    </row>
    <row r="8" spans="1:17" x14ac:dyDescent="0.4">
      <c r="A8" t="s">
        <v>205</v>
      </c>
      <c r="B8">
        <v>7</v>
      </c>
      <c r="C8">
        <v>14.007</v>
      </c>
    </row>
    <row r="9" spans="1:17" x14ac:dyDescent="0.4">
      <c r="A9" t="s">
        <v>232</v>
      </c>
      <c r="B9">
        <v>8</v>
      </c>
      <c r="C9">
        <v>15.999000000000001</v>
      </c>
    </row>
    <row r="10" spans="1:17" x14ac:dyDescent="0.4">
      <c r="A10" t="s">
        <v>234</v>
      </c>
      <c r="B10">
        <v>9</v>
      </c>
      <c r="C10">
        <v>18.998000000000001</v>
      </c>
    </row>
    <row r="11" spans="1:17" x14ac:dyDescent="0.4">
      <c r="A11" t="s">
        <v>446</v>
      </c>
      <c r="B11">
        <v>10</v>
      </c>
      <c r="C11">
        <v>20.18</v>
      </c>
    </row>
    <row r="12" spans="1:17" x14ac:dyDescent="0.4">
      <c r="A12" t="s">
        <v>129</v>
      </c>
      <c r="B12">
        <v>11</v>
      </c>
      <c r="C12">
        <v>22.99</v>
      </c>
      <c r="D12">
        <v>4.1726219999999996</v>
      </c>
      <c r="E12">
        <v>4.1726219999999996</v>
      </c>
      <c r="F12">
        <v>-1.3097000000000001</v>
      </c>
      <c r="G12">
        <v>8</v>
      </c>
      <c r="H12">
        <v>4</v>
      </c>
      <c r="I12">
        <v>9</v>
      </c>
      <c r="J12">
        <v>7</v>
      </c>
      <c r="K12">
        <v>7</v>
      </c>
      <c r="L12">
        <v>9</v>
      </c>
      <c r="M12">
        <v>7</v>
      </c>
      <c r="N12">
        <v>9</v>
      </c>
      <c r="O12">
        <v>7</v>
      </c>
      <c r="P12">
        <v>7</v>
      </c>
      <c r="Q12">
        <v>7</v>
      </c>
    </row>
    <row r="13" spans="1:17" x14ac:dyDescent="0.4">
      <c r="A13" t="s">
        <v>130</v>
      </c>
      <c r="B13">
        <v>12</v>
      </c>
      <c r="C13">
        <v>24.305</v>
      </c>
      <c r="D13">
        <v>3.5792899999999999</v>
      </c>
      <c r="E13">
        <v>3.5792899999999999</v>
      </c>
      <c r="F13">
        <v>-1.5745</v>
      </c>
      <c r="G13">
        <v>36</v>
      </c>
      <c r="H13">
        <v>17</v>
      </c>
      <c r="I13">
        <v>30</v>
      </c>
      <c r="J13">
        <v>39</v>
      </c>
      <c r="K13">
        <v>39</v>
      </c>
      <c r="L13">
        <v>30</v>
      </c>
      <c r="M13">
        <v>39</v>
      </c>
      <c r="N13">
        <v>30</v>
      </c>
      <c r="O13">
        <v>32</v>
      </c>
      <c r="P13">
        <v>32</v>
      </c>
      <c r="Q13">
        <v>32</v>
      </c>
    </row>
    <row r="14" spans="1:17" x14ac:dyDescent="0.4">
      <c r="A14" t="s">
        <v>131</v>
      </c>
      <c r="B14">
        <v>13</v>
      </c>
      <c r="C14">
        <v>26.981999999999999</v>
      </c>
      <c r="D14">
        <v>3.2204999999999999</v>
      </c>
      <c r="E14">
        <v>3.2204999999999999</v>
      </c>
      <c r="F14">
        <v>-3.6530999999999998</v>
      </c>
      <c r="G14">
        <v>69</v>
      </c>
      <c r="H14">
        <v>15</v>
      </c>
      <c r="I14">
        <v>36</v>
      </c>
      <c r="J14">
        <v>86</v>
      </c>
      <c r="K14">
        <v>86</v>
      </c>
      <c r="L14">
        <v>36</v>
      </c>
      <c r="M14">
        <v>86</v>
      </c>
      <c r="N14">
        <v>36</v>
      </c>
      <c r="O14">
        <v>42</v>
      </c>
      <c r="P14">
        <v>42</v>
      </c>
      <c r="Q14">
        <v>42</v>
      </c>
    </row>
    <row r="15" spans="1:17" x14ac:dyDescent="0.4">
      <c r="A15" t="s">
        <v>132</v>
      </c>
      <c r="B15">
        <v>14</v>
      </c>
      <c r="C15">
        <v>28.085000000000001</v>
      </c>
      <c r="D15">
        <v>3.0916679999999999</v>
      </c>
      <c r="E15">
        <v>3.0916679999999999</v>
      </c>
      <c r="F15">
        <v>-4.8997999999999999</v>
      </c>
      <c r="G15">
        <v>94</v>
      </c>
      <c r="H15">
        <v>1</v>
      </c>
      <c r="I15">
        <v>47</v>
      </c>
      <c r="J15">
        <v>117</v>
      </c>
      <c r="K15">
        <v>117</v>
      </c>
      <c r="L15">
        <v>47</v>
      </c>
      <c r="M15">
        <v>117</v>
      </c>
      <c r="N15">
        <v>47</v>
      </c>
      <c r="O15">
        <v>25</v>
      </c>
      <c r="P15">
        <v>25</v>
      </c>
      <c r="Q15">
        <v>25</v>
      </c>
    </row>
    <row r="16" spans="1:17" x14ac:dyDescent="0.4">
      <c r="A16" t="s">
        <v>236</v>
      </c>
      <c r="B16">
        <v>15</v>
      </c>
      <c r="C16">
        <v>30.974</v>
      </c>
    </row>
    <row r="17" spans="1:17" x14ac:dyDescent="0.4">
      <c r="A17" t="s">
        <v>238</v>
      </c>
      <c r="B17">
        <v>16</v>
      </c>
      <c r="C17">
        <v>32.06</v>
      </c>
    </row>
    <row r="18" spans="1:17" x14ac:dyDescent="0.4">
      <c r="A18" t="s">
        <v>239</v>
      </c>
      <c r="B18">
        <v>17</v>
      </c>
      <c r="C18">
        <v>35.450000000000003</v>
      </c>
    </row>
    <row r="19" spans="1:17" x14ac:dyDescent="0.4">
      <c r="A19" t="s">
        <v>447</v>
      </c>
      <c r="B19">
        <v>18</v>
      </c>
      <c r="C19">
        <v>39.948</v>
      </c>
    </row>
    <row r="20" spans="1:17" x14ac:dyDescent="0.4">
      <c r="A20" t="s">
        <v>133</v>
      </c>
      <c r="B20">
        <v>19</v>
      </c>
      <c r="C20">
        <v>39.097999999999999</v>
      </c>
      <c r="D20">
        <v>5.2621196699999997</v>
      </c>
      <c r="E20">
        <v>5.2621196699999997</v>
      </c>
      <c r="F20">
        <v>-1.081</v>
      </c>
      <c r="G20">
        <v>4</v>
      </c>
      <c r="H20">
        <v>2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134</v>
      </c>
      <c r="B21">
        <v>20</v>
      </c>
      <c r="C21">
        <v>40.078000000000003</v>
      </c>
      <c r="D21">
        <v>4.3855019999999998</v>
      </c>
      <c r="E21">
        <v>4.3855019999999998</v>
      </c>
      <c r="F21">
        <v>-1.982</v>
      </c>
      <c r="G21">
        <v>15</v>
      </c>
      <c r="H21">
        <v>5</v>
      </c>
      <c r="I21">
        <v>6</v>
      </c>
      <c r="J21">
        <v>20</v>
      </c>
      <c r="K21">
        <v>20</v>
      </c>
      <c r="L21">
        <v>6</v>
      </c>
      <c r="M21">
        <v>20</v>
      </c>
      <c r="N21">
        <v>6</v>
      </c>
      <c r="O21">
        <v>13</v>
      </c>
      <c r="P21">
        <v>13</v>
      </c>
      <c r="Q21">
        <v>13</v>
      </c>
    </row>
    <row r="22" spans="1:17" x14ac:dyDescent="0.4">
      <c r="A22" t="s">
        <v>201</v>
      </c>
      <c r="B22">
        <v>21</v>
      </c>
      <c r="C22">
        <v>44.956000000000003</v>
      </c>
      <c r="D22">
        <v>3.677384</v>
      </c>
      <c r="E22">
        <v>3.677384</v>
      </c>
      <c r="F22">
        <v>-6.2286999999999999</v>
      </c>
      <c r="G22">
        <v>53</v>
      </c>
      <c r="H22">
        <v>17</v>
      </c>
      <c r="I22">
        <v>46</v>
      </c>
      <c r="J22">
        <v>50</v>
      </c>
      <c r="K22">
        <v>66</v>
      </c>
      <c r="L22">
        <v>52</v>
      </c>
      <c r="M22">
        <v>50</v>
      </c>
      <c r="N22">
        <v>46</v>
      </c>
      <c r="O22">
        <v>29</v>
      </c>
      <c r="P22">
        <v>29</v>
      </c>
      <c r="Q22">
        <v>29</v>
      </c>
    </row>
    <row r="23" spans="1:17" x14ac:dyDescent="0.4">
      <c r="A23" t="s">
        <v>135</v>
      </c>
      <c r="B23">
        <v>22</v>
      </c>
      <c r="C23">
        <v>47.866999999999997</v>
      </c>
      <c r="D23">
        <v>3.2515000000000001</v>
      </c>
      <c r="E23">
        <v>3.2515000000000001</v>
      </c>
      <c r="F23">
        <v>-7.7835000000000001</v>
      </c>
      <c r="G23">
        <v>105</v>
      </c>
      <c r="H23">
        <v>13</v>
      </c>
      <c r="I23">
        <v>70</v>
      </c>
      <c r="J23">
        <v>123</v>
      </c>
      <c r="K23">
        <v>123</v>
      </c>
      <c r="L23">
        <v>70</v>
      </c>
      <c r="M23">
        <v>123</v>
      </c>
      <c r="N23">
        <v>70</v>
      </c>
      <c r="O23">
        <v>39</v>
      </c>
      <c r="P23">
        <v>39</v>
      </c>
      <c r="Q23">
        <v>39</v>
      </c>
    </row>
    <row r="24" spans="1:17" x14ac:dyDescent="0.4">
      <c r="A24" t="s">
        <v>136</v>
      </c>
      <c r="B24">
        <v>23</v>
      </c>
      <c r="C24">
        <v>50.942</v>
      </c>
      <c r="D24">
        <v>2.9925440000000001</v>
      </c>
      <c r="E24">
        <v>2.9925440000000001</v>
      </c>
      <c r="F24">
        <v>-9.0823999999999998</v>
      </c>
      <c r="G24">
        <v>179</v>
      </c>
      <c r="H24">
        <v>38</v>
      </c>
      <c r="I24">
        <v>276</v>
      </c>
      <c r="J24">
        <v>131</v>
      </c>
      <c r="K24">
        <v>131</v>
      </c>
      <c r="L24">
        <v>276</v>
      </c>
      <c r="M24">
        <v>131</v>
      </c>
      <c r="N24">
        <v>276</v>
      </c>
      <c r="O24">
        <v>16</v>
      </c>
      <c r="P24">
        <v>16</v>
      </c>
      <c r="Q24">
        <v>16</v>
      </c>
    </row>
    <row r="25" spans="1:17" x14ac:dyDescent="0.4">
      <c r="A25" t="s">
        <v>137</v>
      </c>
      <c r="B25">
        <v>24</v>
      </c>
      <c r="C25">
        <v>51.996000000000002</v>
      </c>
      <c r="D25">
        <v>2.8740252599999998</v>
      </c>
      <c r="E25">
        <v>2.8740252599999998</v>
      </c>
      <c r="F25">
        <v>-9.6530000000000005</v>
      </c>
      <c r="G25">
        <v>259</v>
      </c>
      <c r="H25">
        <v>133</v>
      </c>
      <c r="I25">
        <v>499</v>
      </c>
      <c r="J25">
        <v>139</v>
      </c>
      <c r="K25">
        <v>139</v>
      </c>
      <c r="L25">
        <v>499</v>
      </c>
      <c r="M25">
        <v>139</v>
      </c>
      <c r="N25">
        <v>499</v>
      </c>
      <c r="O25">
        <v>102</v>
      </c>
      <c r="P25">
        <v>102</v>
      </c>
      <c r="Q25">
        <v>102</v>
      </c>
    </row>
    <row r="26" spans="1:17" x14ac:dyDescent="0.4">
      <c r="A26" t="s">
        <v>207</v>
      </c>
      <c r="B26">
        <v>25</v>
      </c>
      <c r="C26">
        <v>54.938000000000002</v>
      </c>
    </row>
    <row r="27" spans="1:17" x14ac:dyDescent="0.4">
      <c r="A27" t="s">
        <v>138</v>
      </c>
      <c r="B27">
        <v>26</v>
      </c>
      <c r="C27">
        <v>55.844999999999999</v>
      </c>
      <c r="D27">
        <v>2.8400516800000002</v>
      </c>
      <c r="E27">
        <v>2.8400516800000002</v>
      </c>
      <c r="F27" s="74">
        <v>-8.4693000000000005</v>
      </c>
      <c r="G27">
        <v>182</v>
      </c>
      <c r="H27">
        <v>78</v>
      </c>
      <c r="I27">
        <v>247</v>
      </c>
      <c r="J27">
        <v>150</v>
      </c>
      <c r="K27">
        <v>150</v>
      </c>
      <c r="L27">
        <v>247</v>
      </c>
      <c r="M27">
        <v>150</v>
      </c>
      <c r="N27">
        <v>247</v>
      </c>
      <c r="O27">
        <v>97</v>
      </c>
      <c r="P27">
        <v>97</v>
      </c>
      <c r="Q27">
        <v>97</v>
      </c>
    </row>
    <row r="28" spans="1:17" x14ac:dyDescent="0.4">
      <c r="A28" t="s">
        <v>139</v>
      </c>
      <c r="B28">
        <v>27</v>
      </c>
      <c r="C28">
        <v>58.933</v>
      </c>
    </row>
    <row r="29" spans="1:17" x14ac:dyDescent="0.4">
      <c r="A29" t="s">
        <v>140</v>
      </c>
      <c r="B29">
        <v>28</v>
      </c>
      <c r="C29">
        <v>58.692999999999998</v>
      </c>
      <c r="D29">
        <v>2.7902119999999999</v>
      </c>
      <c r="E29">
        <v>2.7902119999999999</v>
      </c>
      <c r="F29">
        <v>-5.6845999999999997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116</v>
      </c>
      <c r="B30">
        <v>29</v>
      </c>
      <c r="C30">
        <v>63.545999999999999</v>
      </c>
      <c r="D30">
        <v>2.8726539999999998</v>
      </c>
      <c r="E30">
        <v>2.8726539999999998</v>
      </c>
      <c r="F30">
        <v>-4.0621999999999998</v>
      </c>
      <c r="G30">
        <v>146</v>
      </c>
      <c r="H30">
        <v>56</v>
      </c>
      <c r="I30">
        <v>137</v>
      </c>
      <c r="J30">
        <v>150</v>
      </c>
      <c r="K30">
        <v>150</v>
      </c>
      <c r="L30">
        <v>137</v>
      </c>
      <c r="M30">
        <v>150</v>
      </c>
      <c r="N30">
        <v>137</v>
      </c>
      <c r="O30">
        <v>98</v>
      </c>
      <c r="P30">
        <v>98</v>
      </c>
      <c r="Q30">
        <v>98</v>
      </c>
    </row>
    <row r="31" spans="1:17" x14ac:dyDescent="0.4">
      <c r="A31" t="s">
        <v>141</v>
      </c>
      <c r="B31">
        <v>30</v>
      </c>
      <c r="C31">
        <v>65.38</v>
      </c>
    </row>
    <row r="32" spans="1:17" x14ac:dyDescent="0.4">
      <c r="A32" t="s">
        <v>209</v>
      </c>
      <c r="B32">
        <v>31</v>
      </c>
      <c r="C32">
        <v>69.722999999999999</v>
      </c>
    </row>
    <row r="33" spans="1:17" x14ac:dyDescent="0.4">
      <c r="A33" t="s">
        <v>142</v>
      </c>
      <c r="B33">
        <v>32</v>
      </c>
      <c r="C33">
        <v>72.63</v>
      </c>
      <c r="D33">
        <v>3.39201</v>
      </c>
      <c r="E33">
        <v>3.39201</v>
      </c>
      <c r="F33">
        <v>-4.2771999999999997</v>
      </c>
      <c r="G33">
        <v>58</v>
      </c>
      <c r="H33">
        <v>-6</v>
      </c>
      <c r="I33">
        <v>11</v>
      </c>
      <c r="J33">
        <v>82</v>
      </c>
      <c r="K33">
        <v>82</v>
      </c>
      <c r="L33">
        <v>11</v>
      </c>
      <c r="M33">
        <v>82</v>
      </c>
      <c r="N33">
        <v>11</v>
      </c>
      <c r="O33">
        <v>14</v>
      </c>
      <c r="P33">
        <v>14</v>
      </c>
      <c r="Q33">
        <v>14</v>
      </c>
    </row>
    <row r="34" spans="1:17" x14ac:dyDescent="0.4">
      <c r="A34" t="s">
        <v>242</v>
      </c>
      <c r="B34">
        <v>33</v>
      </c>
      <c r="C34">
        <v>74.921999999999997</v>
      </c>
    </row>
    <row r="35" spans="1:17" x14ac:dyDescent="0.4">
      <c r="A35" t="s">
        <v>243</v>
      </c>
      <c r="B35">
        <v>34</v>
      </c>
      <c r="C35">
        <v>78.971000000000004</v>
      </c>
      <c r="D35">
        <v>3.4477500000000001</v>
      </c>
      <c r="E35">
        <v>3.4477500000000001</v>
      </c>
      <c r="F35">
        <v>-2.8936000000000002</v>
      </c>
      <c r="G35">
        <v>74</v>
      </c>
      <c r="H35">
        <v>-16</v>
      </c>
      <c r="I35">
        <v>104</v>
      </c>
      <c r="J35">
        <v>59</v>
      </c>
      <c r="K35">
        <v>59</v>
      </c>
      <c r="L35">
        <v>104</v>
      </c>
      <c r="M35">
        <v>59</v>
      </c>
      <c r="N35">
        <v>104</v>
      </c>
      <c r="O35">
        <v>-41</v>
      </c>
      <c r="P35">
        <v>-41</v>
      </c>
      <c r="Q35">
        <v>-41</v>
      </c>
    </row>
    <row r="36" spans="1:17" x14ac:dyDescent="0.4">
      <c r="A36" t="s">
        <v>245</v>
      </c>
      <c r="B36">
        <v>35</v>
      </c>
      <c r="C36">
        <v>79.903999999999996</v>
      </c>
      <c r="D36">
        <v>3.7608000000000001</v>
      </c>
      <c r="E36">
        <v>3.7608000000000001</v>
      </c>
      <c r="F36">
        <v>-1.0074000000000001</v>
      </c>
      <c r="G36">
        <v>21</v>
      </c>
      <c r="H36">
        <v>-41</v>
      </c>
      <c r="I36">
        <v>23</v>
      </c>
      <c r="J36">
        <v>20</v>
      </c>
      <c r="K36">
        <v>20</v>
      </c>
      <c r="L36">
        <v>23</v>
      </c>
      <c r="M36">
        <v>20</v>
      </c>
      <c r="N36">
        <v>23</v>
      </c>
      <c r="O36">
        <v>-70</v>
      </c>
      <c r="P36">
        <v>-70</v>
      </c>
      <c r="Q36">
        <v>-70</v>
      </c>
    </row>
    <row r="37" spans="1:17" x14ac:dyDescent="0.4">
      <c r="A37" t="s">
        <v>448</v>
      </c>
      <c r="B37">
        <v>36</v>
      </c>
      <c r="C37">
        <v>83.798000000000002</v>
      </c>
    </row>
    <row r="38" spans="1:17" x14ac:dyDescent="0.4">
      <c r="A38" t="s">
        <v>143</v>
      </c>
      <c r="B38">
        <v>37</v>
      </c>
      <c r="C38">
        <v>85.468000000000004</v>
      </c>
      <c r="D38">
        <v>5.6441559999999997</v>
      </c>
      <c r="E38">
        <v>5.6441559999999997</v>
      </c>
      <c r="F38">
        <v>-0.97130000000000005</v>
      </c>
      <c r="G38">
        <v>3</v>
      </c>
      <c r="H38">
        <v>1</v>
      </c>
      <c r="I38">
        <v>3</v>
      </c>
      <c r="J38">
        <v>3</v>
      </c>
      <c r="K38">
        <v>3</v>
      </c>
      <c r="L38">
        <v>3</v>
      </c>
      <c r="M38">
        <v>3</v>
      </c>
      <c r="N38">
        <v>3</v>
      </c>
      <c r="O38">
        <v>2</v>
      </c>
      <c r="P38">
        <v>2</v>
      </c>
      <c r="Q38">
        <v>2</v>
      </c>
    </row>
    <row r="39" spans="1:17" x14ac:dyDescent="0.4">
      <c r="A39" t="s">
        <v>211</v>
      </c>
      <c r="B39">
        <v>38</v>
      </c>
      <c r="C39">
        <v>87.62</v>
      </c>
      <c r="D39">
        <v>4.7535499999999997</v>
      </c>
      <c r="E39">
        <v>4.7535499999999997</v>
      </c>
      <c r="F39">
        <v>-1.6763999999999999</v>
      </c>
      <c r="G39">
        <v>12</v>
      </c>
      <c r="H39">
        <v>9</v>
      </c>
      <c r="I39">
        <v>14</v>
      </c>
      <c r="J39">
        <v>11</v>
      </c>
      <c r="K39">
        <v>11</v>
      </c>
      <c r="L39">
        <v>14</v>
      </c>
      <c r="M39">
        <v>11</v>
      </c>
      <c r="N39">
        <v>14</v>
      </c>
      <c r="O39">
        <v>14</v>
      </c>
      <c r="P39">
        <v>14</v>
      </c>
      <c r="Q39">
        <v>14</v>
      </c>
    </row>
    <row r="40" spans="1:17" x14ac:dyDescent="0.4">
      <c r="A40" t="s">
        <v>144</v>
      </c>
      <c r="B40">
        <v>39</v>
      </c>
      <c r="C40">
        <v>88.906000000000006</v>
      </c>
    </row>
    <row r="41" spans="1:17" x14ac:dyDescent="0.4">
      <c r="A41" t="s">
        <v>145</v>
      </c>
      <c r="B41">
        <v>40</v>
      </c>
      <c r="C41">
        <v>91.224000000000004</v>
      </c>
      <c r="D41">
        <v>3.5832739999999998</v>
      </c>
      <c r="E41">
        <v>3.5832739999999998</v>
      </c>
      <c r="F41">
        <v>-8.4731000000000005</v>
      </c>
      <c r="G41">
        <v>89</v>
      </c>
      <c r="H41">
        <v>17</v>
      </c>
      <c r="I41">
        <v>86</v>
      </c>
      <c r="J41">
        <v>90</v>
      </c>
      <c r="K41">
        <v>90</v>
      </c>
      <c r="L41">
        <v>86</v>
      </c>
      <c r="M41">
        <v>90</v>
      </c>
      <c r="N41">
        <v>86</v>
      </c>
      <c r="O41">
        <v>30</v>
      </c>
      <c r="P41">
        <v>30</v>
      </c>
      <c r="Q41">
        <v>30</v>
      </c>
    </row>
    <row r="42" spans="1:17" x14ac:dyDescent="0.4">
      <c r="A42" t="s">
        <v>146</v>
      </c>
      <c r="B42">
        <v>41</v>
      </c>
      <c r="C42">
        <v>92.906000000000006</v>
      </c>
      <c r="D42">
        <v>3.3205200000000001</v>
      </c>
      <c r="E42">
        <v>3.3205200000000001</v>
      </c>
      <c r="F42">
        <v>-10.1013</v>
      </c>
      <c r="G42">
        <v>174</v>
      </c>
      <c r="H42">
        <v>24</v>
      </c>
      <c r="I42">
        <v>233</v>
      </c>
      <c r="J42">
        <v>145</v>
      </c>
      <c r="K42">
        <v>145</v>
      </c>
      <c r="L42">
        <v>233</v>
      </c>
      <c r="M42">
        <v>145</v>
      </c>
      <c r="N42">
        <v>233</v>
      </c>
      <c r="O42">
        <v>11</v>
      </c>
      <c r="P42">
        <v>11</v>
      </c>
      <c r="Q42">
        <v>11</v>
      </c>
    </row>
    <row r="43" spans="1:17" x14ac:dyDescent="0.4">
      <c r="A43" t="s">
        <v>147</v>
      </c>
      <c r="B43">
        <v>42</v>
      </c>
      <c r="C43">
        <v>95.95</v>
      </c>
      <c r="D43">
        <v>3.167618</v>
      </c>
      <c r="E43">
        <v>3.167618</v>
      </c>
      <c r="F43">
        <v>-10.845599999999999</v>
      </c>
      <c r="G43">
        <v>262</v>
      </c>
      <c r="H43">
        <v>127</v>
      </c>
      <c r="I43">
        <v>472</v>
      </c>
      <c r="J43">
        <v>158</v>
      </c>
      <c r="K43">
        <v>158</v>
      </c>
      <c r="L43">
        <v>472</v>
      </c>
      <c r="M43">
        <v>158</v>
      </c>
      <c r="N43">
        <v>472</v>
      </c>
      <c r="O43">
        <v>106</v>
      </c>
      <c r="P43">
        <v>106</v>
      </c>
      <c r="Q43">
        <v>106</v>
      </c>
    </row>
    <row r="44" spans="1:17" x14ac:dyDescent="0.4">
      <c r="A44" t="s">
        <v>213</v>
      </c>
      <c r="B44">
        <v>43</v>
      </c>
      <c r="C44">
        <v>98</v>
      </c>
    </row>
    <row r="45" spans="1:17" x14ac:dyDescent="0.4">
      <c r="A45" t="s">
        <v>148</v>
      </c>
      <c r="B45">
        <v>44</v>
      </c>
      <c r="C45">
        <v>101.07</v>
      </c>
    </row>
    <row r="46" spans="1:17" x14ac:dyDescent="0.4">
      <c r="A46" t="s">
        <v>171</v>
      </c>
      <c r="B46">
        <v>45</v>
      </c>
      <c r="C46">
        <v>102.91</v>
      </c>
    </row>
    <row r="47" spans="1:17" x14ac:dyDescent="0.4">
      <c r="A47" t="s">
        <v>149</v>
      </c>
      <c r="B47">
        <v>46</v>
      </c>
      <c r="C47">
        <v>106.42</v>
      </c>
    </row>
    <row r="48" spans="1:17" x14ac:dyDescent="0.4">
      <c r="A48" t="s">
        <v>124</v>
      </c>
      <c r="B48">
        <v>47</v>
      </c>
      <c r="C48">
        <v>107.87</v>
      </c>
    </row>
    <row r="49" spans="1:17" x14ac:dyDescent="0.4">
      <c r="A49" t="s">
        <v>150</v>
      </c>
      <c r="B49">
        <v>48</v>
      </c>
      <c r="C49">
        <v>112.41</v>
      </c>
    </row>
    <row r="50" spans="1:17" x14ac:dyDescent="0.4">
      <c r="A50" t="s">
        <v>151</v>
      </c>
      <c r="B50">
        <v>49</v>
      </c>
      <c r="C50">
        <v>114.82</v>
      </c>
    </row>
    <row r="51" spans="1:17" x14ac:dyDescent="0.4">
      <c r="A51" t="s">
        <v>214</v>
      </c>
      <c r="B51">
        <v>50</v>
      </c>
      <c r="C51">
        <v>118.71</v>
      </c>
      <c r="D51">
        <v>3.809374</v>
      </c>
      <c r="E51">
        <v>3.809374</v>
      </c>
      <c r="F51">
        <v>-3.9352999999999998</v>
      </c>
      <c r="G51">
        <v>44</v>
      </c>
      <c r="H51">
        <v>-2</v>
      </c>
      <c r="I51">
        <v>3</v>
      </c>
      <c r="J51">
        <v>64</v>
      </c>
      <c r="K51">
        <v>64</v>
      </c>
      <c r="L51">
        <v>3</v>
      </c>
      <c r="M51">
        <v>64</v>
      </c>
      <c r="N51">
        <v>3</v>
      </c>
      <c r="O51">
        <v>16</v>
      </c>
      <c r="P51">
        <v>16</v>
      </c>
      <c r="Q51">
        <v>16</v>
      </c>
    </row>
    <row r="52" spans="1:17" x14ac:dyDescent="0.4">
      <c r="A52" t="s">
        <v>216</v>
      </c>
      <c r="B52">
        <v>51</v>
      </c>
      <c r="C52">
        <v>11.76</v>
      </c>
      <c r="D52">
        <v>3.7853219999999999</v>
      </c>
      <c r="E52">
        <v>3.7853219999999999</v>
      </c>
      <c r="F52">
        <v>-3.8904999999999998</v>
      </c>
      <c r="G52">
        <v>65</v>
      </c>
      <c r="H52">
        <v>18</v>
      </c>
      <c r="I52">
        <v>84</v>
      </c>
      <c r="J52">
        <v>56</v>
      </c>
      <c r="K52">
        <v>56</v>
      </c>
      <c r="L52">
        <v>84</v>
      </c>
      <c r="M52">
        <v>56</v>
      </c>
      <c r="N52">
        <v>84</v>
      </c>
      <c r="O52">
        <v>20</v>
      </c>
      <c r="P52">
        <v>20</v>
      </c>
      <c r="Q52">
        <v>20</v>
      </c>
    </row>
    <row r="53" spans="1:17" x14ac:dyDescent="0.4">
      <c r="A53" t="s">
        <v>246</v>
      </c>
      <c r="B53">
        <v>52</v>
      </c>
      <c r="C53">
        <v>127.6</v>
      </c>
    </row>
    <row r="54" spans="1:17" x14ac:dyDescent="0.4">
      <c r="A54" t="s">
        <v>247</v>
      </c>
      <c r="B54">
        <v>53</v>
      </c>
      <c r="C54">
        <v>126.9</v>
      </c>
      <c r="D54">
        <v>4.1445080000000001</v>
      </c>
      <c r="E54">
        <v>4.1445080000000001</v>
      </c>
      <c r="F54">
        <v>-1.0550999999999999</v>
      </c>
      <c r="G54">
        <v>26</v>
      </c>
      <c r="H54">
        <v>-31</v>
      </c>
      <c r="I54">
        <v>27</v>
      </c>
      <c r="J54">
        <v>26</v>
      </c>
      <c r="K54">
        <v>26</v>
      </c>
      <c r="L54">
        <v>27</v>
      </c>
      <c r="M54">
        <v>26</v>
      </c>
      <c r="N54">
        <v>27</v>
      </c>
      <c r="O54">
        <v>-53</v>
      </c>
      <c r="P54">
        <v>-53</v>
      </c>
      <c r="Q54">
        <v>-53</v>
      </c>
    </row>
    <row r="55" spans="1:17" x14ac:dyDescent="0.4">
      <c r="A55" t="s">
        <v>449</v>
      </c>
      <c r="B55">
        <v>54</v>
      </c>
      <c r="C55">
        <v>131.29</v>
      </c>
    </row>
    <row r="56" spans="1:17" x14ac:dyDescent="0.4">
      <c r="A56" t="s">
        <v>152</v>
      </c>
      <c r="B56">
        <v>55</v>
      </c>
      <c r="C56">
        <v>132.91</v>
      </c>
      <c r="D56">
        <v>6.1100399999999997</v>
      </c>
      <c r="E56">
        <v>6.1100399999999997</v>
      </c>
      <c r="F56">
        <v>-0.85660000000000003</v>
      </c>
      <c r="G56">
        <v>2</v>
      </c>
      <c r="H56">
        <v>1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1</v>
      </c>
      <c r="P56">
        <v>1</v>
      </c>
      <c r="Q56">
        <v>1</v>
      </c>
    </row>
    <row r="57" spans="1:17" x14ac:dyDescent="0.4">
      <c r="A57" t="s">
        <v>153</v>
      </c>
      <c r="B57">
        <v>56</v>
      </c>
      <c r="C57">
        <v>137.33000000000001</v>
      </c>
      <c r="D57">
        <v>5.0303000000000004</v>
      </c>
      <c r="E57">
        <v>5.0303000000000004</v>
      </c>
      <c r="F57">
        <v>-1.919</v>
      </c>
      <c r="G57">
        <v>9</v>
      </c>
      <c r="H57">
        <v>7</v>
      </c>
      <c r="I57">
        <v>12</v>
      </c>
      <c r="J57">
        <v>7</v>
      </c>
      <c r="K57">
        <v>7</v>
      </c>
      <c r="L57">
        <v>12</v>
      </c>
      <c r="M57">
        <v>7</v>
      </c>
      <c r="N57">
        <v>12</v>
      </c>
      <c r="O57">
        <v>10</v>
      </c>
      <c r="P57">
        <v>10</v>
      </c>
      <c r="Q57">
        <v>10</v>
      </c>
    </row>
    <row r="58" spans="1:17" x14ac:dyDescent="0.4">
      <c r="A58" t="s">
        <v>217</v>
      </c>
      <c r="B58">
        <v>57</v>
      </c>
      <c r="C58">
        <v>138.91</v>
      </c>
    </row>
    <row r="59" spans="1:17" x14ac:dyDescent="0.4">
      <c r="A59" t="s">
        <v>154</v>
      </c>
      <c r="B59">
        <v>58</v>
      </c>
      <c r="C59">
        <v>140.12</v>
      </c>
    </row>
    <row r="60" spans="1:17" x14ac:dyDescent="0.4">
      <c r="A60" t="s">
        <v>218</v>
      </c>
      <c r="B60">
        <v>59</v>
      </c>
      <c r="C60">
        <v>140.91</v>
      </c>
    </row>
    <row r="61" spans="1:17" x14ac:dyDescent="0.4">
      <c r="A61" t="s">
        <v>172</v>
      </c>
      <c r="B61">
        <v>60</v>
      </c>
      <c r="C61">
        <v>144.24</v>
      </c>
      <c r="D61">
        <v>4.1333339999999996</v>
      </c>
      <c r="E61">
        <v>4.1333339999999996</v>
      </c>
      <c r="F61">
        <v>-4.6281999999999996</v>
      </c>
      <c r="G61">
        <v>33</v>
      </c>
      <c r="H61">
        <v>-4</v>
      </c>
      <c r="I61">
        <v>0</v>
      </c>
      <c r="J61">
        <v>50</v>
      </c>
      <c r="K61">
        <v>50</v>
      </c>
      <c r="L61">
        <v>0</v>
      </c>
      <c r="M61">
        <v>50</v>
      </c>
      <c r="N61">
        <v>0</v>
      </c>
      <c r="O61">
        <v>10</v>
      </c>
      <c r="P61">
        <v>10</v>
      </c>
      <c r="Q61">
        <v>10</v>
      </c>
    </row>
    <row r="62" spans="1:17" x14ac:dyDescent="0.4">
      <c r="A62" t="s">
        <v>219</v>
      </c>
      <c r="B62">
        <v>61</v>
      </c>
      <c r="C62">
        <v>145</v>
      </c>
    </row>
    <row r="63" spans="1:17" x14ac:dyDescent="0.4">
      <c r="A63" t="s">
        <v>220</v>
      </c>
      <c r="B63">
        <v>62</v>
      </c>
      <c r="C63">
        <v>150.36000000000001</v>
      </c>
    </row>
    <row r="64" spans="1:17" x14ac:dyDescent="0.4">
      <c r="A64" t="s">
        <v>155</v>
      </c>
      <c r="B64">
        <v>63</v>
      </c>
      <c r="C64">
        <v>151.96</v>
      </c>
    </row>
    <row r="65" spans="1:17" x14ac:dyDescent="0.4">
      <c r="A65" t="s">
        <v>156</v>
      </c>
      <c r="B65">
        <v>64</v>
      </c>
      <c r="C65">
        <v>157.25</v>
      </c>
      <c r="D65">
        <v>4.0368639999999996</v>
      </c>
      <c r="E65">
        <v>4.0368639999999996</v>
      </c>
      <c r="F65">
        <v>-13.9885</v>
      </c>
      <c r="G65">
        <v>105</v>
      </c>
      <c r="H65">
        <v>12</v>
      </c>
      <c r="I65">
        <v>93</v>
      </c>
      <c r="J65">
        <v>112</v>
      </c>
      <c r="K65">
        <v>112</v>
      </c>
      <c r="L65">
        <v>93</v>
      </c>
      <c r="M65">
        <v>112</v>
      </c>
      <c r="N65">
        <v>93</v>
      </c>
      <c r="O65">
        <v>26</v>
      </c>
      <c r="P65">
        <v>26</v>
      </c>
      <c r="Q65">
        <v>26</v>
      </c>
    </row>
    <row r="66" spans="1:17" x14ac:dyDescent="0.4">
      <c r="A66" t="s">
        <v>221</v>
      </c>
      <c r="B66">
        <v>65</v>
      </c>
      <c r="C66">
        <v>158.93</v>
      </c>
    </row>
    <row r="67" spans="1:17" x14ac:dyDescent="0.4">
      <c r="A67" t="s">
        <v>157</v>
      </c>
      <c r="B67">
        <v>66</v>
      </c>
      <c r="C67">
        <v>162.5</v>
      </c>
    </row>
    <row r="68" spans="1:17" x14ac:dyDescent="0.4">
      <c r="A68" t="s">
        <v>222</v>
      </c>
      <c r="B68">
        <v>67</v>
      </c>
      <c r="C68">
        <v>164.93</v>
      </c>
    </row>
    <row r="69" spans="1:17" x14ac:dyDescent="0.4">
      <c r="A69" t="s">
        <v>158</v>
      </c>
      <c r="B69">
        <v>68</v>
      </c>
      <c r="C69">
        <v>167.26</v>
      </c>
      <c r="D69">
        <v>3.962326</v>
      </c>
      <c r="E69">
        <v>3.962326</v>
      </c>
      <c r="F69">
        <v>-4.4248000000000003</v>
      </c>
      <c r="G69">
        <v>40</v>
      </c>
      <c r="H69">
        <v>10</v>
      </c>
      <c r="I69">
        <v>23</v>
      </c>
      <c r="J69">
        <v>48</v>
      </c>
      <c r="K69">
        <v>48</v>
      </c>
      <c r="L69">
        <v>23</v>
      </c>
      <c r="M69">
        <v>48</v>
      </c>
      <c r="N69">
        <v>23</v>
      </c>
      <c r="O69">
        <v>24</v>
      </c>
      <c r="P69">
        <v>24</v>
      </c>
      <c r="Q69">
        <v>24</v>
      </c>
    </row>
    <row r="70" spans="1:17" x14ac:dyDescent="0.4">
      <c r="A70" t="s">
        <v>251</v>
      </c>
      <c r="B70">
        <v>69</v>
      </c>
      <c r="C70">
        <v>168.93</v>
      </c>
    </row>
    <row r="71" spans="1:17" x14ac:dyDescent="0.4">
      <c r="A71" t="s">
        <v>159</v>
      </c>
      <c r="B71">
        <v>70</v>
      </c>
      <c r="C71">
        <v>173.05</v>
      </c>
      <c r="D71">
        <v>4.3029659999999996</v>
      </c>
      <c r="E71">
        <v>4.3029659999999996</v>
      </c>
      <c r="F71">
        <v>-1.5224</v>
      </c>
      <c r="G71">
        <v>15</v>
      </c>
      <c r="H71">
        <v>14</v>
      </c>
      <c r="I71">
        <v>18</v>
      </c>
      <c r="J71">
        <v>14</v>
      </c>
      <c r="K71">
        <v>14</v>
      </c>
      <c r="L71">
        <v>18</v>
      </c>
      <c r="M71">
        <v>14</v>
      </c>
      <c r="N71">
        <v>18</v>
      </c>
      <c r="O71">
        <v>22</v>
      </c>
      <c r="P71">
        <v>22</v>
      </c>
      <c r="Q71">
        <v>22</v>
      </c>
    </row>
    <row r="72" spans="1:17" x14ac:dyDescent="0.4">
      <c r="A72" t="s">
        <v>223</v>
      </c>
      <c r="B72">
        <v>71</v>
      </c>
      <c r="C72">
        <v>174.97</v>
      </c>
    </row>
    <row r="73" spans="1:17" x14ac:dyDescent="0.4">
      <c r="A73" t="s">
        <v>160</v>
      </c>
      <c r="B73">
        <v>72</v>
      </c>
      <c r="C73">
        <v>178.49</v>
      </c>
    </row>
    <row r="74" spans="1:17" x14ac:dyDescent="0.4">
      <c r="A74" t="s">
        <v>161</v>
      </c>
      <c r="B74">
        <v>73</v>
      </c>
      <c r="C74">
        <v>180.95</v>
      </c>
      <c r="D74">
        <v>3.3222879999999999</v>
      </c>
      <c r="E74">
        <v>3.3222879999999999</v>
      </c>
      <c r="F74">
        <v>-11.857799999999999</v>
      </c>
      <c r="G74">
        <v>194</v>
      </c>
      <c r="H74">
        <v>63</v>
      </c>
      <c r="I74">
        <v>265</v>
      </c>
      <c r="J74">
        <v>158</v>
      </c>
      <c r="K74">
        <v>158</v>
      </c>
      <c r="L74">
        <v>265</v>
      </c>
      <c r="M74">
        <v>158</v>
      </c>
      <c r="N74">
        <v>265</v>
      </c>
      <c r="O74">
        <v>69</v>
      </c>
      <c r="P74">
        <v>69</v>
      </c>
      <c r="Q74">
        <v>69</v>
      </c>
    </row>
    <row r="75" spans="1:17" x14ac:dyDescent="0.4">
      <c r="A75" t="s">
        <v>162</v>
      </c>
      <c r="B75">
        <v>74</v>
      </c>
      <c r="C75">
        <v>183.84</v>
      </c>
      <c r="D75">
        <v>3.187414</v>
      </c>
      <c r="E75">
        <v>3.187414</v>
      </c>
      <c r="F75">
        <v>-12.9581</v>
      </c>
      <c r="G75">
        <v>304</v>
      </c>
      <c r="H75">
        <v>147</v>
      </c>
      <c r="I75">
        <v>510</v>
      </c>
      <c r="J75">
        <v>201</v>
      </c>
      <c r="K75">
        <v>201</v>
      </c>
      <c r="L75">
        <v>510</v>
      </c>
      <c r="M75">
        <v>201</v>
      </c>
      <c r="N75">
        <v>510</v>
      </c>
      <c r="O75">
        <v>143</v>
      </c>
      <c r="P75">
        <v>143</v>
      </c>
      <c r="Q75">
        <v>143</v>
      </c>
    </row>
    <row r="76" spans="1:17" x14ac:dyDescent="0.4">
      <c r="A76" t="s">
        <v>163</v>
      </c>
      <c r="B76">
        <v>75</v>
      </c>
      <c r="C76">
        <v>186.21</v>
      </c>
    </row>
    <row r="77" spans="1:17" x14ac:dyDescent="0.4">
      <c r="A77" t="s">
        <v>224</v>
      </c>
      <c r="B77">
        <v>76</v>
      </c>
      <c r="C77">
        <v>190.23</v>
      </c>
    </row>
    <row r="78" spans="1:17" x14ac:dyDescent="0.4">
      <c r="A78" t="s">
        <v>164</v>
      </c>
      <c r="B78">
        <v>77</v>
      </c>
      <c r="C78">
        <v>192.22</v>
      </c>
    </row>
    <row r="79" spans="1:17" x14ac:dyDescent="0.4">
      <c r="A79" t="s">
        <v>165</v>
      </c>
      <c r="B79">
        <v>78</v>
      </c>
      <c r="C79">
        <v>195.08</v>
      </c>
    </row>
    <row r="80" spans="1:17" x14ac:dyDescent="0.4">
      <c r="A80" t="s">
        <v>166</v>
      </c>
      <c r="B80">
        <v>79</v>
      </c>
      <c r="C80">
        <v>196.97</v>
      </c>
    </row>
    <row r="81" spans="1:17" x14ac:dyDescent="0.4">
      <c r="A81" t="s">
        <v>300</v>
      </c>
      <c r="B81">
        <v>80</v>
      </c>
      <c r="C81">
        <v>200.59</v>
      </c>
    </row>
    <row r="82" spans="1:17" x14ac:dyDescent="0.4">
      <c r="A82" t="s">
        <v>167</v>
      </c>
      <c r="B82">
        <v>81</v>
      </c>
      <c r="C82">
        <v>204.38</v>
      </c>
      <c r="D82">
        <v>3.9635400000000001</v>
      </c>
      <c r="E82">
        <v>3.9635400000000001</v>
      </c>
      <c r="F82">
        <v>-2.3616999999999999</v>
      </c>
      <c r="G82">
        <v>27</v>
      </c>
      <c r="H82">
        <v>5</v>
      </c>
      <c r="I82">
        <v>26</v>
      </c>
      <c r="J82">
        <v>27</v>
      </c>
      <c r="K82">
        <v>27</v>
      </c>
      <c r="L82">
        <v>26</v>
      </c>
      <c r="M82">
        <v>27</v>
      </c>
      <c r="N82">
        <v>26</v>
      </c>
      <c r="O82">
        <v>9</v>
      </c>
      <c r="P82">
        <v>9</v>
      </c>
      <c r="Q82">
        <v>9</v>
      </c>
    </row>
    <row r="83" spans="1:17" x14ac:dyDescent="0.4">
      <c r="A83" t="s">
        <v>168</v>
      </c>
      <c r="B83">
        <v>82</v>
      </c>
      <c r="C83">
        <v>207.2</v>
      </c>
      <c r="D83">
        <v>4.0044180000000003</v>
      </c>
      <c r="E83">
        <v>4.0044180000000003</v>
      </c>
      <c r="F83">
        <v>-3.665</v>
      </c>
      <c r="G83">
        <v>38</v>
      </c>
      <c r="H83">
        <v>4</v>
      </c>
      <c r="I83">
        <v>16</v>
      </c>
      <c r="J83">
        <v>49</v>
      </c>
      <c r="K83">
        <v>49</v>
      </c>
      <c r="L83">
        <v>16</v>
      </c>
      <c r="M83">
        <v>49</v>
      </c>
      <c r="N83">
        <v>16</v>
      </c>
      <c r="O83">
        <v>18</v>
      </c>
      <c r="P83">
        <v>18</v>
      </c>
      <c r="Q83">
        <v>18</v>
      </c>
    </row>
    <row r="84" spans="1:17" x14ac:dyDescent="0.4">
      <c r="A84" t="s">
        <v>173</v>
      </c>
      <c r="B84">
        <v>83</v>
      </c>
      <c r="C84">
        <v>208.98</v>
      </c>
      <c r="D84">
        <v>3.9876960000000001</v>
      </c>
      <c r="E84">
        <v>3.9876960000000001</v>
      </c>
      <c r="F84">
        <v>-3.7507000000000001</v>
      </c>
      <c r="G84">
        <v>53</v>
      </c>
      <c r="H84">
        <v>16</v>
      </c>
      <c r="I84">
        <v>61</v>
      </c>
      <c r="J84">
        <v>50</v>
      </c>
      <c r="K84">
        <v>50</v>
      </c>
      <c r="L84">
        <v>61</v>
      </c>
      <c r="M84">
        <v>50</v>
      </c>
      <c r="N84">
        <v>61</v>
      </c>
      <c r="O84">
        <v>23</v>
      </c>
      <c r="P84">
        <v>23</v>
      </c>
      <c r="Q84">
        <v>23</v>
      </c>
    </row>
    <row r="85" spans="1:17" x14ac:dyDescent="0.4">
      <c r="A85" t="s">
        <v>450</v>
      </c>
      <c r="B85">
        <v>84</v>
      </c>
      <c r="C85">
        <v>209</v>
      </c>
    </row>
    <row r="86" spans="1:17" x14ac:dyDescent="0.4">
      <c r="A86" t="s">
        <v>451</v>
      </c>
      <c r="B86">
        <v>85</v>
      </c>
      <c r="C86">
        <v>210</v>
      </c>
    </row>
    <row r="87" spans="1:17" x14ac:dyDescent="0.4">
      <c r="A87" t="s">
        <v>452</v>
      </c>
      <c r="B87">
        <v>86</v>
      </c>
      <c r="C87">
        <v>222</v>
      </c>
    </row>
    <row r="88" spans="1:17" x14ac:dyDescent="0.4">
      <c r="A88" t="s">
        <v>453</v>
      </c>
      <c r="B88">
        <v>87</v>
      </c>
      <c r="C88">
        <v>223</v>
      </c>
    </row>
    <row r="89" spans="1:17" x14ac:dyDescent="0.4">
      <c r="A89" t="s">
        <v>454</v>
      </c>
      <c r="B89">
        <v>88</v>
      </c>
      <c r="C89">
        <v>226</v>
      </c>
    </row>
    <row r="90" spans="1:17" x14ac:dyDescent="0.4">
      <c r="A90" t="s">
        <v>225</v>
      </c>
      <c r="B90">
        <v>89</v>
      </c>
      <c r="C90">
        <v>227</v>
      </c>
    </row>
    <row r="91" spans="1:17" x14ac:dyDescent="0.4">
      <c r="A91" t="s">
        <v>169</v>
      </c>
      <c r="B91">
        <v>90</v>
      </c>
      <c r="C91">
        <v>232.04</v>
      </c>
      <c r="D91">
        <v>4.0110939999999999</v>
      </c>
      <c r="E91">
        <v>4.0110939999999999</v>
      </c>
      <c r="F91">
        <v>-7.2526999999999999</v>
      </c>
      <c r="G91">
        <v>62</v>
      </c>
      <c r="H91">
        <v>9</v>
      </c>
      <c r="I91">
        <v>22</v>
      </c>
      <c r="J91">
        <v>83</v>
      </c>
      <c r="K91">
        <v>83</v>
      </c>
      <c r="L91">
        <v>22</v>
      </c>
      <c r="M91">
        <v>83</v>
      </c>
      <c r="N91">
        <v>22</v>
      </c>
      <c r="O91">
        <v>35</v>
      </c>
      <c r="P91">
        <v>35</v>
      </c>
      <c r="Q91">
        <v>35</v>
      </c>
    </row>
    <row r="92" spans="1:17" x14ac:dyDescent="0.4">
      <c r="A92" t="s">
        <v>227</v>
      </c>
      <c r="B92">
        <v>91</v>
      </c>
      <c r="C92">
        <v>231.04</v>
      </c>
    </row>
    <row r="93" spans="1:17" x14ac:dyDescent="0.4">
      <c r="A93" t="s">
        <v>228</v>
      </c>
      <c r="B93">
        <v>92</v>
      </c>
      <c r="C93">
        <v>238.03</v>
      </c>
      <c r="D93">
        <v>3.4328720000000001</v>
      </c>
      <c r="E93">
        <v>3.4328720000000001</v>
      </c>
      <c r="F93">
        <v>-11.02</v>
      </c>
      <c r="G93">
        <v>133</v>
      </c>
      <c r="H93">
        <v>-10</v>
      </c>
      <c r="I93">
        <v>23</v>
      </c>
      <c r="J93">
        <v>188</v>
      </c>
      <c r="K93">
        <v>188</v>
      </c>
      <c r="L93">
        <v>23</v>
      </c>
      <c r="M93">
        <v>188</v>
      </c>
      <c r="N93">
        <v>23</v>
      </c>
      <c r="O93">
        <v>39</v>
      </c>
      <c r="P93">
        <v>39</v>
      </c>
      <c r="Q93">
        <v>39</v>
      </c>
    </row>
    <row r="94" spans="1:17" x14ac:dyDescent="0.4">
      <c r="A94" t="s">
        <v>230</v>
      </c>
      <c r="B94">
        <v>93</v>
      </c>
      <c r="C94">
        <v>237</v>
      </c>
      <c r="D94">
        <v>3.2869000000000002</v>
      </c>
      <c r="E94">
        <v>3.2869000000000002</v>
      </c>
      <c r="F94">
        <v>-12.500299999999999</v>
      </c>
      <c r="G94">
        <v>198</v>
      </c>
      <c r="H94">
        <v>645</v>
      </c>
      <c r="I94">
        <v>174</v>
      </c>
      <c r="J94">
        <v>211</v>
      </c>
      <c r="K94">
        <v>211</v>
      </c>
      <c r="L94">
        <v>174</v>
      </c>
      <c r="M94">
        <v>211</v>
      </c>
      <c r="N94">
        <v>174</v>
      </c>
      <c r="O94">
        <v>1088</v>
      </c>
      <c r="P94">
        <v>1088</v>
      </c>
      <c r="Q94">
        <v>1088</v>
      </c>
    </row>
    <row r="95" spans="1:17" x14ac:dyDescent="0.4">
      <c r="A95" t="s">
        <v>250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408D7-17D1-4625-A657-42D33FA7D173}">
  <dimension ref="A1:Q95"/>
  <sheetViews>
    <sheetView workbookViewId="0">
      <selection activeCell="G28" sqref="G28"/>
    </sheetView>
  </sheetViews>
  <sheetFormatPr defaultRowHeight="18.75" x14ac:dyDescent="0.4"/>
  <sheetData>
    <row r="1" spans="1:17" x14ac:dyDescent="0.4">
      <c r="D1" t="s">
        <v>2</v>
      </c>
      <c r="E1" t="s">
        <v>281</v>
      </c>
      <c r="F1" t="s">
        <v>433</v>
      </c>
      <c r="G1" t="s">
        <v>434</v>
      </c>
      <c r="H1" t="s">
        <v>435</v>
      </c>
      <c r="I1" t="s">
        <v>436</v>
      </c>
      <c r="J1" t="s">
        <v>437</v>
      </c>
      <c r="K1" t="s">
        <v>438</v>
      </c>
      <c r="L1" t="s">
        <v>439</v>
      </c>
      <c r="M1" t="s">
        <v>440</v>
      </c>
      <c r="N1" t="s">
        <v>441</v>
      </c>
      <c r="O1" t="s">
        <v>442</v>
      </c>
      <c r="P1" t="s">
        <v>443</v>
      </c>
      <c r="Q1" t="s">
        <v>444</v>
      </c>
    </row>
    <row r="2" spans="1:17" x14ac:dyDescent="0.4">
      <c r="A2" t="s">
        <v>199</v>
      </c>
      <c r="B2">
        <v>1</v>
      </c>
      <c r="C2">
        <v>1.008</v>
      </c>
      <c r="D2">
        <v>5.1311976399999999</v>
      </c>
      <c r="E2">
        <v>3.8118919999999998</v>
      </c>
      <c r="F2">
        <v>-1.1121000000000001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-1</v>
      </c>
      <c r="O2">
        <v>0</v>
      </c>
      <c r="P2">
        <v>0</v>
      </c>
      <c r="Q2">
        <v>0</v>
      </c>
    </row>
    <row r="3" spans="1:17" x14ac:dyDescent="0.4">
      <c r="A3" t="s">
        <v>445</v>
      </c>
      <c r="B3">
        <v>2</v>
      </c>
      <c r="C3">
        <v>4.0026000000000002</v>
      </c>
    </row>
    <row r="4" spans="1:17" x14ac:dyDescent="0.4">
      <c r="A4" t="s">
        <v>94</v>
      </c>
      <c r="B4">
        <v>3</v>
      </c>
      <c r="C4">
        <v>6.94</v>
      </c>
      <c r="D4">
        <v>3.07753839</v>
      </c>
      <c r="E4">
        <v>4.9229469999999997</v>
      </c>
      <c r="F4">
        <v>-1.9064000000000001</v>
      </c>
      <c r="G4">
        <v>14</v>
      </c>
      <c r="H4">
        <v>6</v>
      </c>
      <c r="I4">
        <v>22</v>
      </c>
      <c r="J4">
        <v>11</v>
      </c>
      <c r="K4">
        <v>8</v>
      </c>
      <c r="L4">
        <v>22</v>
      </c>
      <c r="M4">
        <v>8</v>
      </c>
      <c r="N4">
        <v>26</v>
      </c>
      <c r="O4">
        <v>6</v>
      </c>
      <c r="P4">
        <v>6</v>
      </c>
      <c r="Q4">
        <v>6</v>
      </c>
    </row>
    <row r="5" spans="1:17" x14ac:dyDescent="0.4">
      <c r="A5" t="s">
        <v>128</v>
      </c>
      <c r="B5">
        <v>4</v>
      </c>
      <c r="C5">
        <v>9.0122</v>
      </c>
      <c r="D5">
        <v>2.25982569</v>
      </c>
      <c r="E5">
        <v>3.5698780000000001</v>
      </c>
      <c r="F5">
        <v>-3.7393999999999998</v>
      </c>
      <c r="G5">
        <v>122</v>
      </c>
      <c r="H5">
        <v>161</v>
      </c>
      <c r="I5">
        <v>322</v>
      </c>
      <c r="J5">
        <v>21</v>
      </c>
      <c r="K5">
        <v>8</v>
      </c>
      <c r="L5">
        <v>322</v>
      </c>
      <c r="M5">
        <v>8</v>
      </c>
      <c r="N5">
        <v>378</v>
      </c>
      <c r="O5">
        <v>162</v>
      </c>
      <c r="P5">
        <v>162</v>
      </c>
      <c r="Q5">
        <v>162</v>
      </c>
    </row>
    <row r="6" spans="1:17" x14ac:dyDescent="0.4">
      <c r="A6" t="s">
        <v>0</v>
      </c>
      <c r="B6">
        <v>5</v>
      </c>
      <c r="C6">
        <v>10.81</v>
      </c>
    </row>
    <row r="7" spans="1:17" x14ac:dyDescent="0.4">
      <c r="A7" t="s">
        <v>1</v>
      </c>
      <c r="B7">
        <v>6</v>
      </c>
      <c r="C7">
        <v>12.010999999999999</v>
      </c>
    </row>
    <row r="8" spans="1:17" x14ac:dyDescent="0.4">
      <c r="A8" t="s">
        <v>205</v>
      </c>
      <c r="B8">
        <v>7</v>
      </c>
      <c r="C8">
        <v>14.007</v>
      </c>
    </row>
    <row r="9" spans="1:17" x14ac:dyDescent="0.4">
      <c r="A9" t="s">
        <v>232</v>
      </c>
      <c r="B9">
        <v>8</v>
      </c>
      <c r="C9">
        <v>15.999000000000001</v>
      </c>
    </row>
    <row r="10" spans="1:17" x14ac:dyDescent="0.4">
      <c r="A10" t="s">
        <v>234</v>
      </c>
      <c r="B10">
        <v>9</v>
      </c>
      <c r="C10">
        <v>18.998000000000001</v>
      </c>
    </row>
    <row r="11" spans="1:17" x14ac:dyDescent="0.4">
      <c r="A11" t="s">
        <v>446</v>
      </c>
      <c r="B11">
        <v>10</v>
      </c>
      <c r="C11">
        <v>20.18</v>
      </c>
    </row>
    <row r="12" spans="1:17" x14ac:dyDescent="0.4">
      <c r="A12" t="s">
        <v>129</v>
      </c>
      <c r="B12">
        <v>11</v>
      </c>
      <c r="C12">
        <v>22.99</v>
      </c>
      <c r="D12">
        <v>3.7594177900000001</v>
      </c>
      <c r="E12">
        <v>6.0649769999999998</v>
      </c>
      <c r="F12">
        <v>-1.3122</v>
      </c>
      <c r="G12">
        <v>9</v>
      </c>
      <c r="H12">
        <v>4</v>
      </c>
      <c r="I12">
        <v>14</v>
      </c>
      <c r="J12">
        <v>7</v>
      </c>
      <c r="K12">
        <v>5</v>
      </c>
      <c r="L12">
        <v>14</v>
      </c>
      <c r="M12">
        <v>5</v>
      </c>
      <c r="N12">
        <v>18</v>
      </c>
      <c r="O12">
        <v>3</v>
      </c>
      <c r="P12">
        <v>3</v>
      </c>
      <c r="Q12">
        <v>3</v>
      </c>
    </row>
    <row r="13" spans="1:17" x14ac:dyDescent="0.4">
      <c r="A13" t="s">
        <v>130</v>
      </c>
      <c r="B13">
        <v>12</v>
      </c>
      <c r="C13">
        <v>24.305</v>
      </c>
      <c r="D13">
        <v>3.2030277300000001</v>
      </c>
      <c r="E13">
        <v>5.1266910000000001</v>
      </c>
      <c r="F13">
        <v>-1.5908</v>
      </c>
      <c r="G13">
        <v>37</v>
      </c>
      <c r="H13">
        <v>18</v>
      </c>
      <c r="I13">
        <v>58</v>
      </c>
      <c r="J13">
        <v>30</v>
      </c>
      <c r="K13">
        <v>22</v>
      </c>
      <c r="L13">
        <v>58</v>
      </c>
      <c r="M13">
        <v>22</v>
      </c>
      <c r="N13">
        <v>66</v>
      </c>
      <c r="O13">
        <v>20</v>
      </c>
      <c r="P13">
        <v>20</v>
      </c>
      <c r="Q13">
        <v>20</v>
      </c>
    </row>
    <row r="14" spans="1:17" x14ac:dyDescent="0.4">
      <c r="A14" t="s">
        <v>131</v>
      </c>
      <c r="B14">
        <v>13</v>
      </c>
      <c r="C14">
        <v>26.981999999999999</v>
      </c>
    </row>
    <row r="15" spans="1:17" x14ac:dyDescent="0.4">
      <c r="A15" t="s">
        <v>132</v>
      </c>
      <c r="B15">
        <v>14</v>
      </c>
      <c r="C15">
        <v>28.085000000000001</v>
      </c>
      <c r="D15">
        <v>2.6394217800000002</v>
      </c>
      <c r="E15">
        <v>4.7641039999999997</v>
      </c>
      <c r="F15">
        <v>-4.9123999999999999</v>
      </c>
      <c r="G15">
        <v>86</v>
      </c>
      <c r="H15">
        <v>38</v>
      </c>
      <c r="I15">
        <v>117</v>
      </c>
      <c r="J15">
        <v>64</v>
      </c>
      <c r="K15">
        <v>77</v>
      </c>
      <c r="L15">
        <v>117</v>
      </c>
      <c r="M15">
        <v>77</v>
      </c>
      <c r="N15">
        <v>101</v>
      </c>
      <c r="O15">
        <v>62</v>
      </c>
      <c r="P15">
        <v>62</v>
      </c>
      <c r="Q15">
        <v>62</v>
      </c>
    </row>
    <row r="16" spans="1:17" x14ac:dyDescent="0.4">
      <c r="A16" t="s">
        <v>236</v>
      </c>
      <c r="B16">
        <v>15</v>
      </c>
      <c r="C16">
        <v>30.974</v>
      </c>
    </row>
    <row r="17" spans="1:17" x14ac:dyDescent="0.4">
      <c r="A17" t="s">
        <v>238</v>
      </c>
      <c r="B17">
        <v>16</v>
      </c>
      <c r="C17">
        <v>32.06</v>
      </c>
    </row>
    <row r="18" spans="1:17" x14ac:dyDescent="0.4">
      <c r="A18" t="s">
        <v>239</v>
      </c>
      <c r="B18">
        <v>17</v>
      </c>
      <c r="C18">
        <v>35.450000000000003</v>
      </c>
    </row>
    <row r="19" spans="1:17" x14ac:dyDescent="0.4">
      <c r="A19" t="s">
        <v>447</v>
      </c>
      <c r="B19">
        <v>18</v>
      </c>
      <c r="C19">
        <v>39.948</v>
      </c>
    </row>
    <row r="20" spans="1:17" x14ac:dyDescent="0.4">
      <c r="A20" t="s">
        <v>133</v>
      </c>
      <c r="B20">
        <v>19</v>
      </c>
      <c r="C20">
        <v>39.097999999999999</v>
      </c>
    </row>
    <row r="21" spans="1:17" x14ac:dyDescent="0.4">
      <c r="A21" t="s">
        <v>134</v>
      </c>
      <c r="B21">
        <v>20</v>
      </c>
      <c r="C21">
        <v>40.078000000000003</v>
      </c>
      <c r="D21">
        <v>3.8966120100000001</v>
      </c>
      <c r="E21">
        <v>6.4513220000000002</v>
      </c>
      <c r="F21">
        <v>-1.9995000000000001</v>
      </c>
      <c r="G21">
        <v>18</v>
      </c>
      <c r="H21">
        <v>10</v>
      </c>
      <c r="I21">
        <v>31</v>
      </c>
      <c r="J21">
        <v>13</v>
      </c>
      <c r="K21">
        <v>7</v>
      </c>
      <c r="L21">
        <v>31</v>
      </c>
      <c r="M21">
        <v>7</v>
      </c>
      <c r="N21">
        <v>41</v>
      </c>
      <c r="O21">
        <v>8</v>
      </c>
      <c r="P21">
        <v>8</v>
      </c>
      <c r="Q21">
        <v>8</v>
      </c>
    </row>
    <row r="22" spans="1:17" x14ac:dyDescent="0.4">
      <c r="A22" t="s">
        <v>201</v>
      </c>
      <c r="B22">
        <v>21</v>
      </c>
      <c r="C22">
        <v>44.956000000000003</v>
      </c>
      <c r="D22">
        <v>3.31865583</v>
      </c>
      <c r="E22">
        <v>5.1780400000000002</v>
      </c>
      <c r="F22">
        <v>-6.3324999999999996</v>
      </c>
      <c r="G22">
        <v>52</v>
      </c>
      <c r="H22">
        <v>30</v>
      </c>
      <c r="I22">
        <v>98</v>
      </c>
      <c r="J22">
        <v>34</v>
      </c>
      <c r="K22">
        <v>30</v>
      </c>
      <c r="L22">
        <v>98</v>
      </c>
      <c r="M22">
        <v>30</v>
      </c>
      <c r="N22">
        <v>89</v>
      </c>
      <c r="O22">
        <v>28</v>
      </c>
      <c r="P22">
        <v>28</v>
      </c>
      <c r="Q22">
        <v>32</v>
      </c>
    </row>
    <row r="23" spans="1:17" x14ac:dyDescent="0.4">
      <c r="A23" t="s">
        <v>135</v>
      </c>
      <c r="B23">
        <v>22</v>
      </c>
      <c r="C23">
        <v>47.866999999999997</v>
      </c>
      <c r="D23">
        <v>2.9338137999999998</v>
      </c>
      <c r="E23">
        <v>4.6570090000000004</v>
      </c>
      <c r="F23">
        <v>-7.8910999999999998</v>
      </c>
      <c r="G23">
        <v>113</v>
      </c>
      <c r="H23">
        <v>47</v>
      </c>
      <c r="I23">
        <v>177</v>
      </c>
      <c r="J23">
        <v>83</v>
      </c>
      <c r="K23">
        <v>76</v>
      </c>
      <c r="L23">
        <v>177</v>
      </c>
      <c r="M23">
        <v>76</v>
      </c>
      <c r="N23">
        <v>191</v>
      </c>
      <c r="O23">
        <v>42</v>
      </c>
      <c r="P23">
        <v>42</v>
      </c>
      <c r="Q23">
        <v>47</v>
      </c>
    </row>
    <row r="24" spans="1:17" x14ac:dyDescent="0.4">
      <c r="A24" t="s">
        <v>136</v>
      </c>
      <c r="B24">
        <v>23</v>
      </c>
      <c r="C24">
        <v>50.942</v>
      </c>
    </row>
    <row r="25" spans="1:17" x14ac:dyDescent="0.4">
      <c r="A25" t="s">
        <v>137</v>
      </c>
      <c r="B25">
        <v>24</v>
      </c>
      <c r="C25">
        <v>51.996000000000002</v>
      </c>
    </row>
    <row r="26" spans="1:17" x14ac:dyDescent="0.4">
      <c r="A26" t="s">
        <v>207</v>
      </c>
      <c r="B26">
        <v>25</v>
      </c>
      <c r="C26">
        <v>54.938000000000002</v>
      </c>
    </row>
    <row r="27" spans="1:17" x14ac:dyDescent="0.4">
      <c r="A27" t="s">
        <v>138</v>
      </c>
      <c r="B27">
        <v>26</v>
      </c>
      <c r="C27">
        <v>55.844999999999999</v>
      </c>
      <c r="D27">
        <v>2.4657558499999999</v>
      </c>
      <c r="E27">
        <v>3.9001920000000001</v>
      </c>
      <c r="F27">
        <v>-8.3720999999999997</v>
      </c>
      <c r="G27">
        <v>295</v>
      </c>
      <c r="H27">
        <v>186</v>
      </c>
      <c r="I27">
        <v>538</v>
      </c>
      <c r="J27">
        <v>170</v>
      </c>
      <c r="K27">
        <v>153</v>
      </c>
      <c r="L27">
        <v>538</v>
      </c>
      <c r="M27">
        <v>153</v>
      </c>
      <c r="N27">
        <v>622</v>
      </c>
      <c r="O27">
        <v>168</v>
      </c>
      <c r="P27">
        <v>168</v>
      </c>
      <c r="Q27">
        <v>184</v>
      </c>
    </row>
    <row r="28" spans="1:17" x14ac:dyDescent="0.4">
      <c r="A28" t="s">
        <v>139</v>
      </c>
      <c r="B28">
        <v>27</v>
      </c>
      <c r="C28">
        <v>58.933</v>
      </c>
      <c r="D28">
        <v>2.5007837999999998</v>
      </c>
      <c r="E28">
        <v>4.0333310000000004</v>
      </c>
      <c r="F28">
        <v>-7.1082999999999998</v>
      </c>
      <c r="G28">
        <v>212</v>
      </c>
      <c r="H28">
        <v>106</v>
      </c>
      <c r="I28">
        <v>358</v>
      </c>
      <c r="J28">
        <v>165</v>
      </c>
      <c r="K28">
        <v>114</v>
      </c>
      <c r="L28">
        <v>358</v>
      </c>
      <c r="M28">
        <v>114</v>
      </c>
      <c r="N28">
        <v>409</v>
      </c>
      <c r="O28">
        <v>95</v>
      </c>
      <c r="P28">
        <v>95</v>
      </c>
      <c r="Q28">
        <v>95</v>
      </c>
    </row>
    <row r="29" spans="1:17" x14ac:dyDescent="0.4">
      <c r="A29" t="s">
        <v>140</v>
      </c>
      <c r="B29">
        <v>28</v>
      </c>
      <c r="C29">
        <v>58.692999999999998</v>
      </c>
      <c r="D29">
        <v>2.4742781699999998</v>
      </c>
      <c r="E29">
        <v>4.0701809999999998</v>
      </c>
      <c r="F29">
        <v>-5.7539999999999996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116</v>
      </c>
      <c r="B30">
        <v>29</v>
      </c>
      <c r="C30">
        <v>63.545999999999999</v>
      </c>
    </row>
    <row r="31" spans="1:17" x14ac:dyDescent="0.4">
      <c r="A31" t="s">
        <v>141</v>
      </c>
      <c r="B31">
        <v>30</v>
      </c>
      <c r="C31">
        <v>65.38</v>
      </c>
      <c r="D31">
        <v>2.62673047</v>
      </c>
      <c r="E31">
        <v>5.2072339999999997</v>
      </c>
      <c r="F31">
        <v>-1.2595000000000001</v>
      </c>
      <c r="G31">
        <v>75</v>
      </c>
      <c r="H31">
        <v>41</v>
      </c>
      <c r="I31">
        <v>163</v>
      </c>
      <c r="J31">
        <v>45</v>
      </c>
      <c r="K31">
        <v>48</v>
      </c>
      <c r="L31">
        <v>163</v>
      </c>
      <c r="M31">
        <v>48</v>
      </c>
      <c r="N31">
        <v>61</v>
      </c>
      <c r="O31">
        <v>32</v>
      </c>
      <c r="P31">
        <v>32</v>
      </c>
      <c r="Q31">
        <v>59</v>
      </c>
    </row>
    <row r="32" spans="1:17" x14ac:dyDescent="0.4">
      <c r="A32" t="s">
        <v>209</v>
      </c>
      <c r="B32">
        <v>31</v>
      </c>
      <c r="C32">
        <v>69.722999999999999</v>
      </c>
    </row>
    <row r="33" spans="1:17" x14ac:dyDescent="0.4">
      <c r="A33" t="s">
        <v>142</v>
      </c>
      <c r="B33">
        <v>32</v>
      </c>
      <c r="C33">
        <v>72.63</v>
      </c>
      <c r="D33">
        <v>2.9911238400000002</v>
      </c>
      <c r="E33">
        <v>5.0033859999999999</v>
      </c>
      <c r="F33">
        <v>-4.2916999999999996</v>
      </c>
      <c r="G33">
        <v>49</v>
      </c>
      <c r="H33">
        <v>16</v>
      </c>
      <c r="I33">
        <v>73</v>
      </c>
      <c r="J33">
        <v>48</v>
      </c>
      <c r="K33">
        <v>30</v>
      </c>
      <c r="L33">
        <v>74</v>
      </c>
      <c r="M33">
        <v>30</v>
      </c>
      <c r="N33">
        <v>83</v>
      </c>
      <c r="O33">
        <v>12</v>
      </c>
      <c r="P33">
        <v>12</v>
      </c>
      <c r="Q33">
        <v>13</v>
      </c>
    </row>
    <row r="34" spans="1:17" x14ac:dyDescent="0.4">
      <c r="A34" t="s">
        <v>242</v>
      </c>
      <c r="B34">
        <v>33</v>
      </c>
      <c r="C34">
        <v>74.921999999999997</v>
      </c>
    </row>
    <row r="35" spans="1:17" x14ac:dyDescent="0.4">
      <c r="A35" t="s">
        <v>243</v>
      </c>
      <c r="B35">
        <v>34</v>
      </c>
      <c r="C35">
        <v>78.971000000000004</v>
      </c>
    </row>
    <row r="36" spans="1:17" x14ac:dyDescent="0.4">
      <c r="A36" t="s">
        <v>245</v>
      </c>
      <c r="B36">
        <v>35</v>
      </c>
      <c r="C36">
        <v>79.903999999999996</v>
      </c>
    </row>
    <row r="37" spans="1:17" x14ac:dyDescent="0.4">
      <c r="A37" t="s">
        <v>448</v>
      </c>
      <c r="B37">
        <v>36</v>
      </c>
      <c r="C37">
        <v>83.798000000000002</v>
      </c>
    </row>
    <row r="38" spans="1:17" x14ac:dyDescent="0.4">
      <c r="A38" t="s">
        <v>143</v>
      </c>
      <c r="B38">
        <v>37</v>
      </c>
      <c r="C38">
        <v>85.468000000000004</v>
      </c>
    </row>
    <row r="39" spans="1:17" x14ac:dyDescent="0.4">
      <c r="A39" t="s">
        <v>211</v>
      </c>
      <c r="B39">
        <v>38</v>
      </c>
      <c r="C39">
        <v>87.62</v>
      </c>
      <c r="D39">
        <v>4.2513880000000004</v>
      </c>
      <c r="E39">
        <v>7.0556489999999998</v>
      </c>
      <c r="F39">
        <v>-1.6839</v>
      </c>
      <c r="G39">
        <v>11</v>
      </c>
      <c r="H39">
        <v>7</v>
      </c>
      <c r="I39">
        <v>20</v>
      </c>
      <c r="J39">
        <v>9</v>
      </c>
      <c r="K39">
        <v>5</v>
      </c>
      <c r="L39">
        <v>20</v>
      </c>
      <c r="M39">
        <v>5</v>
      </c>
      <c r="N39">
        <v>26</v>
      </c>
      <c r="O39">
        <v>5</v>
      </c>
      <c r="P39">
        <v>5</v>
      </c>
      <c r="Q39">
        <v>5</v>
      </c>
    </row>
    <row r="40" spans="1:17" x14ac:dyDescent="0.4">
      <c r="A40" t="s">
        <v>144</v>
      </c>
      <c r="B40">
        <v>39</v>
      </c>
      <c r="C40">
        <v>88.906000000000006</v>
      </c>
      <c r="D40">
        <v>3.65898776</v>
      </c>
      <c r="E40">
        <v>5.6659649999999999</v>
      </c>
      <c r="F40">
        <v>-6.4629000000000003</v>
      </c>
      <c r="G40">
        <v>41</v>
      </c>
      <c r="H40">
        <v>26</v>
      </c>
      <c r="I40">
        <v>77</v>
      </c>
      <c r="J40">
        <v>26</v>
      </c>
      <c r="K40">
        <v>21</v>
      </c>
      <c r="L40">
        <v>77</v>
      </c>
      <c r="M40">
        <v>21</v>
      </c>
      <c r="N40">
        <v>81</v>
      </c>
      <c r="O40">
        <v>25</v>
      </c>
      <c r="P40">
        <v>25</v>
      </c>
      <c r="Q40">
        <v>25</v>
      </c>
    </row>
    <row r="41" spans="1:17" x14ac:dyDescent="0.4">
      <c r="A41" t="s">
        <v>145</v>
      </c>
      <c r="B41">
        <v>40</v>
      </c>
      <c r="C41">
        <v>91.224000000000004</v>
      </c>
      <c r="D41">
        <v>3.23923191</v>
      </c>
      <c r="E41">
        <v>5.1722200000000003</v>
      </c>
      <c r="F41">
        <v>-8.5477000000000007</v>
      </c>
      <c r="G41">
        <v>94</v>
      </c>
      <c r="H41">
        <v>35</v>
      </c>
      <c r="I41">
        <v>144</v>
      </c>
      <c r="J41">
        <v>65</v>
      </c>
      <c r="K41">
        <v>67</v>
      </c>
      <c r="L41">
        <v>144</v>
      </c>
      <c r="M41">
        <v>67</v>
      </c>
      <c r="N41">
        <v>162</v>
      </c>
      <c r="O41">
        <v>26</v>
      </c>
      <c r="P41">
        <v>26</v>
      </c>
      <c r="Q41">
        <v>40</v>
      </c>
    </row>
    <row r="42" spans="1:17" x14ac:dyDescent="0.4">
      <c r="A42" t="s">
        <v>146</v>
      </c>
      <c r="B42">
        <v>41</v>
      </c>
      <c r="C42">
        <v>92.906000000000006</v>
      </c>
    </row>
    <row r="43" spans="1:17" x14ac:dyDescent="0.4">
      <c r="A43" t="s">
        <v>147</v>
      </c>
      <c r="B43">
        <v>42</v>
      </c>
      <c r="C43">
        <v>95.95</v>
      </c>
    </row>
    <row r="44" spans="1:17" x14ac:dyDescent="0.4">
      <c r="A44" t="s">
        <v>213</v>
      </c>
      <c r="B44">
        <v>43</v>
      </c>
      <c r="C44">
        <v>98</v>
      </c>
      <c r="D44">
        <v>2.76071635</v>
      </c>
      <c r="E44">
        <v>4.4213399999999998</v>
      </c>
      <c r="F44">
        <v>-10.3606</v>
      </c>
      <c r="G44">
        <v>300</v>
      </c>
      <c r="H44">
        <v>144</v>
      </c>
      <c r="I44">
        <v>497</v>
      </c>
      <c r="J44">
        <v>222</v>
      </c>
      <c r="K44">
        <v>174</v>
      </c>
      <c r="L44">
        <v>497</v>
      </c>
      <c r="M44">
        <v>174</v>
      </c>
      <c r="N44">
        <v>566</v>
      </c>
      <c r="O44">
        <v>126</v>
      </c>
      <c r="P44">
        <v>126</v>
      </c>
      <c r="Q44">
        <v>137</v>
      </c>
    </row>
    <row r="45" spans="1:17" x14ac:dyDescent="0.4">
      <c r="A45" t="s">
        <v>148</v>
      </c>
      <c r="B45">
        <v>44</v>
      </c>
      <c r="C45">
        <v>101.07</v>
      </c>
      <c r="D45">
        <v>2.73293008</v>
      </c>
      <c r="E45">
        <v>4.313923</v>
      </c>
      <c r="F45">
        <v>-9.2744</v>
      </c>
      <c r="G45">
        <v>308</v>
      </c>
      <c r="H45">
        <v>193</v>
      </c>
      <c r="I45">
        <v>559</v>
      </c>
      <c r="J45">
        <v>178</v>
      </c>
      <c r="K45">
        <v>166</v>
      </c>
      <c r="L45">
        <v>559</v>
      </c>
      <c r="M45">
        <v>166</v>
      </c>
      <c r="N45">
        <v>635</v>
      </c>
      <c r="O45">
        <v>181</v>
      </c>
      <c r="P45">
        <v>181</v>
      </c>
      <c r="Q45">
        <v>190</v>
      </c>
    </row>
    <row r="46" spans="1:17" x14ac:dyDescent="0.4">
      <c r="A46" t="s">
        <v>171</v>
      </c>
      <c r="B46">
        <v>45</v>
      </c>
      <c r="C46">
        <v>102.91</v>
      </c>
    </row>
    <row r="47" spans="1:17" x14ac:dyDescent="0.4">
      <c r="A47" t="s">
        <v>149</v>
      </c>
      <c r="B47">
        <v>46</v>
      </c>
      <c r="C47">
        <v>106.42</v>
      </c>
    </row>
    <row r="48" spans="1:17" x14ac:dyDescent="0.4">
      <c r="A48" t="s">
        <v>124</v>
      </c>
      <c r="B48">
        <v>47</v>
      </c>
      <c r="C48">
        <v>107.87</v>
      </c>
      <c r="D48">
        <v>2.95264792</v>
      </c>
      <c r="E48">
        <v>4.7983209999999996</v>
      </c>
      <c r="F48">
        <v>-2.8250000000000002</v>
      </c>
      <c r="G48">
        <v>88</v>
      </c>
      <c r="H48">
        <v>29</v>
      </c>
      <c r="I48">
        <v>126</v>
      </c>
      <c r="J48">
        <v>74</v>
      </c>
      <c r="K48">
        <v>60</v>
      </c>
      <c r="L48">
        <v>126</v>
      </c>
      <c r="M48">
        <v>60</v>
      </c>
      <c r="N48">
        <v>147</v>
      </c>
      <c r="O48">
        <v>24</v>
      </c>
      <c r="P48">
        <v>24</v>
      </c>
      <c r="Q48">
        <v>26</v>
      </c>
    </row>
    <row r="49" spans="1:17" x14ac:dyDescent="0.4">
      <c r="A49" t="s">
        <v>150</v>
      </c>
      <c r="B49">
        <v>48</v>
      </c>
      <c r="C49">
        <v>112.41</v>
      </c>
      <c r="D49">
        <v>3.0078459799999999</v>
      </c>
      <c r="E49">
        <v>5.9419630000000003</v>
      </c>
      <c r="F49">
        <v>-0.90620000000000001</v>
      </c>
      <c r="G49">
        <v>45</v>
      </c>
      <c r="H49">
        <v>18</v>
      </c>
      <c r="I49">
        <v>87</v>
      </c>
      <c r="J49">
        <v>39</v>
      </c>
      <c r="K49">
        <v>28</v>
      </c>
      <c r="L49">
        <v>87</v>
      </c>
      <c r="M49">
        <v>28</v>
      </c>
      <c r="N49">
        <v>43</v>
      </c>
      <c r="O49">
        <v>11</v>
      </c>
      <c r="P49">
        <v>11</v>
      </c>
      <c r="Q49">
        <v>24</v>
      </c>
    </row>
    <row r="50" spans="1:17" x14ac:dyDescent="0.4">
      <c r="A50" t="s">
        <v>151</v>
      </c>
      <c r="B50">
        <v>49</v>
      </c>
      <c r="C50">
        <v>114.82</v>
      </c>
      <c r="D50">
        <v>3.4225177699999998</v>
      </c>
      <c r="E50">
        <v>5.5760160000000001</v>
      </c>
      <c r="F50">
        <v>-2.7040000000000002</v>
      </c>
      <c r="G50">
        <v>117</v>
      </c>
      <c r="H50">
        <v>1</v>
      </c>
      <c r="I50">
        <v>144</v>
      </c>
      <c r="J50">
        <v>170</v>
      </c>
      <c r="K50">
        <v>71</v>
      </c>
      <c r="L50">
        <v>144</v>
      </c>
      <c r="M50">
        <v>71</v>
      </c>
      <c r="N50">
        <v>144</v>
      </c>
      <c r="O50">
        <v>-12</v>
      </c>
      <c r="P50">
        <v>-12</v>
      </c>
      <c r="Q50">
        <v>-12</v>
      </c>
    </row>
    <row r="51" spans="1:17" x14ac:dyDescent="0.4">
      <c r="A51" t="s">
        <v>214</v>
      </c>
      <c r="B51">
        <v>50</v>
      </c>
      <c r="C51">
        <v>118.71</v>
      </c>
    </row>
    <row r="52" spans="1:17" x14ac:dyDescent="0.4">
      <c r="A52" t="s">
        <v>216</v>
      </c>
      <c r="B52">
        <v>51</v>
      </c>
      <c r="C52">
        <v>11.76</v>
      </c>
      <c r="D52">
        <v>3.3941097899999999</v>
      </c>
      <c r="E52">
        <v>5.4946760000000001</v>
      </c>
      <c r="F52">
        <v>-3.8386999999999998</v>
      </c>
      <c r="G52">
        <v>60</v>
      </c>
      <c r="H52">
        <v>4</v>
      </c>
      <c r="I52">
        <v>64</v>
      </c>
      <c r="J52">
        <v>68</v>
      </c>
      <c r="K52">
        <v>51</v>
      </c>
      <c r="L52">
        <v>64</v>
      </c>
      <c r="M52">
        <v>51</v>
      </c>
      <c r="N52">
        <v>73</v>
      </c>
      <c r="O52">
        <v>5</v>
      </c>
      <c r="P52">
        <v>5</v>
      </c>
      <c r="Q52">
        <v>-2</v>
      </c>
    </row>
    <row r="53" spans="1:17" x14ac:dyDescent="0.4">
      <c r="A53" t="s">
        <v>246</v>
      </c>
      <c r="B53">
        <v>52</v>
      </c>
      <c r="C53">
        <v>127.6</v>
      </c>
    </row>
    <row r="54" spans="1:17" x14ac:dyDescent="0.4">
      <c r="A54" t="s">
        <v>247</v>
      </c>
      <c r="B54">
        <v>53</v>
      </c>
      <c r="C54">
        <v>126.9</v>
      </c>
    </row>
    <row r="55" spans="1:17" x14ac:dyDescent="0.4">
      <c r="A55" t="s">
        <v>449</v>
      </c>
      <c r="B55">
        <v>54</v>
      </c>
      <c r="C55">
        <v>131.29</v>
      </c>
    </row>
    <row r="56" spans="1:17" x14ac:dyDescent="0.4">
      <c r="A56" t="s">
        <v>152</v>
      </c>
      <c r="B56">
        <v>55</v>
      </c>
      <c r="C56">
        <v>132.91</v>
      </c>
      <c r="D56">
        <v>5.5123161300000003</v>
      </c>
      <c r="E56">
        <v>8.8941330000000001</v>
      </c>
      <c r="F56">
        <v>-0.86029999999999995</v>
      </c>
      <c r="G56">
        <v>2</v>
      </c>
      <c r="H56">
        <v>1</v>
      </c>
      <c r="I56">
        <v>3</v>
      </c>
      <c r="J56">
        <v>2</v>
      </c>
      <c r="K56">
        <v>1</v>
      </c>
      <c r="L56">
        <v>3</v>
      </c>
      <c r="M56">
        <v>1</v>
      </c>
      <c r="N56">
        <v>3</v>
      </c>
      <c r="O56">
        <v>1</v>
      </c>
      <c r="P56">
        <v>1</v>
      </c>
      <c r="Q56">
        <v>1</v>
      </c>
    </row>
    <row r="57" spans="1:17" x14ac:dyDescent="0.4">
      <c r="A57" t="s">
        <v>153</v>
      </c>
      <c r="B57">
        <v>56</v>
      </c>
      <c r="C57">
        <v>137.33000000000001</v>
      </c>
      <c r="D57">
        <v>4.4785575700000004</v>
      </c>
      <c r="E57">
        <v>7.3520200000000004</v>
      </c>
      <c r="F57">
        <v>-1.903</v>
      </c>
      <c r="G57">
        <v>8</v>
      </c>
      <c r="H57">
        <v>5</v>
      </c>
      <c r="I57">
        <v>14</v>
      </c>
      <c r="J57">
        <v>10</v>
      </c>
      <c r="K57">
        <v>1</v>
      </c>
      <c r="L57">
        <v>14</v>
      </c>
      <c r="M57">
        <v>1</v>
      </c>
      <c r="N57">
        <v>21</v>
      </c>
      <c r="O57">
        <v>5</v>
      </c>
      <c r="P57">
        <v>5</v>
      </c>
      <c r="Q57">
        <v>2</v>
      </c>
    </row>
    <row r="58" spans="1:17" x14ac:dyDescent="0.4">
      <c r="A58" t="s">
        <v>217</v>
      </c>
      <c r="B58">
        <v>57</v>
      </c>
      <c r="C58">
        <v>138.91</v>
      </c>
    </row>
    <row r="59" spans="1:17" x14ac:dyDescent="0.4">
      <c r="A59" t="s">
        <v>154</v>
      </c>
      <c r="B59">
        <v>58</v>
      </c>
      <c r="C59">
        <v>140.12</v>
      </c>
    </row>
    <row r="60" spans="1:17" x14ac:dyDescent="0.4">
      <c r="A60" t="s">
        <v>218</v>
      </c>
      <c r="B60">
        <v>59</v>
      </c>
      <c r="C60">
        <v>140.91</v>
      </c>
    </row>
    <row r="61" spans="1:17" x14ac:dyDescent="0.4">
      <c r="A61" t="s">
        <v>172</v>
      </c>
      <c r="B61">
        <v>60</v>
      </c>
      <c r="C61">
        <v>144.24</v>
      </c>
    </row>
    <row r="62" spans="1:17" x14ac:dyDescent="0.4">
      <c r="A62" t="s">
        <v>219</v>
      </c>
      <c r="B62">
        <v>61</v>
      </c>
      <c r="C62">
        <v>145</v>
      </c>
    </row>
    <row r="63" spans="1:17" x14ac:dyDescent="0.4">
      <c r="A63" t="s">
        <v>220</v>
      </c>
      <c r="B63">
        <v>62</v>
      </c>
      <c r="C63">
        <v>150.36000000000001</v>
      </c>
      <c r="D63">
        <v>3.68171026</v>
      </c>
      <c r="E63">
        <v>5.850009</v>
      </c>
      <c r="F63">
        <v>-4.6965000000000003</v>
      </c>
      <c r="G63">
        <v>35</v>
      </c>
      <c r="H63">
        <v>18</v>
      </c>
      <c r="I63">
        <v>60</v>
      </c>
      <c r="J63">
        <v>16</v>
      </c>
      <c r="K63">
        <v>25</v>
      </c>
      <c r="L63">
        <v>60</v>
      </c>
      <c r="M63">
        <v>25</v>
      </c>
      <c r="N63">
        <v>64</v>
      </c>
      <c r="O63">
        <v>16</v>
      </c>
      <c r="P63">
        <v>16</v>
      </c>
      <c r="Q63">
        <v>22</v>
      </c>
    </row>
    <row r="64" spans="1:17" x14ac:dyDescent="0.4">
      <c r="A64" t="s">
        <v>155</v>
      </c>
      <c r="B64">
        <v>63</v>
      </c>
      <c r="C64">
        <v>151.96</v>
      </c>
      <c r="D64">
        <v>4.050656</v>
      </c>
      <c r="E64">
        <v>6.5137859999999996</v>
      </c>
      <c r="F64">
        <v>-10.246499999999999</v>
      </c>
      <c r="G64">
        <v>13</v>
      </c>
      <c r="H64">
        <v>10</v>
      </c>
      <c r="I64">
        <v>27</v>
      </c>
      <c r="J64">
        <v>9</v>
      </c>
      <c r="K64">
        <v>4</v>
      </c>
      <c r="L64">
        <v>27</v>
      </c>
      <c r="M64">
        <v>4</v>
      </c>
      <c r="N64">
        <v>30</v>
      </c>
      <c r="O64">
        <v>10</v>
      </c>
      <c r="P64">
        <v>10</v>
      </c>
      <c r="Q64">
        <v>9</v>
      </c>
    </row>
    <row r="65" spans="1:17" x14ac:dyDescent="0.4">
      <c r="A65" t="s">
        <v>156</v>
      </c>
      <c r="B65">
        <v>64</v>
      </c>
      <c r="C65">
        <v>157.25</v>
      </c>
      <c r="D65">
        <v>3.6139337199999999</v>
      </c>
      <c r="E65">
        <v>5.7700740000000001</v>
      </c>
      <c r="F65">
        <v>-14.0761</v>
      </c>
      <c r="G65">
        <v>37</v>
      </c>
      <c r="H65">
        <v>24</v>
      </c>
      <c r="I65">
        <v>67</v>
      </c>
      <c r="J65">
        <v>22</v>
      </c>
      <c r="K65">
        <v>20</v>
      </c>
      <c r="L65">
        <v>67</v>
      </c>
      <c r="M65">
        <v>20</v>
      </c>
      <c r="N65">
        <v>80</v>
      </c>
      <c r="O65">
        <v>23</v>
      </c>
      <c r="P65">
        <v>23</v>
      </c>
      <c r="Q65">
        <v>23</v>
      </c>
    </row>
    <row r="66" spans="1:17" x14ac:dyDescent="0.4">
      <c r="A66" t="s">
        <v>221</v>
      </c>
      <c r="B66">
        <v>65</v>
      </c>
      <c r="C66">
        <v>158.93</v>
      </c>
      <c r="D66">
        <v>3.6403839900000001</v>
      </c>
      <c r="E66">
        <v>5.6635850000000003</v>
      </c>
      <c r="F66">
        <v>-4.6154999999999999</v>
      </c>
      <c r="G66">
        <v>39</v>
      </c>
      <c r="H66">
        <v>23</v>
      </c>
      <c r="I66">
        <v>67</v>
      </c>
      <c r="J66">
        <v>21</v>
      </c>
      <c r="K66">
        <v>22</v>
      </c>
      <c r="L66">
        <v>67</v>
      </c>
      <c r="M66">
        <v>22</v>
      </c>
      <c r="N66">
        <v>81</v>
      </c>
      <c r="O66">
        <v>22</v>
      </c>
      <c r="P66">
        <v>22</v>
      </c>
      <c r="Q66">
        <v>23</v>
      </c>
    </row>
    <row r="67" spans="1:17" x14ac:dyDescent="0.4">
      <c r="A67" t="s">
        <v>157</v>
      </c>
      <c r="B67">
        <v>66</v>
      </c>
      <c r="C67">
        <v>162.5</v>
      </c>
      <c r="D67">
        <v>3.62670366</v>
      </c>
      <c r="E67">
        <v>5.6163720000000001</v>
      </c>
      <c r="F67">
        <v>-4.5872999999999999</v>
      </c>
      <c r="G67">
        <v>39</v>
      </c>
      <c r="H67">
        <v>24</v>
      </c>
      <c r="I67">
        <v>67</v>
      </c>
      <c r="J67">
        <v>17</v>
      </c>
      <c r="K67">
        <v>26</v>
      </c>
      <c r="L67">
        <v>67</v>
      </c>
      <c r="M67">
        <v>26</v>
      </c>
      <c r="N67">
        <v>82</v>
      </c>
      <c r="O67">
        <v>24</v>
      </c>
      <c r="P67">
        <v>24</v>
      </c>
      <c r="Q67">
        <v>25</v>
      </c>
    </row>
    <row r="68" spans="1:17" x14ac:dyDescent="0.4">
      <c r="A68" t="s">
        <v>222</v>
      </c>
      <c r="B68">
        <v>67</v>
      </c>
      <c r="C68">
        <v>164.93</v>
      </c>
      <c r="D68">
        <v>3.6087537200000002</v>
      </c>
      <c r="E68">
        <v>5.577528</v>
      </c>
      <c r="F68">
        <v>-4.5682999999999998</v>
      </c>
      <c r="G68">
        <v>43</v>
      </c>
      <c r="H68">
        <v>28</v>
      </c>
      <c r="I68">
        <v>80</v>
      </c>
      <c r="J68">
        <v>23</v>
      </c>
      <c r="K68">
        <v>24</v>
      </c>
      <c r="L68">
        <v>80</v>
      </c>
      <c r="M68">
        <v>24</v>
      </c>
      <c r="N68">
        <v>87</v>
      </c>
      <c r="O68">
        <v>27</v>
      </c>
      <c r="P68">
        <v>27</v>
      </c>
      <c r="Q68">
        <v>28</v>
      </c>
    </row>
    <row r="69" spans="1:17" x14ac:dyDescent="0.4">
      <c r="A69" t="s">
        <v>158</v>
      </c>
      <c r="B69">
        <v>68</v>
      </c>
      <c r="C69">
        <v>167.26</v>
      </c>
      <c r="D69">
        <v>3.5873042599999998</v>
      </c>
      <c r="E69">
        <v>5.5456830000000004</v>
      </c>
      <c r="F69">
        <v>-4.5574000000000003</v>
      </c>
      <c r="G69">
        <v>44</v>
      </c>
      <c r="H69">
        <v>30</v>
      </c>
      <c r="I69">
        <v>85</v>
      </c>
      <c r="J69">
        <v>26</v>
      </c>
      <c r="K69">
        <v>23</v>
      </c>
      <c r="L69">
        <v>85</v>
      </c>
      <c r="M69">
        <v>23</v>
      </c>
      <c r="N69">
        <v>89</v>
      </c>
      <c r="O69">
        <v>28</v>
      </c>
      <c r="P69">
        <v>28</v>
      </c>
      <c r="Q69">
        <v>30</v>
      </c>
    </row>
    <row r="70" spans="1:17" x14ac:dyDescent="0.4">
      <c r="A70" t="s">
        <v>251</v>
      </c>
      <c r="B70">
        <v>69</v>
      </c>
      <c r="C70">
        <v>168.93</v>
      </c>
      <c r="D70">
        <v>3.5626455899999998</v>
      </c>
      <c r="E70">
        <v>5.5131550000000002</v>
      </c>
      <c r="F70">
        <v>-4.4722</v>
      </c>
      <c r="G70">
        <v>46</v>
      </c>
      <c r="H70">
        <v>31</v>
      </c>
      <c r="I70">
        <v>89</v>
      </c>
      <c r="J70">
        <v>27</v>
      </c>
      <c r="K70">
        <v>22</v>
      </c>
      <c r="L70">
        <v>89</v>
      </c>
      <c r="M70">
        <v>22</v>
      </c>
      <c r="N70">
        <v>92</v>
      </c>
      <c r="O70">
        <v>29</v>
      </c>
      <c r="P70">
        <v>29</v>
      </c>
      <c r="Q70">
        <v>31</v>
      </c>
    </row>
    <row r="71" spans="1:17" x14ac:dyDescent="0.4">
      <c r="A71" t="s">
        <v>159</v>
      </c>
      <c r="B71">
        <v>70</v>
      </c>
      <c r="C71">
        <v>173.05</v>
      </c>
      <c r="D71">
        <v>3.8528719900000001</v>
      </c>
      <c r="E71">
        <v>6.3770470000000001</v>
      </c>
      <c r="F71">
        <v>-1.5259</v>
      </c>
      <c r="G71">
        <v>15</v>
      </c>
      <c r="H71">
        <v>10</v>
      </c>
      <c r="I71">
        <v>29</v>
      </c>
      <c r="J71">
        <v>11</v>
      </c>
      <c r="K71">
        <v>7</v>
      </c>
      <c r="L71">
        <v>29</v>
      </c>
      <c r="M71">
        <v>7</v>
      </c>
      <c r="N71">
        <v>29</v>
      </c>
      <c r="O71">
        <v>10</v>
      </c>
      <c r="P71">
        <v>10</v>
      </c>
      <c r="Q71">
        <v>9</v>
      </c>
    </row>
    <row r="72" spans="1:17" x14ac:dyDescent="0.4">
      <c r="A72" t="s">
        <v>223</v>
      </c>
      <c r="B72">
        <v>71</v>
      </c>
      <c r="C72">
        <v>174.97</v>
      </c>
    </row>
    <row r="73" spans="1:17" x14ac:dyDescent="0.4">
      <c r="A73" t="s">
        <v>160</v>
      </c>
      <c r="B73">
        <v>72</v>
      </c>
      <c r="C73">
        <v>178.49</v>
      </c>
      <c r="D73">
        <v>3.1984859399999999</v>
      </c>
      <c r="E73">
        <v>5.0751850000000003</v>
      </c>
      <c r="F73">
        <v>-9.9572000000000003</v>
      </c>
      <c r="G73">
        <v>108</v>
      </c>
      <c r="H73">
        <v>56</v>
      </c>
      <c r="I73">
        <v>184</v>
      </c>
      <c r="J73">
        <v>70</v>
      </c>
      <c r="K73">
        <v>68</v>
      </c>
      <c r="L73">
        <v>184</v>
      </c>
      <c r="M73">
        <v>68</v>
      </c>
      <c r="N73">
        <v>194</v>
      </c>
      <c r="O73">
        <v>52</v>
      </c>
      <c r="P73">
        <v>52</v>
      </c>
      <c r="Q73">
        <v>57</v>
      </c>
    </row>
    <row r="74" spans="1:17" x14ac:dyDescent="0.4">
      <c r="A74" t="s">
        <v>161</v>
      </c>
      <c r="B74">
        <v>73</v>
      </c>
      <c r="C74">
        <v>180.95</v>
      </c>
    </row>
    <row r="75" spans="1:17" x14ac:dyDescent="0.4">
      <c r="A75" t="s">
        <v>162</v>
      </c>
      <c r="B75">
        <v>74</v>
      </c>
      <c r="C75">
        <v>183.84</v>
      </c>
    </row>
    <row r="76" spans="1:17" x14ac:dyDescent="0.4">
      <c r="A76" t="s">
        <v>163</v>
      </c>
      <c r="B76">
        <v>75</v>
      </c>
      <c r="C76">
        <v>186.21</v>
      </c>
      <c r="D76">
        <v>2.7810500199999999</v>
      </c>
      <c r="E76">
        <v>4.4971360000000002</v>
      </c>
      <c r="F76">
        <v>-12.4445</v>
      </c>
      <c r="G76">
        <v>365</v>
      </c>
      <c r="H76">
        <v>175</v>
      </c>
      <c r="I76">
        <v>607</v>
      </c>
      <c r="J76">
        <v>273</v>
      </c>
      <c r="K76">
        <v>214</v>
      </c>
      <c r="L76">
        <v>607</v>
      </c>
      <c r="M76">
        <v>214</v>
      </c>
      <c r="N76">
        <v>670</v>
      </c>
      <c r="O76">
        <v>156</v>
      </c>
      <c r="P76">
        <v>156</v>
      </c>
      <c r="Q76">
        <v>167</v>
      </c>
    </row>
    <row r="77" spans="1:17" x14ac:dyDescent="0.4">
      <c r="A77" t="s">
        <v>224</v>
      </c>
      <c r="B77">
        <v>76</v>
      </c>
      <c r="C77">
        <v>190.23</v>
      </c>
      <c r="D77">
        <v>2.7585156</v>
      </c>
      <c r="E77">
        <v>4.3567989999999996</v>
      </c>
      <c r="F77">
        <v>-11.2273</v>
      </c>
      <c r="G77">
        <v>402</v>
      </c>
      <c r="H77">
        <v>259</v>
      </c>
      <c r="I77">
        <v>730</v>
      </c>
      <c r="J77">
        <v>226</v>
      </c>
      <c r="K77">
        <v>220</v>
      </c>
      <c r="L77">
        <v>730</v>
      </c>
      <c r="M77">
        <v>220</v>
      </c>
      <c r="N77">
        <v>824</v>
      </c>
      <c r="O77">
        <v>252</v>
      </c>
      <c r="P77">
        <v>252</v>
      </c>
      <c r="Q77">
        <v>252</v>
      </c>
    </row>
    <row r="78" spans="1:17" x14ac:dyDescent="0.4">
      <c r="A78" t="s">
        <v>164</v>
      </c>
      <c r="B78">
        <v>77</v>
      </c>
      <c r="C78">
        <v>192.22</v>
      </c>
    </row>
    <row r="79" spans="1:17" x14ac:dyDescent="0.4">
      <c r="A79" t="s">
        <v>165</v>
      </c>
      <c r="B79">
        <v>78</v>
      </c>
      <c r="C79">
        <v>195.08</v>
      </c>
    </row>
    <row r="80" spans="1:17" x14ac:dyDescent="0.4">
      <c r="A80" t="s">
        <v>166</v>
      </c>
      <c r="B80">
        <v>79</v>
      </c>
      <c r="C80">
        <v>196.97</v>
      </c>
    </row>
    <row r="81" spans="1:17" x14ac:dyDescent="0.4">
      <c r="A81" t="s">
        <v>300</v>
      </c>
      <c r="B81">
        <v>80</v>
      </c>
      <c r="C81">
        <v>200.59</v>
      </c>
    </row>
    <row r="82" spans="1:17" x14ac:dyDescent="0.4">
      <c r="A82" t="s">
        <v>167</v>
      </c>
      <c r="B82">
        <v>81</v>
      </c>
      <c r="C82">
        <v>204.38</v>
      </c>
      <c r="D82">
        <v>3.54892429</v>
      </c>
      <c r="E82">
        <v>5.7384139999999997</v>
      </c>
      <c r="F82">
        <v>-2.3586999999999998</v>
      </c>
      <c r="G82">
        <v>27</v>
      </c>
      <c r="H82">
        <v>7</v>
      </c>
      <c r="I82">
        <v>32</v>
      </c>
      <c r="J82">
        <v>21</v>
      </c>
      <c r="K82">
        <v>2</v>
      </c>
      <c r="L82">
        <v>32</v>
      </c>
      <c r="M82">
        <v>22</v>
      </c>
      <c r="N82">
        <v>48</v>
      </c>
      <c r="O82">
        <v>7</v>
      </c>
      <c r="P82">
        <v>7</v>
      </c>
      <c r="Q82">
        <v>5</v>
      </c>
    </row>
    <row r="83" spans="1:17" x14ac:dyDescent="0.4">
      <c r="A83" t="s">
        <v>168</v>
      </c>
      <c r="B83">
        <v>82</v>
      </c>
      <c r="C83">
        <v>207.2</v>
      </c>
      <c r="D83">
        <v>3.5483879300000001</v>
      </c>
      <c r="E83">
        <v>5.8412750000000004</v>
      </c>
      <c r="F83">
        <v>-3.6983000000000001</v>
      </c>
      <c r="G83">
        <v>40</v>
      </c>
      <c r="H83">
        <v>10</v>
      </c>
      <c r="I83">
        <v>58</v>
      </c>
      <c r="J83">
        <v>32</v>
      </c>
      <c r="K83">
        <v>32</v>
      </c>
      <c r="L83">
        <v>58</v>
      </c>
      <c r="M83">
        <v>32</v>
      </c>
      <c r="N83">
        <v>56</v>
      </c>
      <c r="O83">
        <v>6</v>
      </c>
      <c r="P83">
        <v>6</v>
      </c>
      <c r="Q83">
        <v>13</v>
      </c>
    </row>
    <row r="84" spans="1:17" x14ac:dyDescent="0.4">
      <c r="A84" t="s">
        <v>173</v>
      </c>
      <c r="B84">
        <v>83</v>
      </c>
      <c r="C84">
        <v>208.98</v>
      </c>
    </row>
    <row r="85" spans="1:17" x14ac:dyDescent="0.4">
      <c r="A85" t="s">
        <v>450</v>
      </c>
      <c r="B85">
        <v>84</v>
      </c>
      <c r="C85">
        <v>209</v>
      </c>
    </row>
    <row r="86" spans="1:17" x14ac:dyDescent="0.4">
      <c r="A86" t="s">
        <v>451</v>
      </c>
      <c r="B86">
        <v>85</v>
      </c>
      <c r="C86">
        <v>210</v>
      </c>
    </row>
    <row r="87" spans="1:17" x14ac:dyDescent="0.4">
      <c r="A87" t="s">
        <v>452</v>
      </c>
      <c r="B87">
        <v>86</v>
      </c>
      <c r="C87">
        <v>222</v>
      </c>
    </row>
    <row r="88" spans="1:17" x14ac:dyDescent="0.4">
      <c r="A88" t="s">
        <v>453</v>
      </c>
      <c r="B88">
        <v>87</v>
      </c>
      <c r="C88">
        <v>223</v>
      </c>
    </row>
    <row r="89" spans="1:17" x14ac:dyDescent="0.4">
      <c r="A89" t="s">
        <v>454</v>
      </c>
      <c r="B89">
        <v>88</v>
      </c>
      <c r="C89">
        <v>226</v>
      </c>
    </row>
    <row r="90" spans="1:17" x14ac:dyDescent="0.4">
      <c r="A90" t="s">
        <v>225</v>
      </c>
      <c r="B90">
        <v>89</v>
      </c>
      <c r="C90">
        <v>227</v>
      </c>
    </row>
    <row r="91" spans="1:17" x14ac:dyDescent="0.4">
      <c r="A91" t="s">
        <v>169</v>
      </c>
      <c r="B91">
        <v>90</v>
      </c>
      <c r="C91">
        <v>232.04</v>
      </c>
    </row>
    <row r="92" spans="1:17" x14ac:dyDescent="0.4">
      <c r="A92" t="s">
        <v>227</v>
      </c>
      <c r="B92">
        <v>91</v>
      </c>
      <c r="C92">
        <v>231.04</v>
      </c>
    </row>
    <row r="93" spans="1:17" x14ac:dyDescent="0.4">
      <c r="A93" t="s">
        <v>228</v>
      </c>
      <c r="B93">
        <v>92</v>
      </c>
      <c r="C93">
        <v>238.03</v>
      </c>
    </row>
    <row r="94" spans="1:17" x14ac:dyDescent="0.4">
      <c r="A94" t="s">
        <v>230</v>
      </c>
      <c r="B94">
        <v>93</v>
      </c>
      <c r="C94">
        <v>237</v>
      </c>
    </row>
    <row r="95" spans="1:17" x14ac:dyDescent="0.4">
      <c r="A95" t="s">
        <v>250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fit_1NN_FCC</vt:lpstr>
      <vt:lpstr>fit_1NN_BCC</vt:lpstr>
      <vt:lpstr>fit_1NN_HCP</vt:lpstr>
      <vt:lpstr>fit_1NN_SC</vt:lpstr>
      <vt:lpstr>table</vt:lpstr>
      <vt:lpstr>Data</vt:lpstr>
      <vt:lpstr>FCC</vt:lpstr>
      <vt:lpstr>BCC</vt:lpstr>
      <vt:lpstr>HCP</vt:lpstr>
      <vt:lpstr>fit_1NN_BCC&amp;FCC</vt:lpstr>
      <vt:lpstr>fit_1NN_FCC&amp;BCC</vt:lpstr>
      <vt:lpstr>fit_1NN_FCC&amp;HCP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2025-02-03T04:50:34Z</dcterms:modified>
</cp:coreProperties>
</file>