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morse\"/>
    </mc:Choice>
  </mc:AlternateContent>
  <xr:revisionPtr revIDLastSave="0" documentId="13_ncr:1_{9C492B59-021E-405F-929A-3788D3C19510}" xr6:coauthVersionLast="47" xr6:coauthVersionMax="47" xr10:uidLastSave="{00000000-0000-0000-0000-000000000000}"/>
  <bookViews>
    <workbookView xWindow="5235" yWindow="90" windowWidth="22440" windowHeight="14895" activeTab="1" xr2:uid="{B1CE91EC-0DE3-4F38-BC70-60547E21D489}"/>
  </bookViews>
  <sheets>
    <sheet name="fit_5NN_FCC" sheetId="11" r:id="rId1"/>
    <sheet name="fit_5NN_BCC" sheetId="10" r:id="rId2"/>
    <sheet name="fit_5NN_HCP" sheetId="5" r:id="rId3"/>
    <sheet name="table" sheetId="3" r:id="rId4"/>
  </sheets>
  <definedNames>
    <definedName name="solver_adj" localSheetId="1" hidden="1">fit_5NN_BCC!$O$4:$O$6</definedName>
    <definedName name="solver_adj" localSheetId="0" hidden="1">fit_5NN_FCC!$O$4:$O$6</definedName>
    <definedName name="solver_adj" localSheetId="2" hidden="1">fit_5NN_HCP!$O$4:$O$6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fit_5NN_BCC!$O$8</definedName>
    <definedName name="solver_lhs1" localSheetId="0" hidden="1">fit_5NN_FCC!$O$8</definedName>
    <definedName name="solver_lhs1" localSheetId="2" hidden="1">fit_5NN_HCP!$O$8</definedName>
    <definedName name="solver_lhs2" localSheetId="1" hidden="1">fit_5NN_BCC!$O$4</definedName>
    <definedName name="solver_lhs2" localSheetId="0" hidden="1">fit_5NN_FCC!$O$4</definedName>
    <definedName name="solver_lhs2" localSheetId="2" hidden="1">fit_5NN_HCP!$O$4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fit_5NN_BCC!$P$19</definedName>
    <definedName name="solver_opt" localSheetId="0" hidden="1">fit_5NN_FCC!$P$19</definedName>
    <definedName name="solver_opt" localSheetId="2" hidden="1">fit_5NN_HCP!$P$19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0" l="1"/>
  <c r="O12" i="5"/>
  <c r="O12" i="11"/>
  <c r="O12" i="10"/>
  <c r="R8" i="5"/>
  <c r="U9" i="5"/>
  <c r="U5" i="5"/>
  <c r="R4" i="5"/>
  <c r="R4" i="10"/>
  <c r="U9" i="10"/>
  <c r="U5" i="10"/>
  <c r="R4" i="11" l="1"/>
  <c r="R8" i="11"/>
  <c r="U5" i="11"/>
  <c r="U9" i="11"/>
  <c r="H14" i="5"/>
  <c r="B11" i="11" l="1"/>
  <c r="E11" i="11"/>
  <c r="T9" i="11"/>
  <c r="T9" i="5"/>
  <c r="S9" i="5"/>
  <c r="R9" i="5"/>
  <c r="S5" i="5"/>
  <c r="R5" i="5"/>
  <c r="S9" i="11"/>
  <c r="R9" i="11"/>
  <c r="S5" i="11"/>
  <c r="R5" i="11"/>
  <c r="L5" i="5"/>
  <c r="L7" i="5" s="1"/>
  <c r="L4" i="5"/>
  <c r="O8" i="5"/>
  <c r="O7" i="5"/>
  <c r="T9" i="10"/>
  <c r="S9" i="10"/>
  <c r="R9" i="10"/>
  <c r="M26" i="5" l="1"/>
  <c r="M36" i="5"/>
  <c r="M46" i="5"/>
  <c r="M56" i="5"/>
  <c r="M66" i="5"/>
  <c r="M76" i="5"/>
  <c r="M86" i="5"/>
  <c r="M96" i="5"/>
  <c r="M106" i="5"/>
  <c r="M116" i="5"/>
  <c r="M126" i="5"/>
  <c r="M136" i="5"/>
  <c r="M146" i="5"/>
  <c r="M156" i="5"/>
  <c r="M166" i="5"/>
  <c r="M176" i="5"/>
  <c r="M186" i="5"/>
  <c r="M196" i="5"/>
  <c r="M206" i="5"/>
  <c r="M216" i="5"/>
  <c r="M226" i="5"/>
  <c r="M236" i="5"/>
  <c r="M246" i="5"/>
  <c r="M256" i="5"/>
  <c r="M266" i="5"/>
  <c r="M276" i="5"/>
  <c r="M286" i="5"/>
  <c r="M296" i="5"/>
  <c r="M306" i="5"/>
  <c r="M316" i="5"/>
  <c r="M326" i="5"/>
  <c r="M336" i="5"/>
  <c r="M346" i="5"/>
  <c r="M356" i="5"/>
  <c r="M366" i="5"/>
  <c r="M376" i="5"/>
  <c r="M386" i="5"/>
  <c r="M396" i="5"/>
  <c r="M406" i="5"/>
  <c r="M416" i="5"/>
  <c r="M426" i="5"/>
  <c r="M436" i="5"/>
  <c r="M446" i="5"/>
  <c r="M456" i="5"/>
  <c r="M466" i="5"/>
  <c r="M39" i="5"/>
  <c r="M51" i="5"/>
  <c r="M74" i="5"/>
  <c r="M98" i="5"/>
  <c r="M121" i="5"/>
  <c r="M132" i="5"/>
  <c r="M143" i="5"/>
  <c r="M154" i="5"/>
  <c r="M165" i="5"/>
  <c r="M177" i="5"/>
  <c r="M188" i="5"/>
  <c r="M199" i="5"/>
  <c r="M210" i="5"/>
  <c r="M221" i="5"/>
  <c r="M232" i="5"/>
  <c r="M243" i="5"/>
  <c r="M254" i="5"/>
  <c r="M265" i="5"/>
  <c r="M277" i="5"/>
  <c r="M288" i="5"/>
  <c r="M299" i="5"/>
  <c r="M310" i="5"/>
  <c r="M321" i="5"/>
  <c r="M332" i="5"/>
  <c r="M343" i="5"/>
  <c r="M354" i="5"/>
  <c r="M365" i="5"/>
  <c r="M377" i="5"/>
  <c r="M388" i="5"/>
  <c r="M399" i="5"/>
  <c r="M410" i="5"/>
  <c r="M421" i="5"/>
  <c r="M442" i="5"/>
  <c r="M463" i="5"/>
  <c r="M28" i="5"/>
  <c r="M63" i="5"/>
  <c r="M87" i="5"/>
  <c r="M110" i="5"/>
  <c r="M432" i="5"/>
  <c r="M453" i="5"/>
  <c r="M40" i="5"/>
  <c r="M52" i="5"/>
  <c r="M75" i="5"/>
  <c r="M99" i="5"/>
  <c r="M111" i="5"/>
  <c r="M122" i="5"/>
  <c r="M133" i="5"/>
  <c r="M144" i="5"/>
  <c r="M155" i="5"/>
  <c r="M167" i="5"/>
  <c r="M178" i="5"/>
  <c r="M189" i="5"/>
  <c r="M200" i="5"/>
  <c r="M211" i="5"/>
  <c r="M222" i="5"/>
  <c r="M233" i="5"/>
  <c r="M244" i="5"/>
  <c r="M255" i="5"/>
  <c r="M267" i="5"/>
  <c r="M278" i="5"/>
  <c r="M289" i="5"/>
  <c r="M300" i="5"/>
  <c r="M311" i="5"/>
  <c r="M322" i="5"/>
  <c r="M333" i="5"/>
  <c r="M344" i="5"/>
  <c r="M355" i="5"/>
  <c r="M367" i="5"/>
  <c r="M378" i="5"/>
  <c r="M389" i="5"/>
  <c r="M400" i="5"/>
  <c r="M411" i="5"/>
  <c r="M422" i="5"/>
  <c r="M443" i="5"/>
  <c r="M464" i="5"/>
  <c r="M29" i="5"/>
  <c r="M41" i="5"/>
  <c r="M64" i="5"/>
  <c r="M88" i="5"/>
  <c r="M433" i="5"/>
  <c r="M454" i="5"/>
  <c r="M53" i="5"/>
  <c r="M77" i="5"/>
  <c r="M100" i="5"/>
  <c r="M112" i="5"/>
  <c r="M123" i="5"/>
  <c r="M134" i="5"/>
  <c r="M43" i="5"/>
  <c r="M67" i="5"/>
  <c r="M90" i="5"/>
  <c r="M102" i="5"/>
  <c r="M435" i="5"/>
  <c r="M467" i="5"/>
  <c r="M192" i="5"/>
  <c r="M359" i="5"/>
  <c r="M425" i="5"/>
  <c r="M44" i="5"/>
  <c r="M68" i="5"/>
  <c r="M103" i="5"/>
  <c r="M447" i="5"/>
  <c r="M468" i="5"/>
  <c r="M20" i="5"/>
  <c r="M32" i="5"/>
  <c r="M55" i="5"/>
  <c r="M79" i="5"/>
  <c r="M91" i="5"/>
  <c r="M114" i="5"/>
  <c r="M125" i="5"/>
  <c r="M137" i="5"/>
  <c r="M148" i="5"/>
  <c r="M159" i="5"/>
  <c r="M170" i="5"/>
  <c r="M181" i="5"/>
  <c r="M203" i="5"/>
  <c r="M214" i="5"/>
  <c r="M225" i="5"/>
  <c r="M237" i="5"/>
  <c r="M248" i="5"/>
  <c r="M259" i="5"/>
  <c r="M270" i="5"/>
  <c r="M281" i="5"/>
  <c r="M292" i="5"/>
  <c r="M303" i="5"/>
  <c r="M314" i="5"/>
  <c r="M325" i="5"/>
  <c r="M337" i="5"/>
  <c r="M348" i="5"/>
  <c r="M370" i="5"/>
  <c r="M381" i="5"/>
  <c r="M392" i="5"/>
  <c r="M403" i="5"/>
  <c r="M414" i="5"/>
  <c r="M457" i="5"/>
  <c r="M21" i="5"/>
  <c r="M38" i="5"/>
  <c r="M73" i="5"/>
  <c r="M97" i="5"/>
  <c r="M120" i="5"/>
  <c r="M131" i="5"/>
  <c r="M142" i="5"/>
  <c r="M153" i="5"/>
  <c r="M164" i="5"/>
  <c r="M175" i="5"/>
  <c r="M187" i="5"/>
  <c r="M198" i="5"/>
  <c r="M209" i="5"/>
  <c r="M220" i="5"/>
  <c r="M231" i="5"/>
  <c r="M242" i="5"/>
  <c r="M253" i="5"/>
  <c r="M264" i="5"/>
  <c r="M275" i="5"/>
  <c r="M287" i="5"/>
  <c r="M298" i="5"/>
  <c r="M309" i="5"/>
  <c r="M320" i="5"/>
  <c r="M331" i="5"/>
  <c r="M342" i="5"/>
  <c r="M353" i="5"/>
  <c r="M364" i="5"/>
  <c r="M375" i="5"/>
  <c r="M387" i="5"/>
  <c r="M398" i="5"/>
  <c r="M409" i="5"/>
  <c r="M420" i="5"/>
  <c r="M441" i="5"/>
  <c r="M462" i="5"/>
  <c r="M34" i="5"/>
  <c r="M57" i="5"/>
  <c r="M158" i="5"/>
  <c r="M213" i="5"/>
  <c r="M269" i="5"/>
  <c r="M324" i="5"/>
  <c r="M380" i="5"/>
  <c r="M451" i="5"/>
  <c r="M78" i="5"/>
  <c r="M119" i="5"/>
  <c r="M140" i="5"/>
  <c r="M160" i="5"/>
  <c r="M195" i="5"/>
  <c r="M215" i="5"/>
  <c r="M251" i="5"/>
  <c r="M271" i="5"/>
  <c r="M307" i="5"/>
  <c r="M327" i="5"/>
  <c r="M362" i="5"/>
  <c r="M382" i="5"/>
  <c r="M418" i="5"/>
  <c r="M437" i="5"/>
  <c r="M452" i="5"/>
  <c r="M35" i="5"/>
  <c r="M58" i="5"/>
  <c r="M80" i="5"/>
  <c r="M101" i="5"/>
  <c r="M179" i="5"/>
  <c r="M234" i="5"/>
  <c r="M290" i="5"/>
  <c r="M345" i="5"/>
  <c r="M401" i="5"/>
  <c r="M81" i="5"/>
  <c r="M141" i="5"/>
  <c r="M161" i="5"/>
  <c r="M197" i="5"/>
  <c r="M217" i="5"/>
  <c r="M252" i="5"/>
  <c r="M272" i="5"/>
  <c r="M308" i="5"/>
  <c r="M328" i="5"/>
  <c r="M363" i="5"/>
  <c r="M383" i="5"/>
  <c r="M419" i="5"/>
  <c r="M438" i="5"/>
  <c r="M455" i="5"/>
  <c r="M37" i="5"/>
  <c r="M59" i="5"/>
  <c r="M180" i="5"/>
  <c r="M235" i="5"/>
  <c r="M291" i="5"/>
  <c r="M347" i="5"/>
  <c r="M402" i="5"/>
  <c r="M82" i="5"/>
  <c r="M104" i="5"/>
  <c r="M124" i="5"/>
  <c r="M162" i="5"/>
  <c r="M182" i="5"/>
  <c r="M218" i="5"/>
  <c r="M238" i="5"/>
  <c r="M273" i="5"/>
  <c r="M293" i="5"/>
  <c r="M329" i="5"/>
  <c r="M349" i="5"/>
  <c r="M384" i="5"/>
  <c r="M404" i="5"/>
  <c r="M439" i="5"/>
  <c r="M458" i="5"/>
  <c r="M201" i="5"/>
  <c r="M312" i="5"/>
  <c r="M368" i="5"/>
  <c r="M423" i="5"/>
  <c r="M163" i="5"/>
  <c r="M183" i="5"/>
  <c r="M219" i="5"/>
  <c r="M239" i="5"/>
  <c r="M274" i="5"/>
  <c r="M294" i="5"/>
  <c r="M330" i="5"/>
  <c r="M62" i="5"/>
  <c r="M424" i="5"/>
  <c r="M84" i="5"/>
  <c r="M204" i="5"/>
  <c r="M240" i="5"/>
  <c r="M260" i="5"/>
  <c r="M295" i="5"/>
  <c r="M371" i="5"/>
  <c r="M407" i="5"/>
  <c r="M23" i="5"/>
  <c r="M279" i="5"/>
  <c r="M334" i="5"/>
  <c r="M390" i="5"/>
  <c r="M89" i="5"/>
  <c r="M108" i="5"/>
  <c r="M150" i="5"/>
  <c r="M205" i="5"/>
  <c r="M261" i="5"/>
  <c r="M297" i="5"/>
  <c r="M372" i="5"/>
  <c r="M408" i="5"/>
  <c r="M461" i="5"/>
  <c r="M24" i="5"/>
  <c r="M109" i="5"/>
  <c r="M335" i="5"/>
  <c r="M391" i="5"/>
  <c r="M445" i="5"/>
  <c r="M151" i="5"/>
  <c r="M207" i="5"/>
  <c r="M262" i="5"/>
  <c r="M373" i="5"/>
  <c r="M70" i="5"/>
  <c r="M113" i="5"/>
  <c r="M190" i="5"/>
  <c r="M357" i="5"/>
  <c r="M412" i="5"/>
  <c r="M429" i="5"/>
  <c r="M448" i="5"/>
  <c r="M27" i="5"/>
  <c r="M172" i="5"/>
  <c r="M263" i="5"/>
  <c r="M93" i="5"/>
  <c r="M19" i="5"/>
  <c r="M60" i="5"/>
  <c r="M127" i="5"/>
  <c r="M145" i="5"/>
  <c r="M257" i="5"/>
  <c r="M105" i="5"/>
  <c r="M350" i="5"/>
  <c r="M385" i="5"/>
  <c r="M405" i="5"/>
  <c r="M440" i="5"/>
  <c r="M459" i="5"/>
  <c r="M22" i="5"/>
  <c r="M128" i="5"/>
  <c r="M147" i="5"/>
  <c r="M258" i="5"/>
  <c r="M313" i="5"/>
  <c r="M107" i="5"/>
  <c r="M184" i="5"/>
  <c r="M351" i="5"/>
  <c r="M45" i="5"/>
  <c r="M85" i="5"/>
  <c r="M129" i="5"/>
  <c r="M168" i="5"/>
  <c r="M444" i="5"/>
  <c r="M241" i="5"/>
  <c r="M352" i="5"/>
  <c r="M47" i="5"/>
  <c r="M224" i="5"/>
  <c r="M428" i="5"/>
  <c r="M92" i="5"/>
  <c r="M171" i="5"/>
  <c r="M282" i="5"/>
  <c r="M338" i="5"/>
  <c r="M393" i="5"/>
  <c r="M25" i="5"/>
  <c r="M245" i="5"/>
  <c r="M71" i="5"/>
  <c r="M115" i="5"/>
  <c r="M152" i="5"/>
  <c r="M228" i="5"/>
  <c r="M283" i="5"/>
  <c r="M319" i="5"/>
  <c r="M339" i="5"/>
  <c r="M42" i="5"/>
  <c r="M61" i="5"/>
  <c r="M83" i="5"/>
  <c r="M202" i="5"/>
  <c r="M369" i="5"/>
  <c r="M65" i="5"/>
  <c r="M149" i="5"/>
  <c r="M315" i="5"/>
  <c r="M460" i="5"/>
  <c r="M223" i="5"/>
  <c r="M427" i="5"/>
  <c r="M185" i="5"/>
  <c r="M317" i="5"/>
  <c r="M69" i="5"/>
  <c r="M130" i="5"/>
  <c r="M169" i="5"/>
  <c r="M280" i="5"/>
  <c r="M227" i="5"/>
  <c r="M318" i="5"/>
  <c r="M48" i="5"/>
  <c r="M301" i="5"/>
  <c r="M465" i="5"/>
  <c r="M208" i="5"/>
  <c r="M95" i="5"/>
  <c r="M194" i="5"/>
  <c r="M285" i="5"/>
  <c r="M302" i="5"/>
  <c r="M379" i="5"/>
  <c r="M450" i="5"/>
  <c r="M117" i="5"/>
  <c r="M304" i="5"/>
  <c r="M212" i="5"/>
  <c r="M394" i="5"/>
  <c r="M118" i="5"/>
  <c r="M305" i="5"/>
  <c r="M30" i="5"/>
  <c r="M135" i="5"/>
  <c r="M395" i="5"/>
  <c r="M31" i="5"/>
  <c r="M138" i="5"/>
  <c r="M229" i="5"/>
  <c r="M469" i="5"/>
  <c r="M33" i="5"/>
  <c r="M323" i="5"/>
  <c r="M397" i="5"/>
  <c r="M139" i="5"/>
  <c r="M230" i="5"/>
  <c r="M49" i="5"/>
  <c r="M247" i="5"/>
  <c r="M413" i="5"/>
  <c r="M50" i="5"/>
  <c r="M249" i="5"/>
  <c r="M340" i="5"/>
  <c r="M415" i="5"/>
  <c r="M157" i="5"/>
  <c r="M54" i="5"/>
  <c r="M250" i="5"/>
  <c r="M341" i="5"/>
  <c r="M417" i="5"/>
  <c r="M72" i="5"/>
  <c r="M173" i="5"/>
  <c r="M358" i="5"/>
  <c r="M430" i="5"/>
  <c r="M268" i="5"/>
  <c r="M360" i="5"/>
  <c r="M431" i="5"/>
  <c r="M174" i="5"/>
  <c r="M191" i="5"/>
  <c r="M361" i="5"/>
  <c r="M434" i="5"/>
  <c r="M94" i="5"/>
  <c r="M193" i="5"/>
  <c r="M284" i="5"/>
  <c r="M374" i="5"/>
  <c r="M449" i="5"/>
  <c r="K367" i="5"/>
  <c r="K21" i="5"/>
  <c r="K31" i="5"/>
  <c r="K170" i="5"/>
  <c r="K181" i="5"/>
  <c r="K192" i="5"/>
  <c r="K425" i="5"/>
  <c r="K252" i="5"/>
  <c r="T5" i="11"/>
  <c r="T5" i="5"/>
  <c r="L6" i="5"/>
  <c r="K117" i="5" s="1"/>
  <c r="T5" i="10"/>
  <c r="S5" i="10"/>
  <c r="R5" i="10"/>
  <c r="O8" i="10"/>
  <c r="O7" i="10"/>
  <c r="L5" i="10"/>
  <c r="L4" i="10"/>
  <c r="L4" i="11"/>
  <c r="L5" i="11"/>
  <c r="O7" i="11"/>
  <c r="O8" i="11"/>
  <c r="O9" i="5"/>
  <c r="B11" i="5"/>
  <c r="R29" i="5"/>
  <c r="L3" i="11"/>
  <c r="O3" i="11" s="1"/>
  <c r="H11" i="5"/>
  <c r="H13" i="5" s="1"/>
  <c r="G3" i="5"/>
  <c r="R29" i="11"/>
  <c r="Y27" i="11"/>
  <c r="W25" i="11"/>
  <c r="W30" i="11" s="1"/>
  <c r="T21" i="11"/>
  <c r="E12" i="11"/>
  <c r="B14" i="11" s="1"/>
  <c r="B12" i="11"/>
  <c r="E4" i="11"/>
  <c r="X9" i="11"/>
  <c r="W9" i="11"/>
  <c r="L9" i="11"/>
  <c r="E8" i="11"/>
  <c r="X5" i="11"/>
  <c r="W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X9" i="10"/>
  <c r="W9" i="10"/>
  <c r="L9" i="10"/>
  <c r="E8" i="10"/>
  <c r="X5" i="10"/>
  <c r="W5" i="10"/>
  <c r="N3" i="10"/>
  <c r="L3" i="10"/>
  <c r="O3" i="10" s="1"/>
  <c r="K3" i="10"/>
  <c r="E3" i="10"/>
  <c r="W24" i="10" s="1"/>
  <c r="D3" i="10"/>
  <c r="AD4" i="3"/>
  <c r="M350" i="11" l="1"/>
  <c r="M380" i="11"/>
  <c r="M400" i="11"/>
  <c r="M420" i="11"/>
  <c r="M440" i="11"/>
  <c r="M460" i="11"/>
  <c r="M22" i="11"/>
  <c r="M20" i="11"/>
  <c r="M30" i="11"/>
  <c r="M40" i="11"/>
  <c r="M50" i="11"/>
  <c r="M60" i="11"/>
  <c r="M70" i="11"/>
  <c r="M80" i="11"/>
  <c r="M90" i="11"/>
  <c r="M100" i="11"/>
  <c r="M110" i="11"/>
  <c r="M120" i="11"/>
  <c r="M130" i="11"/>
  <c r="M140" i="11"/>
  <c r="M150" i="11"/>
  <c r="M160" i="11"/>
  <c r="M170" i="11"/>
  <c r="M180" i="11"/>
  <c r="M190" i="11"/>
  <c r="M200" i="11"/>
  <c r="M210" i="11"/>
  <c r="M220" i="11"/>
  <c r="M230" i="11"/>
  <c r="M240" i="11"/>
  <c r="M250" i="11"/>
  <c r="M260" i="11"/>
  <c r="M270" i="11"/>
  <c r="M280" i="11"/>
  <c r="M290" i="11"/>
  <c r="M300" i="11"/>
  <c r="M310" i="11"/>
  <c r="M320" i="11"/>
  <c r="M330" i="11"/>
  <c r="M340" i="11"/>
  <c r="M360" i="11"/>
  <c r="M370" i="11"/>
  <c r="M390" i="11"/>
  <c r="M410" i="11"/>
  <c r="M430" i="11"/>
  <c r="M450" i="11"/>
  <c r="M19" i="11"/>
  <c r="M32" i="11"/>
  <c r="M42" i="11"/>
  <c r="M21" i="11"/>
  <c r="M31" i="11"/>
  <c r="M41" i="11"/>
  <c r="M51" i="11"/>
  <c r="M61" i="11"/>
  <c r="M71" i="11"/>
  <c r="M81" i="11"/>
  <c r="M91" i="11"/>
  <c r="M101" i="11"/>
  <c r="M111" i="11"/>
  <c r="M121" i="11"/>
  <c r="M131" i="11"/>
  <c r="M141" i="11"/>
  <c r="M151" i="11"/>
  <c r="M161" i="11"/>
  <c r="M171" i="11"/>
  <c r="M181" i="11"/>
  <c r="M191" i="11"/>
  <c r="M201" i="11"/>
  <c r="M211" i="11"/>
  <c r="M221" i="11"/>
  <c r="M231" i="11"/>
  <c r="M241" i="11"/>
  <c r="M251" i="11"/>
  <c r="M261" i="11"/>
  <c r="M271" i="11"/>
  <c r="M281" i="11"/>
  <c r="M291" i="11"/>
  <c r="M301" i="11"/>
  <c r="M311" i="11"/>
  <c r="M321" i="11"/>
  <c r="M331" i="11"/>
  <c r="M341" i="11"/>
  <c r="M351" i="11"/>
  <c r="M361" i="11"/>
  <c r="M371" i="11"/>
  <c r="M381" i="11"/>
  <c r="M391" i="11"/>
  <c r="M401" i="11"/>
  <c r="M411" i="11"/>
  <c r="M421" i="11"/>
  <c r="M431" i="11"/>
  <c r="M441" i="11"/>
  <c r="M451" i="11"/>
  <c r="M461" i="11"/>
  <c r="M23" i="11"/>
  <c r="M33" i="11"/>
  <c r="M43" i="11"/>
  <c r="M53" i="11"/>
  <c r="M63" i="11"/>
  <c r="M73" i="11"/>
  <c r="M83" i="11"/>
  <c r="M93" i="11"/>
  <c r="M103" i="11"/>
  <c r="M113" i="11"/>
  <c r="M123" i="11"/>
  <c r="M133" i="11"/>
  <c r="M143" i="11"/>
  <c r="M153" i="11"/>
  <c r="M163" i="11"/>
  <c r="M173" i="11"/>
  <c r="M183" i="11"/>
  <c r="M193" i="11"/>
  <c r="M203" i="11"/>
  <c r="M213" i="11"/>
  <c r="M223" i="11"/>
  <c r="M233" i="11"/>
  <c r="M243" i="11"/>
  <c r="M253" i="11"/>
  <c r="M263" i="11"/>
  <c r="M273" i="11"/>
  <c r="M283" i="11"/>
  <c r="M293" i="11"/>
  <c r="M303" i="11"/>
  <c r="M313" i="11"/>
  <c r="M323" i="11"/>
  <c r="M333" i="11"/>
  <c r="M343" i="11"/>
  <c r="M353" i="11"/>
  <c r="M363" i="11"/>
  <c r="M373" i="11"/>
  <c r="M383" i="11"/>
  <c r="M393" i="11"/>
  <c r="M403" i="11"/>
  <c r="M413" i="11"/>
  <c r="M423" i="11"/>
  <c r="M433" i="11"/>
  <c r="M443" i="11"/>
  <c r="M453" i="11"/>
  <c r="M463" i="11"/>
  <c r="M24" i="11"/>
  <c r="M44" i="11"/>
  <c r="M54" i="11"/>
  <c r="M64" i="11"/>
  <c r="M74" i="11"/>
  <c r="M84" i="11"/>
  <c r="M94" i="11"/>
  <c r="M104" i="11"/>
  <c r="M114" i="11"/>
  <c r="M124" i="11"/>
  <c r="M134" i="11"/>
  <c r="M144" i="11"/>
  <c r="M154" i="11"/>
  <c r="M164" i="11"/>
  <c r="M174" i="11"/>
  <c r="M184" i="11"/>
  <c r="M194" i="11"/>
  <c r="M204" i="11"/>
  <c r="M214" i="11"/>
  <c r="M224" i="11"/>
  <c r="M234" i="11"/>
  <c r="M244" i="11"/>
  <c r="M38" i="11"/>
  <c r="M256" i="11"/>
  <c r="M272" i="11"/>
  <c r="M317" i="11"/>
  <c r="M334" i="11"/>
  <c r="M378" i="11"/>
  <c r="M395" i="11"/>
  <c r="M439" i="11"/>
  <c r="M456" i="11"/>
  <c r="M409" i="11"/>
  <c r="M442" i="11"/>
  <c r="M457" i="11"/>
  <c r="M427" i="11"/>
  <c r="M336" i="11"/>
  <c r="M45" i="11"/>
  <c r="M109" i="11"/>
  <c r="M177" i="11"/>
  <c r="M245" i="11"/>
  <c r="M62" i="11"/>
  <c r="M112" i="11"/>
  <c r="M212" i="11"/>
  <c r="M259" i="11"/>
  <c r="M292" i="11"/>
  <c r="M337" i="11"/>
  <c r="M415" i="11"/>
  <c r="M146" i="11"/>
  <c r="M228" i="11"/>
  <c r="M429" i="11"/>
  <c r="M277" i="11"/>
  <c r="M355" i="11"/>
  <c r="M416" i="11"/>
  <c r="M432" i="11"/>
  <c r="M129" i="11"/>
  <c r="M264" i="11"/>
  <c r="M82" i="11"/>
  <c r="M132" i="11"/>
  <c r="M182" i="11"/>
  <c r="M232" i="11"/>
  <c r="M295" i="11"/>
  <c r="M57" i="11"/>
  <c r="M75" i="11"/>
  <c r="M89" i="11"/>
  <c r="M107" i="11"/>
  <c r="M125" i="11"/>
  <c r="M139" i="11"/>
  <c r="M157" i="11"/>
  <c r="M175" i="11"/>
  <c r="M189" i="11"/>
  <c r="M207" i="11"/>
  <c r="M225" i="11"/>
  <c r="M239" i="11"/>
  <c r="M287" i="11"/>
  <c r="M304" i="11"/>
  <c r="M348" i="11"/>
  <c r="M365" i="11"/>
  <c r="M426" i="11"/>
  <c r="M444" i="11"/>
  <c r="M77" i="11"/>
  <c r="M145" i="11"/>
  <c r="M227" i="11"/>
  <c r="M306" i="11"/>
  <c r="M384" i="11"/>
  <c r="M398" i="11"/>
  <c r="M96" i="11"/>
  <c r="M294" i="11"/>
  <c r="M399" i="11"/>
  <c r="M47" i="11"/>
  <c r="M165" i="11"/>
  <c r="M25" i="11"/>
  <c r="M39" i="11"/>
  <c r="M92" i="11"/>
  <c r="M142" i="11"/>
  <c r="M192" i="11"/>
  <c r="M242" i="11"/>
  <c r="M257" i="11"/>
  <c r="M274" i="11"/>
  <c r="M318" i="11"/>
  <c r="M335" i="11"/>
  <c r="M379" i="11"/>
  <c r="M396" i="11"/>
  <c r="M412" i="11"/>
  <c r="M382" i="11"/>
  <c r="M26" i="11"/>
  <c r="M59" i="11"/>
  <c r="M95" i="11"/>
  <c r="M159" i="11"/>
  <c r="M209" i="11"/>
  <c r="M289" i="11"/>
  <c r="M322" i="11"/>
  <c r="M367" i="11"/>
  <c r="M428" i="11"/>
  <c r="M27" i="11"/>
  <c r="M162" i="11"/>
  <c r="M459" i="11"/>
  <c r="M78" i="11"/>
  <c r="M178" i="11"/>
  <c r="M246" i="11"/>
  <c r="M307" i="11"/>
  <c r="M385" i="11"/>
  <c r="M462" i="11"/>
  <c r="M65" i="11"/>
  <c r="M97" i="11"/>
  <c r="M179" i="11"/>
  <c r="M229" i="11"/>
  <c r="M325" i="11"/>
  <c r="M386" i="11"/>
  <c r="M447" i="11"/>
  <c r="M29" i="11"/>
  <c r="M58" i="11"/>
  <c r="M76" i="11"/>
  <c r="M108" i="11"/>
  <c r="M126" i="11"/>
  <c r="M158" i="11"/>
  <c r="M176" i="11"/>
  <c r="M208" i="11"/>
  <c r="M226" i="11"/>
  <c r="M288" i="11"/>
  <c r="M305" i="11"/>
  <c r="M349" i="11"/>
  <c r="M366" i="11"/>
  <c r="M258" i="11"/>
  <c r="M275" i="11"/>
  <c r="M319" i="11"/>
  <c r="M352" i="11"/>
  <c r="M397" i="11"/>
  <c r="M414" i="11"/>
  <c r="M458" i="11"/>
  <c r="M127" i="11"/>
  <c r="M195" i="11"/>
  <c r="M445" i="11"/>
  <c r="M276" i="11"/>
  <c r="M354" i="11"/>
  <c r="M46" i="11"/>
  <c r="M128" i="11"/>
  <c r="M196" i="11"/>
  <c r="M262" i="11"/>
  <c r="M324" i="11"/>
  <c r="M368" i="11"/>
  <c r="M446" i="11"/>
  <c r="M28" i="11"/>
  <c r="M338" i="11"/>
  <c r="M79" i="11"/>
  <c r="M115" i="11"/>
  <c r="M147" i="11"/>
  <c r="M197" i="11"/>
  <c r="M215" i="11"/>
  <c r="M247" i="11"/>
  <c r="M308" i="11"/>
  <c r="M369" i="11"/>
  <c r="M402" i="11"/>
  <c r="M464" i="11"/>
  <c r="M278" i="11"/>
  <c r="M67" i="11"/>
  <c r="M137" i="11"/>
  <c r="M252" i="11"/>
  <c r="M377" i="11"/>
  <c r="M438" i="11"/>
  <c r="M408" i="11"/>
  <c r="M469" i="11"/>
  <c r="M105" i="11"/>
  <c r="M254" i="11"/>
  <c r="M69" i="11"/>
  <c r="M36" i="11"/>
  <c r="M186" i="11"/>
  <c r="M327" i="11"/>
  <c r="M152" i="11"/>
  <c r="M222" i="11"/>
  <c r="M37" i="11"/>
  <c r="M389" i="11"/>
  <c r="M266" i="11"/>
  <c r="M359" i="11"/>
  <c r="M85" i="11"/>
  <c r="M188" i="11"/>
  <c r="M362" i="11"/>
  <c r="M235" i="11"/>
  <c r="M332" i="11"/>
  <c r="M86" i="11"/>
  <c r="M156" i="11"/>
  <c r="M364" i="11"/>
  <c r="M425" i="11"/>
  <c r="M199" i="11"/>
  <c r="M302" i="11"/>
  <c r="M465" i="11"/>
  <c r="M269" i="11"/>
  <c r="M374" i="11"/>
  <c r="M88" i="11"/>
  <c r="M312" i="11"/>
  <c r="M466" i="11"/>
  <c r="M135" i="11"/>
  <c r="M168" i="11"/>
  <c r="M238" i="11"/>
  <c r="M436" i="11"/>
  <c r="M56" i="11"/>
  <c r="M248" i="11"/>
  <c r="M99" i="11"/>
  <c r="M376" i="11"/>
  <c r="M34" i="11"/>
  <c r="M217" i="11"/>
  <c r="M285" i="11"/>
  <c r="M316" i="11"/>
  <c r="M347" i="11"/>
  <c r="M68" i="11"/>
  <c r="M138" i="11"/>
  <c r="M356" i="11"/>
  <c r="M417" i="11"/>
  <c r="M255" i="11"/>
  <c r="M357" i="11"/>
  <c r="M72" i="11"/>
  <c r="M149" i="11"/>
  <c r="M449" i="11"/>
  <c r="M265" i="11"/>
  <c r="M358" i="11"/>
  <c r="M452" i="11"/>
  <c r="M187" i="11"/>
  <c r="M297" i="11"/>
  <c r="M392" i="11"/>
  <c r="M454" i="11"/>
  <c r="M48" i="11"/>
  <c r="M155" i="11"/>
  <c r="M298" i="11"/>
  <c r="M198" i="11"/>
  <c r="M394" i="11"/>
  <c r="M49" i="11"/>
  <c r="M299" i="11"/>
  <c r="M52" i="11"/>
  <c r="M166" i="11"/>
  <c r="M268" i="11"/>
  <c r="M372" i="11"/>
  <c r="M342" i="11"/>
  <c r="M404" i="11"/>
  <c r="M167" i="11"/>
  <c r="M237" i="11"/>
  <c r="M55" i="11"/>
  <c r="M405" i="11"/>
  <c r="M98" i="11"/>
  <c r="M205" i="11"/>
  <c r="M375" i="11"/>
  <c r="M314" i="11"/>
  <c r="M406" i="11"/>
  <c r="M467" i="11"/>
  <c r="M136" i="11"/>
  <c r="M206" i="11"/>
  <c r="M35" i="11"/>
  <c r="M148" i="11"/>
  <c r="M185" i="11"/>
  <c r="M218" i="11"/>
  <c r="M286" i="11"/>
  <c r="M326" i="11"/>
  <c r="M387" i="11"/>
  <c r="M448" i="11"/>
  <c r="M106" i="11"/>
  <c r="M418" i="11"/>
  <c r="M116" i="11"/>
  <c r="M219" i="11"/>
  <c r="M296" i="11"/>
  <c r="M388" i="11"/>
  <c r="M419" i="11"/>
  <c r="M117" i="11"/>
  <c r="M328" i="11"/>
  <c r="M422" i="11"/>
  <c r="M118" i="11"/>
  <c r="M329" i="11"/>
  <c r="M424" i="11"/>
  <c r="M267" i="11"/>
  <c r="M455" i="11"/>
  <c r="M119" i="11"/>
  <c r="M122" i="11"/>
  <c r="M236" i="11"/>
  <c r="M339" i="11"/>
  <c r="M434" i="11"/>
  <c r="M87" i="11"/>
  <c r="M202" i="11"/>
  <c r="M309" i="11"/>
  <c r="M435" i="11"/>
  <c r="M344" i="11"/>
  <c r="M279" i="11"/>
  <c r="M282" i="11"/>
  <c r="M345" i="11"/>
  <c r="M66" i="11"/>
  <c r="M169" i="11"/>
  <c r="M437" i="11"/>
  <c r="M102" i="11"/>
  <c r="M172" i="11"/>
  <c r="M216" i="11"/>
  <c r="M249" i="11"/>
  <c r="M284" i="11"/>
  <c r="M315" i="11"/>
  <c r="M346" i="11"/>
  <c r="M407" i="11"/>
  <c r="M468" i="11"/>
  <c r="M19" i="10"/>
  <c r="M209" i="10"/>
  <c r="M239" i="10"/>
  <c r="M259" i="10"/>
  <c r="M279" i="10"/>
  <c r="M289" i="10"/>
  <c r="M299" i="10"/>
  <c r="M319" i="10"/>
  <c r="M329" i="10"/>
  <c r="M339" i="10"/>
  <c r="M349" i="10"/>
  <c r="M359" i="10"/>
  <c r="M369" i="10"/>
  <c r="M379" i="10"/>
  <c r="M389" i="10"/>
  <c r="M399" i="10"/>
  <c r="M409" i="10"/>
  <c r="M419" i="10"/>
  <c r="M429" i="10"/>
  <c r="M439" i="10"/>
  <c r="M459" i="10"/>
  <c r="M469" i="10"/>
  <c r="M40" i="10"/>
  <c r="M100" i="10"/>
  <c r="M130" i="10"/>
  <c r="M170" i="10"/>
  <c r="M200" i="10"/>
  <c r="M230" i="10"/>
  <c r="M260" i="10"/>
  <c r="M290" i="10"/>
  <c r="M330" i="10"/>
  <c r="M370" i="10"/>
  <c r="M420" i="10"/>
  <c r="M29" i="10"/>
  <c r="M39" i="10"/>
  <c r="M49" i="10"/>
  <c r="M59" i="10"/>
  <c r="M69" i="10"/>
  <c r="M79" i="10"/>
  <c r="M89" i="10"/>
  <c r="M99" i="10"/>
  <c r="M109" i="10"/>
  <c r="M119" i="10"/>
  <c r="M129" i="10"/>
  <c r="M139" i="10"/>
  <c r="M149" i="10"/>
  <c r="M159" i="10"/>
  <c r="M169" i="10"/>
  <c r="M179" i="10"/>
  <c r="M189" i="10"/>
  <c r="M199" i="10"/>
  <c r="M219" i="10"/>
  <c r="M229" i="10"/>
  <c r="M249" i="10"/>
  <c r="M269" i="10"/>
  <c r="M309" i="10"/>
  <c r="M449" i="10"/>
  <c r="M20" i="10"/>
  <c r="M50" i="10"/>
  <c r="M70" i="10"/>
  <c r="M90" i="10"/>
  <c r="M120" i="10"/>
  <c r="M160" i="10"/>
  <c r="M190" i="10"/>
  <c r="M220" i="10"/>
  <c r="M250" i="10"/>
  <c r="M280" i="10"/>
  <c r="M300" i="10"/>
  <c r="M320" i="10"/>
  <c r="M340" i="10"/>
  <c r="M360" i="10"/>
  <c r="M380" i="10"/>
  <c r="M400" i="10"/>
  <c r="M410" i="10"/>
  <c r="M430" i="10"/>
  <c r="M440" i="10"/>
  <c r="M460" i="10"/>
  <c r="M231" i="10"/>
  <c r="M30" i="10"/>
  <c r="M60" i="10"/>
  <c r="M80" i="10"/>
  <c r="M110" i="10"/>
  <c r="M140" i="10"/>
  <c r="M180" i="10"/>
  <c r="M210" i="10"/>
  <c r="M240" i="10"/>
  <c r="M270" i="10"/>
  <c r="M310" i="10"/>
  <c r="M350" i="10"/>
  <c r="M390" i="10"/>
  <c r="M450" i="10"/>
  <c r="M291" i="10"/>
  <c r="M21" i="10"/>
  <c r="M31" i="10"/>
  <c r="M41" i="10"/>
  <c r="M51" i="10"/>
  <c r="M61" i="10"/>
  <c r="M71" i="10"/>
  <c r="M81" i="10"/>
  <c r="M91" i="10"/>
  <c r="M101" i="10"/>
  <c r="M111" i="10"/>
  <c r="M121" i="10"/>
  <c r="M131" i="10"/>
  <c r="M141" i="10"/>
  <c r="M151" i="10"/>
  <c r="M161" i="10"/>
  <c r="M171" i="10"/>
  <c r="M181" i="10"/>
  <c r="M191" i="10"/>
  <c r="M201" i="10"/>
  <c r="M211" i="10"/>
  <c r="M221" i="10"/>
  <c r="M241" i="10"/>
  <c r="M251" i="10"/>
  <c r="M261" i="10"/>
  <c r="M271" i="10"/>
  <c r="M301" i="10"/>
  <c r="M311" i="10"/>
  <c r="M321" i="10"/>
  <c r="M331" i="10"/>
  <c r="M341" i="10"/>
  <c r="M361" i="10"/>
  <c r="M381" i="10"/>
  <c r="M391" i="10"/>
  <c r="M401" i="10"/>
  <c r="M411" i="10"/>
  <c r="M421" i="10"/>
  <c r="M431" i="10"/>
  <c r="M441" i="10"/>
  <c r="M451" i="10"/>
  <c r="M461" i="10"/>
  <c r="M23" i="10"/>
  <c r="M33" i="10"/>
  <c r="M43" i="10"/>
  <c r="M53" i="10"/>
  <c r="M63" i="10"/>
  <c r="M73" i="10"/>
  <c r="M83" i="10"/>
  <c r="M93" i="10"/>
  <c r="M103" i="10"/>
  <c r="M113" i="10"/>
  <c r="M123" i="10"/>
  <c r="M133" i="10"/>
  <c r="M143" i="10"/>
  <c r="M153" i="10"/>
  <c r="M163" i="10"/>
  <c r="M173" i="10"/>
  <c r="M183" i="10"/>
  <c r="M193" i="10"/>
  <c r="M203" i="10"/>
  <c r="M213" i="10"/>
  <c r="M223" i="10"/>
  <c r="M233" i="10"/>
  <c r="M243" i="10"/>
  <c r="M253" i="10"/>
  <c r="M263" i="10"/>
  <c r="M273" i="10"/>
  <c r="M283" i="10"/>
  <c r="M293" i="10"/>
  <c r="M303" i="10"/>
  <c r="M313" i="10"/>
  <c r="M323" i="10"/>
  <c r="M333" i="10"/>
  <c r="M343" i="10"/>
  <c r="M353" i="10"/>
  <c r="M363" i="10"/>
  <c r="M373" i="10"/>
  <c r="M383" i="10"/>
  <c r="M393" i="10"/>
  <c r="M403" i="10"/>
  <c r="M413" i="10"/>
  <c r="M423" i="10"/>
  <c r="M433" i="10"/>
  <c r="M443" i="10"/>
  <c r="M453" i="10"/>
  <c r="M463" i="10"/>
  <c r="M48" i="10"/>
  <c r="M65" i="10"/>
  <c r="M112" i="10"/>
  <c r="M126" i="10"/>
  <c r="M156" i="10"/>
  <c r="M217" i="10"/>
  <c r="M234" i="10"/>
  <c r="M278" i="10"/>
  <c r="M308" i="10"/>
  <c r="M325" i="10"/>
  <c r="M355" i="10"/>
  <c r="M371" i="10"/>
  <c r="M385" i="10"/>
  <c r="M432" i="10"/>
  <c r="M446" i="10"/>
  <c r="M416" i="10"/>
  <c r="M356" i="10"/>
  <c r="M36" i="10"/>
  <c r="M97" i="10"/>
  <c r="M188" i="10"/>
  <c r="M252" i="10"/>
  <c r="M434" i="10"/>
  <c r="M24" i="10"/>
  <c r="M85" i="10"/>
  <c r="M146" i="10"/>
  <c r="M405" i="10"/>
  <c r="M164" i="10"/>
  <c r="M376" i="10"/>
  <c r="M454" i="10"/>
  <c r="M26" i="10"/>
  <c r="M178" i="10"/>
  <c r="M256" i="10"/>
  <c r="M468" i="10"/>
  <c r="M364" i="10"/>
  <c r="M44" i="10"/>
  <c r="M105" i="10"/>
  <c r="M182" i="10"/>
  <c r="M257" i="10"/>
  <c r="M348" i="10"/>
  <c r="M244" i="10"/>
  <c r="M335" i="10"/>
  <c r="M456" i="10"/>
  <c r="M197" i="10"/>
  <c r="M35" i="10"/>
  <c r="M82" i="10"/>
  <c r="M96" i="10"/>
  <c r="M187" i="10"/>
  <c r="M204" i="10"/>
  <c r="M248" i="10"/>
  <c r="M265" i="10"/>
  <c r="M281" i="10"/>
  <c r="M295" i="10"/>
  <c r="M342" i="10"/>
  <c r="M402" i="10"/>
  <c r="M464" i="10"/>
  <c r="M114" i="10"/>
  <c r="M282" i="10"/>
  <c r="M418" i="10"/>
  <c r="M68" i="10"/>
  <c r="M176" i="10"/>
  <c r="M284" i="10"/>
  <c r="M388" i="10"/>
  <c r="M102" i="10"/>
  <c r="M207" i="10"/>
  <c r="M268" i="10"/>
  <c r="M298" i="10"/>
  <c r="M375" i="10"/>
  <c r="M422" i="10"/>
  <c r="M117" i="10"/>
  <c r="M302" i="10"/>
  <c r="M437" i="10"/>
  <c r="M104" i="10"/>
  <c r="M347" i="10"/>
  <c r="M74" i="10"/>
  <c r="M135" i="10"/>
  <c r="M212" i="10"/>
  <c r="M334" i="10"/>
  <c r="M455" i="10"/>
  <c r="M27" i="10"/>
  <c r="M425" i="10"/>
  <c r="M58" i="10"/>
  <c r="M136" i="10"/>
  <c r="M351" i="10"/>
  <c r="M395" i="10"/>
  <c r="M258" i="10"/>
  <c r="M52" i="10"/>
  <c r="M66" i="10"/>
  <c r="M127" i="10"/>
  <c r="M144" i="10"/>
  <c r="M157" i="10"/>
  <c r="M174" i="10"/>
  <c r="M218" i="10"/>
  <c r="M235" i="10"/>
  <c r="M312" i="10"/>
  <c r="M326" i="10"/>
  <c r="M372" i="10"/>
  <c r="M386" i="10"/>
  <c r="M447" i="10"/>
  <c r="M22" i="10"/>
  <c r="M205" i="10"/>
  <c r="M266" i="10"/>
  <c r="M296" i="10"/>
  <c r="M417" i="10"/>
  <c r="M297" i="10"/>
  <c r="M374" i="10"/>
  <c r="M435" i="10"/>
  <c r="M132" i="10"/>
  <c r="M254" i="10"/>
  <c r="M328" i="10"/>
  <c r="M38" i="10"/>
  <c r="M116" i="10"/>
  <c r="M436" i="10"/>
  <c r="M148" i="10"/>
  <c r="M195" i="10"/>
  <c r="M242" i="10"/>
  <c r="M286" i="10"/>
  <c r="M424" i="10"/>
  <c r="M57" i="10"/>
  <c r="M150" i="10"/>
  <c r="M377" i="10"/>
  <c r="M196" i="10"/>
  <c r="M287" i="10"/>
  <c r="M75" i="10"/>
  <c r="M166" i="10"/>
  <c r="M227" i="10"/>
  <c r="M378" i="10"/>
  <c r="M92" i="10"/>
  <c r="M214" i="10"/>
  <c r="M67" i="10"/>
  <c r="M84" i="10"/>
  <c r="M128" i="10"/>
  <c r="M145" i="10"/>
  <c r="M158" i="10"/>
  <c r="M175" i="10"/>
  <c r="M222" i="10"/>
  <c r="M236" i="10"/>
  <c r="M327" i="10"/>
  <c r="M344" i="10"/>
  <c r="M357" i="10"/>
  <c r="M387" i="10"/>
  <c r="M404" i="10"/>
  <c r="M448" i="10"/>
  <c r="M465" i="10"/>
  <c r="M37" i="10"/>
  <c r="M54" i="10"/>
  <c r="M98" i="10"/>
  <c r="M115" i="10"/>
  <c r="M192" i="10"/>
  <c r="M206" i="10"/>
  <c r="M267" i="10"/>
  <c r="M314" i="10"/>
  <c r="M162" i="10"/>
  <c r="M237" i="10"/>
  <c r="M345" i="10"/>
  <c r="M358" i="10"/>
  <c r="M452" i="10"/>
  <c r="M466" i="10"/>
  <c r="M55" i="10"/>
  <c r="M224" i="10"/>
  <c r="M315" i="10"/>
  <c r="M316" i="10"/>
  <c r="M407" i="10"/>
  <c r="M165" i="10"/>
  <c r="M226" i="10"/>
  <c r="M317" i="10"/>
  <c r="M394" i="10"/>
  <c r="M438" i="10"/>
  <c r="M304" i="10"/>
  <c r="M408" i="10"/>
  <c r="M122" i="10"/>
  <c r="M28" i="10"/>
  <c r="M152" i="10"/>
  <c r="M106" i="10"/>
  <c r="M25" i="10"/>
  <c r="M72" i="10"/>
  <c r="M86" i="10"/>
  <c r="M147" i="10"/>
  <c r="M177" i="10"/>
  <c r="M194" i="10"/>
  <c r="M238" i="10"/>
  <c r="M255" i="10"/>
  <c r="M285" i="10"/>
  <c r="M332" i="10"/>
  <c r="M346" i="10"/>
  <c r="M362" i="10"/>
  <c r="M392" i="10"/>
  <c r="M406" i="10"/>
  <c r="M467" i="10"/>
  <c r="M42" i="10"/>
  <c r="M56" i="10"/>
  <c r="M134" i="10"/>
  <c r="M208" i="10"/>
  <c r="M225" i="10"/>
  <c r="M272" i="10"/>
  <c r="M87" i="10"/>
  <c r="M118" i="10"/>
  <c r="M88" i="10"/>
  <c r="M274" i="10"/>
  <c r="M318" i="10"/>
  <c r="M365" i="10"/>
  <c r="M442" i="10"/>
  <c r="M45" i="10"/>
  <c r="M202" i="10"/>
  <c r="M264" i="10"/>
  <c r="M367" i="10"/>
  <c r="M415" i="10"/>
  <c r="M275" i="10"/>
  <c r="M426" i="10"/>
  <c r="M32" i="10"/>
  <c r="M215" i="10"/>
  <c r="M368" i="10"/>
  <c r="M336" i="10"/>
  <c r="M168" i="10"/>
  <c r="M292" i="10"/>
  <c r="M184" i="10"/>
  <c r="M125" i="10"/>
  <c r="M306" i="10"/>
  <c r="M76" i="10"/>
  <c r="M458" i="10"/>
  <c r="M366" i="10"/>
  <c r="M78" i="10"/>
  <c r="M142" i="10"/>
  <c r="M322" i="10"/>
  <c r="M216" i="10"/>
  <c r="M277" i="10"/>
  <c r="M228" i="10"/>
  <c r="M107" i="10"/>
  <c r="M384" i="10"/>
  <c r="M232" i="10"/>
  <c r="M108" i="10"/>
  <c r="M396" i="10"/>
  <c r="M62" i="10"/>
  <c r="M352" i="10"/>
  <c r="M246" i="10"/>
  <c r="M64" i="10"/>
  <c r="M398" i="10"/>
  <c r="M186" i="10"/>
  <c r="M412" i="10"/>
  <c r="M198" i="10"/>
  <c r="M154" i="10"/>
  <c r="M382" i="10"/>
  <c r="M288" i="10"/>
  <c r="M337" i="10"/>
  <c r="M124" i="10"/>
  <c r="M94" i="10"/>
  <c r="M276" i="10"/>
  <c r="M324" i="10"/>
  <c r="M427" i="10"/>
  <c r="M155" i="10"/>
  <c r="M34" i="10"/>
  <c r="M95" i="10"/>
  <c r="M428" i="10"/>
  <c r="M167" i="10"/>
  <c r="M46" i="10"/>
  <c r="M338" i="10"/>
  <c r="M245" i="10"/>
  <c r="M294" i="10"/>
  <c r="M305" i="10"/>
  <c r="M457" i="10"/>
  <c r="M247" i="10"/>
  <c r="M307" i="10"/>
  <c r="M77" i="10"/>
  <c r="M462" i="10"/>
  <c r="M414" i="10"/>
  <c r="M47" i="10"/>
  <c r="M444" i="10"/>
  <c r="M172" i="10"/>
  <c r="M445" i="10"/>
  <c r="M397" i="10"/>
  <c r="M185" i="10"/>
  <c r="M354" i="10"/>
  <c r="M137" i="10"/>
  <c r="M262" i="10"/>
  <c r="M138" i="10"/>
  <c r="K51" i="5"/>
  <c r="K429" i="5"/>
  <c r="K243" i="5"/>
  <c r="K131" i="5"/>
  <c r="K48" i="5"/>
  <c r="K384" i="5"/>
  <c r="K218" i="5"/>
  <c r="K130" i="5"/>
  <c r="K142" i="5"/>
  <c r="K148" i="5"/>
  <c r="K32" i="5"/>
  <c r="K141" i="5"/>
  <c r="K250" i="5"/>
  <c r="K313" i="5"/>
  <c r="K176" i="5"/>
  <c r="K212" i="5"/>
  <c r="K37" i="5"/>
  <c r="K159" i="5"/>
  <c r="K106" i="5"/>
  <c r="K161" i="5"/>
  <c r="K340" i="5"/>
  <c r="K169" i="5"/>
  <c r="K260" i="5"/>
  <c r="K179" i="5"/>
  <c r="K107" i="5"/>
  <c r="K77" i="5"/>
  <c r="K264" i="5"/>
  <c r="K154" i="5"/>
  <c r="K116" i="5"/>
  <c r="K461" i="5"/>
  <c r="K447" i="5"/>
  <c r="K344" i="5"/>
  <c r="K43" i="5"/>
  <c r="K324" i="5"/>
  <c r="K450" i="5"/>
  <c r="K216" i="5"/>
  <c r="K97" i="5"/>
  <c r="K54" i="5"/>
  <c r="K69" i="5"/>
  <c r="K300" i="5"/>
  <c r="K442" i="5"/>
  <c r="K201" i="5"/>
  <c r="K129" i="5"/>
  <c r="K149" i="5"/>
  <c r="K278" i="5"/>
  <c r="K223" i="5"/>
  <c r="K326" i="5"/>
  <c r="K68" i="5"/>
  <c r="K204" i="5"/>
  <c r="K211" i="5"/>
  <c r="K196" i="5"/>
  <c r="K84" i="5"/>
  <c r="K67" i="5"/>
  <c r="K183" i="5"/>
  <c r="K190" i="5"/>
  <c r="K182" i="5"/>
  <c r="K185" i="5"/>
  <c r="K376" i="5"/>
  <c r="K302" i="5"/>
  <c r="K60" i="5"/>
  <c r="K410" i="5"/>
  <c r="K126" i="5"/>
  <c r="K178" i="5"/>
  <c r="K393" i="5"/>
  <c r="K188" i="5"/>
  <c r="K145" i="5"/>
  <c r="K289" i="5"/>
  <c r="K135" i="5"/>
  <c r="K138" i="5"/>
  <c r="K439" i="5"/>
  <c r="K146" i="5"/>
  <c r="K420" i="5"/>
  <c r="K468" i="5"/>
  <c r="K61" i="5"/>
  <c r="K41" i="5"/>
  <c r="K87" i="5"/>
  <c r="K153" i="5"/>
  <c r="K208" i="5"/>
  <c r="K318" i="5"/>
  <c r="K163" i="5"/>
  <c r="K332" i="5"/>
  <c r="K198" i="5"/>
  <c r="K288" i="5"/>
  <c r="K436" i="5"/>
  <c r="K457" i="5"/>
  <c r="K79" i="5"/>
  <c r="K168" i="5"/>
  <c r="K200" i="5"/>
  <c r="K387" i="5"/>
  <c r="K57" i="5"/>
  <c r="K413" i="5"/>
  <c r="K132" i="5"/>
  <c r="K151" i="5"/>
  <c r="K105" i="5"/>
  <c r="K165" i="5"/>
  <c r="K162" i="5"/>
  <c r="K232" i="5"/>
  <c r="K103" i="5"/>
  <c r="K446" i="5"/>
  <c r="K55" i="5"/>
  <c r="K156" i="5"/>
  <c r="K189" i="5"/>
  <c r="K377" i="5"/>
  <c r="K47" i="5"/>
  <c r="K194" i="5"/>
  <c r="K398" i="5"/>
  <c r="K230" i="5"/>
  <c r="K408" i="5"/>
  <c r="K128" i="5"/>
  <c r="K362" i="5"/>
  <c r="K403" i="5"/>
  <c r="K76" i="5"/>
  <c r="K449" i="5"/>
  <c r="K352" i="5"/>
  <c r="K22" i="5"/>
  <c r="K342" i="5"/>
  <c r="K392" i="5"/>
  <c r="K53" i="5"/>
  <c r="K287" i="5"/>
  <c r="K34" i="5"/>
  <c r="K44" i="5"/>
  <c r="K27" i="5"/>
  <c r="K95" i="5"/>
  <c r="K206" i="5"/>
  <c r="K90" i="5"/>
  <c r="K104" i="5"/>
  <c r="K415" i="5"/>
  <c r="K444" i="5"/>
  <c r="K155" i="5"/>
  <c r="K297" i="5"/>
  <c r="K139" i="5"/>
  <c r="K445" i="5"/>
  <c r="K108" i="5"/>
  <c r="K82" i="5"/>
  <c r="K404" i="5"/>
  <c r="K423" i="5"/>
  <c r="K144" i="5"/>
  <c r="K284" i="5"/>
  <c r="K469" i="5"/>
  <c r="K24" i="5"/>
  <c r="K205" i="5"/>
  <c r="K319" i="5"/>
  <c r="K459" i="5"/>
  <c r="K402" i="5"/>
  <c r="K306" i="5"/>
  <c r="K382" i="5"/>
  <c r="K381" i="5"/>
  <c r="K412" i="5"/>
  <c r="K454" i="5"/>
  <c r="K133" i="5"/>
  <c r="K277" i="5"/>
  <c r="K373" i="5"/>
  <c r="K134" i="5"/>
  <c r="K320" i="5"/>
  <c r="K346" i="5"/>
  <c r="K443" i="5"/>
  <c r="K267" i="5"/>
  <c r="K263" i="5"/>
  <c r="K390" i="5"/>
  <c r="K361" i="5"/>
  <c r="K421" i="5"/>
  <c r="K411" i="5"/>
  <c r="K150" i="5"/>
  <c r="K275" i="5"/>
  <c r="K152" i="5"/>
  <c r="K365" i="5"/>
  <c r="K59" i="5"/>
  <c r="K195" i="5"/>
  <c r="K271" i="5"/>
  <c r="K303" i="5"/>
  <c r="K368" i="5"/>
  <c r="K400" i="5"/>
  <c r="K432" i="5"/>
  <c r="K237" i="5"/>
  <c r="K46" i="5"/>
  <c r="K414" i="5"/>
  <c r="K94" i="5"/>
  <c r="K274" i="5"/>
  <c r="K370" i="5"/>
  <c r="K122" i="5"/>
  <c r="K276" i="5"/>
  <c r="K293" i="5"/>
  <c r="K467" i="5"/>
  <c r="K102" i="5"/>
  <c r="K379" i="5"/>
  <c r="K453" i="5"/>
  <c r="K451" i="5"/>
  <c r="K66" i="5"/>
  <c r="K240" i="5"/>
  <c r="K448" i="5"/>
  <c r="K310" i="5"/>
  <c r="K363" i="5"/>
  <c r="K175" i="5"/>
  <c r="K249" i="5"/>
  <c r="K236" i="5"/>
  <c r="K356" i="5"/>
  <c r="K389" i="5"/>
  <c r="K101" i="5"/>
  <c r="K227" i="5"/>
  <c r="K124" i="5"/>
  <c r="K307" i="5"/>
  <c r="K283" i="5"/>
  <c r="K401" i="5"/>
  <c r="K316" i="5"/>
  <c r="K251" i="5"/>
  <c r="K261" i="5"/>
  <c r="K231" i="5"/>
  <c r="K74" i="5"/>
  <c r="K388" i="5"/>
  <c r="K220" i="5"/>
  <c r="K70" i="5"/>
  <c r="K254" i="5"/>
  <c r="K328" i="5"/>
  <c r="K78" i="5"/>
  <c r="K238" i="5"/>
  <c r="K225" i="5"/>
  <c r="K312" i="5"/>
  <c r="K378" i="5"/>
  <c r="K91" i="5"/>
  <c r="K187" i="5"/>
  <c r="K45" i="5"/>
  <c r="K166" i="5"/>
  <c r="K427" i="5"/>
  <c r="K286" i="5"/>
  <c r="K434" i="5"/>
  <c r="K239" i="5"/>
  <c r="K325" i="5"/>
  <c r="K40" i="5"/>
  <c r="K331" i="5"/>
  <c r="K282" i="5"/>
  <c r="K118" i="5"/>
  <c r="K174" i="5"/>
  <c r="K430" i="5"/>
  <c r="K210" i="5"/>
  <c r="K424" i="5"/>
  <c r="K184" i="5"/>
  <c r="K262" i="5"/>
  <c r="K199" i="5"/>
  <c r="K308" i="5"/>
  <c r="K452" i="5"/>
  <c r="K226" i="5"/>
  <c r="K214" i="5"/>
  <c r="K301" i="5"/>
  <c r="K366" i="5"/>
  <c r="K81" i="5"/>
  <c r="K177" i="5"/>
  <c r="K242" i="5"/>
  <c r="K465" i="5"/>
  <c r="K372" i="5"/>
  <c r="K304" i="5"/>
  <c r="K229" i="5"/>
  <c r="K121" i="5"/>
  <c r="K422" i="5"/>
  <c r="K257" i="5"/>
  <c r="K228" i="5"/>
  <c r="K314" i="5"/>
  <c r="K247" i="5"/>
  <c r="K269" i="5"/>
  <c r="K380" i="5"/>
  <c r="K358" i="5"/>
  <c r="K209" i="5"/>
  <c r="K258" i="5"/>
  <c r="K164" i="5"/>
  <c r="K186" i="5"/>
  <c r="K143" i="5"/>
  <c r="K272" i="5"/>
  <c r="K431" i="5"/>
  <c r="K215" i="5"/>
  <c r="K203" i="5"/>
  <c r="K290" i="5"/>
  <c r="K355" i="5"/>
  <c r="K71" i="5"/>
  <c r="K167" i="5"/>
  <c r="K38" i="5"/>
  <c r="K120" i="5"/>
  <c r="K458" i="5"/>
  <c r="K359" i="5"/>
  <c r="K136" i="5"/>
  <c r="K123" i="5"/>
  <c r="K333" i="5"/>
  <c r="K99" i="5"/>
  <c r="K417" i="5"/>
  <c r="K217" i="5"/>
  <c r="K396" i="5"/>
  <c r="K221" i="5"/>
  <c r="K405" i="5"/>
  <c r="K369" i="5"/>
  <c r="K399" i="5"/>
  <c r="K437" i="5"/>
  <c r="K125" i="5"/>
  <c r="K112" i="5"/>
  <c r="K322" i="5"/>
  <c r="K75" i="5"/>
  <c r="K207" i="5"/>
  <c r="K295" i="5"/>
  <c r="K291" i="5"/>
  <c r="K140" i="5"/>
  <c r="K193" i="5"/>
  <c r="K345" i="5"/>
  <c r="K73" i="5"/>
  <c r="K49" i="5"/>
  <c r="K296" i="5"/>
  <c r="K299" i="5"/>
  <c r="K19" i="5"/>
  <c r="K235" i="5"/>
  <c r="K119" i="5"/>
  <c r="K171" i="5"/>
  <c r="K348" i="5"/>
  <c r="K334" i="5"/>
  <c r="K407" i="5"/>
  <c r="K265" i="5"/>
  <c r="K321" i="5"/>
  <c r="K394" i="5"/>
  <c r="K460" i="5"/>
  <c r="K241" i="5"/>
  <c r="K219" i="5"/>
  <c r="K113" i="5"/>
  <c r="K202" i="5"/>
  <c r="K456" i="5"/>
  <c r="K180" i="5"/>
  <c r="K343" i="5"/>
  <c r="K96" i="5"/>
  <c r="K426" i="5"/>
  <c r="K160" i="5"/>
  <c r="K336" i="5"/>
  <c r="K114" i="5"/>
  <c r="K323" i="5"/>
  <c r="K100" i="5"/>
  <c r="K311" i="5"/>
  <c r="K52" i="5"/>
  <c r="K397" i="5"/>
  <c r="K197" i="5"/>
  <c r="K364" i="5"/>
  <c r="K279" i="5"/>
  <c r="K157" i="5"/>
  <c r="K25" i="5"/>
  <c r="K440" i="5"/>
  <c r="K20" i="5"/>
  <c r="K385" i="5"/>
  <c r="K86" i="5"/>
  <c r="K173" i="5"/>
  <c r="K23" i="5"/>
  <c r="K36" i="5"/>
  <c r="K371" i="5"/>
  <c r="K292" i="5"/>
  <c r="K266" i="5"/>
  <c r="K357" i="5"/>
  <c r="K395" i="5"/>
  <c r="K441" i="5"/>
  <c r="K329" i="5"/>
  <c r="K85" i="5"/>
  <c r="K255" i="5"/>
  <c r="K339" i="5"/>
  <c r="K244" i="5"/>
  <c r="K83" i="5"/>
  <c r="K462" i="5"/>
  <c r="K39" i="5"/>
  <c r="K455" i="5"/>
  <c r="K360" i="5"/>
  <c r="K281" i="5"/>
  <c r="K268" i="5"/>
  <c r="K347" i="5"/>
  <c r="K158" i="5"/>
  <c r="K409" i="5"/>
  <c r="K406" i="5"/>
  <c r="K350" i="5"/>
  <c r="K438" i="5"/>
  <c r="K62" i="5"/>
  <c r="K80" i="5"/>
  <c r="K65" i="5"/>
  <c r="K64" i="5"/>
  <c r="K63" i="5"/>
  <c r="K137" i="5"/>
  <c r="K375" i="5"/>
  <c r="K416" i="5"/>
  <c r="K466" i="5"/>
  <c r="K353" i="5"/>
  <c r="K172" i="5"/>
  <c r="K386" i="5"/>
  <c r="K93" i="5"/>
  <c r="K280" i="5"/>
  <c r="K330" i="5"/>
  <c r="K273" i="5"/>
  <c r="K419" i="5"/>
  <c r="K435" i="5"/>
  <c r="K50" i="5"/>
  <c r="K338" i="5"/>
  <c r="K56" i="5"/>
  <c r="K259" i="5"/>
  <c r="K42" i="5"/>
  <c r="K245" i="5"/>
  <c r="K29" i="5"/>
  <c r="K233" i="5"/>
  <c r="K28" i="5"/>
  <c r="K327" i="5"/>
  <c r="K127" i="5"/>
  <c r="K246" i="5"/>
  <c r="K428" i="5"/>
  <c r="K98" i="5"/>
  <c r="K109" i="5"/>
  <c r="K115" i="5"/>
  <c r="K433" i="5"/>
  <c r="K110" i="5"/>
  <c r="K72" i="5"/>
  <c r="K191" i="5"/>
  <c r="K391" i="5"/>
  <c r="K58" i="5"/>
  <c r="K92" i="5"/>
  <c r="K89" i="5"/>
  <c r="K88" i="5"/>
  <c r="K147" i="5"/>
  <c r="K213" i="5"/>
  <c r="K374" i="5"/>
  <c r="K335" i="5"/>
  <c r="K309" i="5"/>
  <c r="K35" i="5"/>
  <c r="K349" i="5"/>
  <c r="K270" i="5"/>
  <c r="K256" i="5"/>
  <c r="K337" i="5"/>
  <c r="K285" i="5"/>
  <c r="K341" i="5"/>
  <c r="K305" i="5"/>
  <c r="K298" i="5"/>
  <c r="K463" i="5"/>
  <c r="K351" i="5"/>
  <c r="K354" i="5"/>
  <c r="K224" i="5"/>
  <c r="K294" i="5"/>
  <c r="K253" i="5"/>
  <c r="K383" i="5"/>
  <c r="K418" i="5"/>
  <c r="K26" i="5"/>
  <c r="K315" i="5"/>
  <c r="K33" i="5"/>
  <c r="K248" i="5"/>
  <c r="K30" i="5"/>
  <c r="K234" i="5"/>
  <c r="K464" i="5"/>
  <c r="K222" i="5"/>
  <c r="K111" i="5"/>
  <c r="K317" i="5"/>
  <c r="O9" i="10"/>
  <c r="O10" i="10" s="1"/>
  <c r="L7" i="10"/>
  <c r="L6" i="10"/>
  <c r="L6" i="11"/>
  <c r="L7" i="11"/>
  <c r="O9" i="11"/>
  <c r="O10" i="11" s="1"/>
  <c r="E5" i="11" s="1"/>
  <c r="O10" i="5"/>
  <c r="E5" i="5" s="1"/>
  <c r="B12" i="5"/>
  <c r="I13" i="5"/>
  <c r="E4" i="5"/>
  <c r="W28" i="11"/>
  <c r="W29" i="11" s="1"/>
  <c r="E11" i="10"/>
  <c r="G312" i="10" s="1"/>
  <c r="B14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13" i="11"/>
  <c r="G403" i="11"/>
  <c r="G34" i="11"/>
  <c r="G420" i="11"/>
  <c r="G310" i="11"/>
  <c r="G292" i="11"/>
  <c r="G197" i="11"/>
  <c r="G191" i="11"/>
  <c r="G137" i="11"/>
  <c r="G76" i="11"/>
  <c r="G72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R17" i="10"/>
  <c r="R19" i="10"/>
  <c r="G357" i="10"/>
  <c r="G465" i="10"/>
  <c r="G163" i="10"/>
  <c r="T21" i="10"/>
  <c r="K20" i="11" l="1"/>
  <c r="K156" i="11"/>
  <c r="K407" i="11"/>
  <c r="K85" i="11"/>
  <c r="K376" i="11"/>
  <c r="K328" i="11"/>
  <c r="K285" i="11"/>
  <c r="K428" i="11"/>
  <c r="K193" i="11"/>
  <c r="K366" i="11"/>
  <c r="K197" i="11"/>
  <c r="K318" i="11"/>
  <c r="K293" i="11"/>
  <c r="K207" i="11"/>
  <c r="K204" i="11"/>
  <c r="K444" i="11"/>
  <c r="K232" i="11"/>
  <c r="K411" i="11"/>
  <c r="K211" i="11"/>
  <c r="K462" i="11"/>
  <c r="K332" i="11"/>
  <c r="K330" i="11"/>
  <c r="K130" i="11"/>
  <c r="K465" i="11"/>
  <c r="K95" i="11"/>
  <c r="K426" i="11"/>
  <c r="K410" i="11"/>
  <c r="K81" i="11"/>
  <c r="K435" i="11"/>
  <c r="K199" i="11"/>
  <c r="K425" i="11"/>
  <c r="K196" i="11"/>
  <c r="K246" i="11"/>
  <c r="K445" i="11"/>
  <c r="K215" i="11"/>
  <c r="K284" i="11"/>
  <c r="K390" i="11"/>
  <c r="K439" i="11"/>
  <c r="K461" i="11"/>
  <c r="K34" i="11"/>
  <c r="K412" i="11"/>
  <c r="K347" i="11"/>
  <c r="K339" i="11"/>
  <c r="K464" i="11"/>
  <c r="K27" i="11"/>
  <c r="K340" i="11"/>
  <c r="K438" i="11"/>
  <c r="K49" i="11"/>
  <c r="K283" i="11"/>
  <c r="K453" i="11"/>
  <c r="K345" i="11"/>
  <c r="K73" i="11"/>
  <c r="K217" i="11"/>
  <c r="K383" i="11"/>
  <c r="K143" i="11"/>
  <c r="K349" i="11"/>
  <c r="K115" i="11"/>
  <c r="K273" i="11"/>
  <c r="K28" i="11"/>
  <c r="K189" i="11"/>
  <c r="K194" i="11"/>
  <c r="K424" i="11"/>
  <c r="K172" i="11"/>
  <c r="K401" i="11"/>
  <c r="K201" i="11"/>
  <c r="K442" i="11"/>
  <c r="K302" i="11"/>
  <c r="K320" i="11"/>
  <c r="K120" i="11"/>
  <c r="K87" i="11"/>
  <c r="K294" i="11"/>
  <c r="K185" i="11"/>
  <c r="K281" i="11"/>
  <c r="K271" i="11"/>
  <c r="K105" i="11"/>
  <c r="K109" i="11"/>
  <c r="K32" i="11"/>
  <c r="K119" i="11"/>
  <c r="K469" i="11"/>
  <c r="K259" i="11"/>
  <c r="K303" i="11"/>
  <c r="K170" i="11"/>
  <c r="K333" i="11"/>
  <c r="K41" i="11"/>
  <c r="K329" i="11"/>
  <c r="K79" i="11"/>
  <c r="K231" i="11"/>
  <c r="K233" i="11"/>
  <c r="K355" i="11"/>
  <c r="K352" i="11"/>
  <c r="K377" i="11"/>
  <c r="K393" i="11"/>
  <c r="K206" i="11"/>
  <c r="K359" i="11"/>
  <c r="K375" i="11"/>
  <c r="K419" i="11"/>
  <c r="K173" i="11"/>
  <c r="K306" i="11"/>
  <c r="K93" i="11"/>
  <c r="K305" i="11"/>
  <c r="K47" i="11"/>
  <c r="K257" i="11"/>
  <c r="K446" i="11"/>
  <c r="K175" i="11"/>
  <c r="K184" i="11"/>
  <c r="K414" i="11"/>
  <c r="K102" i="11"/>
  <c r="K391" i="11"/>
  <c r="K191" i="11"/>
  <c r="K402" i="11"/>
  <c r="K262" i="11"/>
  <c r="K310" i="11"/>
  <c r="K110" i="11"/>
  <c r="K346" i="11"/>
  <c r="K267" i="11"/>
  <c r="K136" i="11"/>
  <c r="K83" i="11"/>
  <c r="K205" i="11"/>
  <c r="K449" i="11"/>
  <c r="K103" i="11"/>
  <c r="K289" i="11"/>
  <c r="K43" i="11"/>
  <c r="K288" i="11"/>
  <c r="K399" i="11"/>
  <c r="K39" i="11"/>
  <c r="K368" i="11"/>
  <c r="K157" i="11"/>
  <c r="K174" i="11"/>
  <c r="K404" i="11"/>
  <c r="K42" i="11"/>
  <c r="K381" i="11"/>
  <c r="K181" i="11"/>
  <c r="K382" i="11"/>
  <c r="K212" i="11"/>
  <c r="K300" i="11"/>
  <c r="K100" i="11"/>
  <c r="K122" i="11"/>
  <c r="K183" i="11"/>
  <c r="K82" i="11"/>
  <c r="K244" i="11"/>
  <c r="K86" i="11"/>
  <c r="K261" i="11"/>
  <c r="K251" i="11"/>
  <c r="K118" i="11"/>
  <c r="K241" i="11"/>
  <c r="K236" i="11"/>
  <c r="K458" i="11"/>
  <c r="K312" i="11"/>
  <c r="K249" i="11"/>
  <c r="K427" i="11"/>
  <c r="K214" i="11"/>
  <c r="K221" i="11"/>
  <c r="K235" i="11"/>
  <c r="K371" i="11"/>
  <c r="K169" i="11"/>
  <c r="K423" i="11"/>
  <c r="K313" i="11"/>
  <c r="K117" i="11"/>
  <c r="K203" i="11"/>
  <c r="K327" i="11"/>
  <c r="K98" i="11"/>
  <c r="K227" i="11"/>
  <c r="K248" i="11"/>
  <c r="K208" i="11"/>
  <c r="K277" i="11"/>
  <c r="K166" i="11"/>
  <c r="K96" i="11"/>
  <c r="K125" i="11"/>
  <c r="K144" i="11"/>
  <c r="K384" i="11"/>
  <c r="K372" i="11"/>
  <c r="K361" i="11"/>
  <c r="K161" i="11"/>
  <c r="K292" i="11"/>
  <c r="K22" i="11"/>
  <c r="K280" i="11"/>
  <c r="K80" i="11"/>
  <c r="K74" i="11"/>
  <c r="K55" i="11"/>
  <c r="K265" i="11"/>
  <c r="K409" i="11"/>
  <c r="K200" i="11"/>
  <c r="K71" i="11"/>
  <c r="K154" i="11"/>
  <c r="K422" i="11"/>
  <c r="K24" i="11"/>
  <c r="K137" i="11"/>
  <c r="K258" i="11"/>
  <c r="K379" i="11"/>
  <c r="K224" i="11"/>
  <c r="K150" i="11"/>
  <c r="K243" i="11"/>
  <c r="K140" i="11"/>
  <c r="K245" i="11"/>
  <c r="K90" i="11"/>
  <c r="K163" i="11"/>
  <c r="K341" i="11"/>
  <c r="K141" i="11"/>
  <c r="K253" i="11"/>
  <c r="K317" i="11"/>
  <c r="K416" i="11"/>
  <c r="K385" i="11"/>
  <c r="K326" i="11"/>
  <c r="K46" i="11"/>
  <c r="K325" i="11"/>
  <c r="K344" i="11"/>
  <c r="K210" i="11"/>
  <c r="K418" i="11"/>
  <c r="K64" i="11"/>
  <c r="K62" i="11"/>
  <c r="K309" i="11"/>
  <c r="K128" i="11"/>
  <c r="K148" i="11"/>
  <c r="K348" i="11"/>
  <c r="K380" i="11"/>
  <c r="K452" i="11"/>
  <c r="K67" i="11"/>
  <c r="K362" i="11"/>
  <c r="K276" i="11"/>
  <c r="K239" i="11"/>
  <c r="K350" i="11"/>
  <c r="K454" i="11"/>
  <c r="K437" i="11"/>
  <c r="K388" i="11"/>
  <c r="K178" i="11"/>
  <c r="K152" i="11"/>
  <c r="K358" i="11"/>
  <c r="K247" i="11"/>
  <c r="K213" i="11"/>
  <c r="K107" i="11"/>
  <c r="K374" i="11"/>
  <c r="K151" i="11"/>
  <c r="K252" i="11"/>
  <c r="K188" i="11"/>
  <c r="K373" i="11"/>
  <c r="K369" i="11"/>
  <c r="K124" i="11"/>
  <c r="K260" i="11"/>
  <c r="K56" i="11"/>
  <c r="K38" i="11"/>
  <c r="K343" i="11"/>
  <c r="K36" i="11"/>
  <c r="K269" i="11"/>
  <c r="K186" i="11"/>
  <c r="K48" i="11"/>
  <c r="K177" i="11"/>
  <c r="K263" i="11"/>
  <c r="K126" i="11"/>
  <c r="K63" i="11"/>
  <c r="K356" i="11"/>
  <c r="K45" i="11"/>
  <c r="K75" i="11"/>
  <c r="K114" i="11"/>
  <c r="K354" i="11"/>
  <c r="K242" i="11"/>
  <c r="K331" i="11"/>
  <c r="K131" i="11"/>
  <c r="K192" i="11"/>
  <c r="K450" i="11"/>
  <c r="K250" i="11"/>
  <c r="K50" i="11"/>
  <c r="K92" i="11"/>
  <c r="K429" i="11"/>
  <c r="K72" i="11"/>
  <c r="K357" i="11"/>
  <c r="K138" i="11"/>
  <c r="K35" i="11"/>
  <c r="K59" i="11"/>
  <c r="K216" i="11"/>
  <c r="K365" i="11"/>
  <c r="K190" i="11"/>
  <c r="K255" i="11"/>
  <c r="K44" i="11"/>
  <c r="K451" i="11"/>
  <c r="K69" i="11"/>
  <c r="K353" i="11"/>
  <c r="K275" i="11"/>
  <c r="K417" i="11"/>
  <c r="K396" i="11"/>
  <c r="K97" i="11"/>
  <c r="K234" i="11"/>
  <c r="K360" i="11"/>
  <c r="K392" i="11"/>
  <c r="K468" i="11"/>
  <c r="K278" i="11"/>
  <c r="K21" i="11"/>
  <c r="K466" i="11"/>
  <c r="K25" i="11"/>
  <c r="K290" i="11"/>
  <c r="K298" i="11"/>
  <c r="K133" i="11"/>
  <c r="K209" i="11"/>
  <c r="K116" i="11"/>
  <c r="K322" i="11"/>
  <c r="K19" i="11"/>
  <c r="K406" i="11"/>
  <c r="K405" i="11"/>
  <c r="K198" i="11"/>
  <c r="K195" i="11"/>
  <c r="K433" i="11"/>
  <c r="K89" i="11"/>
  <c r="K282" i="11"/>
  <c r="K460" i="11"/>
  <c r="K436" i="11"/>
  <c r="K223" i="11"/>
  <c r="K88" i="11"/>
  <c r="K286" i="11"/>
  <c r="K167" i="11"/>
  <c r="K149" i="11"/>
  <c r="K447" i="11"/>
  <c r="K159" i="11"/>
  <c r="K165" i="11"/>
  <c r="K108" i="11"/>
  <c r="K323" i="11"/>
  <c r="K29" i="11"/>
  <c r="K336" i="11"/>
  <c r="K57" i="11"/>
  <c r="K104" i="11"/>
  <c r="K334" i="11"/>
  <c r="K202" i="11"/>
  <c r="K321" i="11"/>
  <c r="K121" i="11"/>
  <c r="K162" i="11"/>
  <c r="K440" i="11"/>
  <c r="K240" i="11"/>
  <c r="K40" i="11"/>
  <c r="K135" i="11"/>
  <c r="K91" i="11"/>
  <c r="K268" i="11"/>
  <c r="K274" i="11"/>
  <c r="K52" i="11"/>
  <c r="K413" i="11"/>
  <c r="K61" i="11"/>
  <c r="K456" i="11"/>
  <c r="K106" i="11"/>
  <c r="K68" i="11"/>
  <c r="K155" i="11"/>
  <c r="K78" i="11"/>
  <c r="K319" i="11"/>
  <c r="K66" i="11"/>
  <c r="K397" i="11"/>
  <c r="K147" i="11"/>
  <c r="K254" i="11"/>
  <c r="K370" i="11"/>
  <c r="K408" i="11"/>
  <c r="K441" i="11"/>
  <c r="K266" i="11"/>
  <c r="K431" i="11"/>
  <c r="K363" i="11"/>
  <c r="K316" i="11"/>
  <c r="K225" i="11"/>
  <c r="K272" i="11"/>
  <c r="K187" i="11"/>
  <c r="K26" i="11"/>
  <c r="K338" i="11"/>
  <c r="K164" i="11"/>
  <c r="K342" i="11"/>
  <c r="K99" i="11"/>
  <c r="K296" i="11"/>
  <c r="K176" i="11"/>
  <c r="K415" i="11"/>
  <c r="K351" i="11"/>
  <c r="K70" i="11"/>
  <c r="K256" i="11"/>
  <c r="K158" i="11"/>
  <c r="K364" i="11"/>
  <c r="K60" i="11"/>
  <c r="K238" i="11"/>
  <c r="K153" i="11"/>
  <c r="K237" i="11"/>
  <c r="K218" i="11"/>
  <c r="K53" i="11"/>
  <c r="K448" i="11"/>
  <c r="K229" i="11"/>
  <c r="K145" i="11"/>
  <c r="K65" i="11"/>
  <c r="K76" i="11"/>
  <c r="K228" i="11"/>
  <c r="K463" i="11"/>
  <c r="K443" i="11"/>
  <c r="K23" i="11"/>
  <c r="K94" i="11"/>
  <c r="K324" i="11"/>
  <c r="K182" i="11"/>
  <c r="K311" i="11"/>
  <c r="K111" i="11"/>
  <c r="K132" i="11"/>
  <c r="K430" i="11"/>
  <c r="K230" i="11"/>
  <c r="K30" i="11"/>
  <c r="K37" i="11"/>
  <c r="K291" i="11"/>
  <c r="K395" i="11"/>
  <c r="K77" i="11"/>
  <c r="K307" i="11"/>
  <c r="K459" i="11"/>
  <c r="K308" i="11"/>
  <c r="K304" i="11"/>
  <c r="K400" i="11"/>
  <c r="K54" i="11"/>
  <c r="K299" i="11"/>
  <c r="K398" i="11"/>
  <c r="K179" i="11"/>
  <c r="K264" i="11"/>
  <c r="K180" i="11"/>
  <c r="K51" i="11"/>
  <c r="K455" i="11"/>
  <c r="K367" i="11"/>
  <c r="K287" i="11"/>
  <c r="K160" i="11"/>
  <c r="K315" i="11"/>
  <c r="K31" i="11"/>
  <c r="K389" i="11"/>
  <c r="K335" i="11"/>
  <c r="K421" i="11"/>
  <c r="K467" i="11"/>
  <c r="K33" i="11"/>
  <c r="K226" i="11"/>
  <c r="K139" i="11"/>
  <c r="K394" i="11"/>
  <c r="K432" i="11"/>
  <c r="K171" i="11"/>
  <c r="K279" i="11"/>
  <c r="K295" i="11"/>
  <c r="K134" i="11"/>
  <c r="K270" i="11"/>
  <c r="K219" i="11"/>
  <c r="K337" i="11"/>
  <c r="K222" i="11"/>
  <c r="K168" i="11"/>
  <c r="K297" i="11"/>
  <c r="K123" i="11"/>
  <c r="K378" i="11"/>
  <c r="K403" i="11"/>
  <c r="K387" i="11"/>
  <c r="K129" i="11"/>
  <c r="K127" i="11"/>
  <c r="K113" i="11"/>
  <c r="K58" i="11"/>
  <c r="K146" i="11"/>
  <c r="K386" i="11"/>
  <c r="K457" i="11"/>
  <c r="K434" i="11"/>
  <c r="K84" i="11"/>
  <c r="K314" i="11"/>
  <c r="K142" i="11"/>
  <c r="K301" i="11"/>
  <c r="K101" i="11"/>
  <c r="K112" i="11"/>
  <c r="K420" i="11"/>
  <c r="K220" i="11"/>
  <c r="K150" i="10"/>
  <c r="K91" i="10"/>
  <c r="K233" i="10"/>
  <c r="K186" i="10"/>
  <c r="K208" i="10"/>
  <c r="K164" i="10"/>
  <c r="K435" i="10"/>
  <c r="K182" i="10"/>
  <c r="K56" i="10"/>
  <c r="K374" i="10"/>
  <c r="K394" i="10"/>
  <c r="K328" i="10"/>
  <c r="K313" i="10"/>
  <c r="K68" i="10"/>
  <c r="K373" i="10"/>
  <c r="K251" i="10"/>
  <c r="K55" i="10"/>
  <c r="K241" i="10"/>
  <c r="K211" i="10"/>
  <c r="K117" i="10"/>
  <c r="K314" i="10"/>
  <c r="K134" i="10"/>
  <c r="K224" i="10"/>
  <c r="K413" i="10"/>
  <c r="K418" i="10"/>
  <c r="K231" i="10"/>
  <c r="K63" i="10"/>
  <c r="K297" i="10"/>
  <c r="K71" i="10"/>
  <c r="K352" i="10"/>
  <c r="K67" i="10"/>
  <c r="K61" i="10"/>
  <c r="K48" i="10"/>
  <c r="K343" i="10"/>
  <c r="K40" i="10"/>
  <c r="K338" i="10"/>
  <c r="K167" i="10"/>
  <c r="K30" i="10"/>
  <c r="K432" i="10"/>
  <c r="K288" i="10"/>
  <c r="K20" i="10"/>
  <c r="K276" i="10"/>
  <c r="K214" i="10"/>
  <c r="K19" i="10"/>
  <c r="K443" i="10"/>
  <c r="K318" i="10"/>
  <c r="K430" i="10"/>
  <c r="K302" i="10"/>
  <c r="K227" i="10"/>
  <c r="K409" i="10"/>
  <c r="K225" i="10"/>
  <c r="K243" i="10"/>
  <c r="K389" i="10"/>
  <c r="K414" i="10"/>
  <c r="K165" i="10"/>
  <c r="K207" i="10"/>
  <c r="K128" i="10"/>
  <c r="K442" i="10"/>
  <c r="K261" i="10"/>
  <c r="K50" i="10"/>
  <c r="K292" i="10"/>
  <c r="K46" i="10"/>
  <c r="K335" i="10"/>
  <c r="K267" i="10"/>
  <c r="K122" i="10"/>
  <c r="K145" i="10"/>
  <c r="K51" i="10"/>
  <c r="K379" i="10"/>
  <c r="K383" i="10"/>
  <c r="K232" i="10"/>
  <c r="K58" i="10"/>
  <c r="K31" i="10"/>
  <c r="K336" i="10"/>
  <c r="K368" i="10"/>
  <c r="K75" i="10"/>
  <c r="K257" i="10"/>
  <c r="K222" i="10"/>
  <c r="K96" i="10"/>
  <c r="K460" i="10"/>
  <c r="K349" i="10"/>
  <c r="K395" i="10"/>
  <c r="K277" i="10"/>
  <c r="K152" i="10"/>
  <c r="K404" i="10"/>
  <c r="K433" i="10"/>
  <c r="K359" i="10"/>
  <c r="K156" i="10"/>
  <c r="K215" i="10"/>
  <c r="K425" i="10"/>
  <c r="K455" i="10"/>
  <c r="K158" i="10"/>
  <c r="K35" i="10"/>
  <c r="K270" i="10"/>
  <c r="K329" i="10"/>
  <c r="K41" i="10"/>
  <c r="K348" i="10"/>
  <c r="K65" i="10"/>
  <c r="K378" i="10"/>
  <c r="K105" i="10"/>
  <c r="K317" i="10"/>
  <c r="K417" i="10"/>
  <c r="K451" i="10"/>
  <c r="K240" i="10"/>
  <c r="K189" i="10"/>
  <c r="K369" i="10"/>
  <c r="K53" i="10"/>
  <c r="K306" i="10"/>
  <c r="K408" i="10"/>
  <c r="K406" i="10"/>
  <c r="K407" i="10"/>
  <c r="K447" i="10"/>
  <c r="K441" i="10"/>
  <c r="K230" i="10"/>
  <c r="K179" i="10"/>
  <c r="K434" i="10"/>
  <c r="K209" i="10"/>
  <c r="K398" i="10"/>
  <c r="K304" i="10"/>
  <c r="K436" i="10"/>
  <c r="K387" i="10"/>
  <c r="K372" i="10"/>
  <c r="K431" i="10"/>
  <c r="K220" i="10"/>
  <c r="K169" i="10"/>
  <c r="K213" i="10"/>
  <c r="K415" i="10"/>
  <c r="K461" i="10"/>
  <c r="K64" i="10"/>
  <c r="K196" i="10"/>
  <c r="K375" i="10"/>
  <c r="K327" i="10"/>
  <c r="K52" i="10"/>
  <c r="K411" i="10"/>
  <c r="K210" i="10"/>
  <c r="K159" i="10"/>
  <c r="K226" i="10"/>
  <c r="K29" i="10"/>
  <c r="K262" i="10"/>
  <c r="K250" i="10"/>
  <c r="K446" i="10"/>
  <c r="K44" i="10"/>
  <c r="K298" i="10"/>
  <c r="K236" i="10"/>
  <c r="K183" i="10"/>
  <c r="K291" i="10"/>
  <c r="K190" i="10"/>
  <c r="K149" i="10"/>
  <c r="K337" i="10"/>
  <c r="K377" i="10"/>
  <c r="K234" i="10"/>
  <c r="K364" i="10"/>
  <c r="K268" i="10"/>
  <c r="K175" i="10"/>
  <c r="K92" i="10"/>
  <c r="K271" i="10"/>
  <c r="K70" i="10"/>
  <c r="K129" i="10"/>
  <c r="K198" i="10"/>
  <c r="K138" i="10"/>
  <c r="K308" i="10"/>
  <c r="K444" i="10"/>
  <c r="K28" i="10"/>
  <c r="K316" i="10"/>
  <c r="K365" i="10"/>
  <c r="K195" i="10"/>
  <c r="K85" i="10"/>
  <c r="K305" i="10"/>
  <c r="K448" i="10"/>
  <c r="K22" i="10"/>
  <c r="K465" i="10"/>
  <c r="K66" i="10"/>
  <c r="K315" i="10"/>
  <c r="K143" i="10"/>
  <c r="K301" i="10"/>
  <c r="K101" i="10"/>
  <c r="K280" i="10"/>
  <c r="K80" i="10"/>
  <c r="K419" i="10"/>
  <c r="K219" i="10"/>
  <c r="K112" i="10"/>
  <c r="K458" i="10"/>
  <c r="K355" i="10"/>
  <c r="K168" i="10"/>
  <c r="K166" i="10"/>
  <c r="K272" i="10"/>
  <c r="K244" i="10"/>
  <c r="K147" i="10"/>
  <c r="K24" i="10"/>
  <c r="K136" i="10"/>
  <c r="K344" i="10"/>
  <c r="K62" i="10"/>
  <c r="K357" i="10"/>
  <c r="K76" i="10"/>
  <c r="K405" i="10"/>
  <c r="K82" i="10"/>
  <c r="K281" i="10"/>
  <c r="K81" i="10"/>
  <c r="K260" i="10"/>
  <c r="K60" i="10"/>
  <c r="K399" i="10"/>
  <c r="K199" i="10"/>
  <c r="K217" i="10"/>
  <c r="K294" i="10"/>
  <c r="K427" i="10"/>
  <c r="K93" i="10"/>
  <c r="K273" i="10"/>
  <c r="K103" i="10"/>
  <c r="K274" i="10"/>
  <c r="K116" i="10"/>
  <c r="K283" i="10"/>
  <c r="K74" i="10"/>
  <c r="K403" i="10"/>
  <c r="K438" i="10"/>
  <c r="K386" i="10"/>
  <c r="K88" i="10"/>
  <c r="K464" i="10"/>
  <c r="K421" i="10"/>
  <c r="K221" i="10"/>
  <c r="K21" i="10"/>
  <c r="K200" i="10"/>
  <c r="K450" i="10"/>
  <c r="K339" i="10"/>
  <c r="K139" i="10"/>
  <c r="K126" i="10"/>
  <c r="K428" i="10"/>
  <c r="K396" i="10"/>
  <c r="K94" i="10"/>
  <c r="K367" i="10"/>
  <c r="K347" i="10"/>
  <c r="K42" i="10"/>
  <c r="K27" i="10"/>
  <c r="K466" i="10"/>
  <c r="K253" i="10"/>
  <c r="K333" i="10"/>
  <c r="K296" i="10"/>
  <c r="K43" i="10"/>
  <c r="K356" i="10"/>
  <c r="K334" i="10"/>
  <c r="K463" i="10"/>
  <c r="K401" i="10"/>
  <c r="K201" i="10"/>
  <c r="K440" i="10"/>
  <c r="K180" i="10"/>
  <c r="K410" i="10"/>
  <c r="K319" i="10"/>
  <c r="K119" i="10"/>
  <c r="K247" i="10"/>
  <c r="K325" i="10"/>
  <c r="K172" i="10"/>
  <c r="K203" i="10"/>
  <c r="K322" i="10"/>
  <c r="K148" i="10"/>
  <c r="K245" i="10"/>
  <c r="K303" i="10"/>
  <c r="K358" i="10"/>
  <c r="K206" i="10"/>
  <c r="K242" i="10"/>
  <c r="K282" i="10"/>
  <c r="K467" i="10"/>
  <c r="K326" i="10"/>
  <c r="K118" i="10"/>
  <c r="K416" i="10"/>
  <c r="K391" i="10"/>
  <c r="K191" i="10"/>
  <c r="K420" i="10"/>
  <c r="K170" i="10"/>
  <c r="K390" i="10"/>
  <c r="K309" i="10"/>
  <c r="K109" i="10"/>
  <c r="K457" i="10"/>
  <c r="K95" i="10"/>
  <c r="K108" i="10"/>
  <c r="K366" i="10"/>
  <c r="K264" i="10"/>
  <c r="K104" i="10"/>
  <c r="K184" i="10"/>
  <c r="K212" i="10"/>
  <c r="K284" i="10"/>
  <c r="K192" i="10"/>
  <c r="K178" i="10"/>
  <c r="K266" i="10"/>
  <c r="K346" i="10"/>
  <c r="K312" i="10"/>
  <c r="K286" i="10"/>
  <c r="K402" i="10"/>
  <c r="K381" i="10"/>
  <c r="K181" i="10"/>
  <c r="K400" i="10"/>
  <c r="K160" i="10"/>
  <c r="K370" i="10"/>
  <c r="K299" i="10"/>
  <c r="K99" i="10"/>
  <c r="K171" i="10"/>
  <c r="K124" i="10"/>
  <c r="K382" i="10"/>
  <c r="K278" i="10"/>
  <c r="K354" i="10"/>
  <c r="K78" i="10"/>
  <c r="K73" i="10"/>
  <c r="K456" i="10"/>
  <c r="K57" i="10"/>
  <c r="K237" i="10"/>
  <c r="K98" i="10"/>
  <c r="K285" i="10"/>
  <c r="K205" i="10"/>
  <c r="K177" i="10"/>
  <c r="K218" i="10"/>
  <c r="K392" i="10"/>
  <c r="K295" i="10"/>
  <c r="K361" i="10"/>
  <c r="K161" i="10"/>
  <c r="K360" i="10"/>
  <c r="K140" i="10"/>
  <c r="K330" i="10"/>
  <c r="K279" i="10"/>
  <c r="K79" i="10"/>
  <c r="K384" i="10"/>
  <c r="K426" i="10"/>
  <c r="K252" i="10"/>
  <c r="K371" i="10"/>
  <c r="K289" i="10"/>
  <c r="K445" i="10"/>
  <c r="K216" i="10"/>
  <c r="K107" i="10"/>
  <c r="K353" i="10"/>
  <c r="K287" i="10"/>
  <c r="K26" i="10"/>
  <c r="K45" i="10"/>
  <c r="K468" i="10"/>
  <c r="K223" i="10"/>
  <c r="K54" i="10"/>
  <c r="K194" i="10"/>
  <c r="K188" i="10"/>
  <c r="K133" i="10"/>
  <c r="K174" i="10"/>
  <c r="K332" i="10"/>
  <c r="K265" i="10"/>
  <c r="K351" i="10"/>
  <c r="K151" i="10"/>
  <c r="K340" i="10"/>
  <c r="K130" i="10"/>
  <c r="K469" i="10"/>
  <c r="K269" i="10"/>
  <c r="K69" i="10"/>
  <c r="K142" i="10"/>
  <c r="K254" i="10"/>
  <c r="K235" i="10"/>
  <c r="K380" i="10"/>
  <c r="K385" i="10"/>
  <c r="K155" i="10"/>
  <c r="K324" i="10"/>
  <c r="K125" i="10"/>
  <c r="K153" i="10"/>
  <c r="K454" i="10"/>
  <c r="K228" i="10"/>
  <c r="K424" i="10"/>
  <c r="K176" i="10"/>
  <c r="K37" i="10"/>
  <c r="K422" i="10"/>
  <c r="K114" i="10"/>
  <c r="K72" i="10"/>
  <c r="K157" i="10"/>
  <c r="K255" i="10"/>
  <c r="K248" i="10"/>
  <c r="K341" i="10"/>
  <c r="K141" i="10"/>
  <c r="K320" i="10"/>
  <c r="K120" i="10"/>
  <c r="K459" i="10"/>
  <c r="K259" i="10"/>
  <c r="K59" i="10"/>
  <c r="K77" i="10"/>
  <c r="K115" i="10"/>
  <c r="K342" i="10"/>
  <c r="K89" i="10"/>
  <c r="K47" i="10"/>
  <c r="K33" i="10"/>
  <c r="K323" i="10"/>
  <c r="K246" i="10"/>
  <c r="K258" i="10"/>
  <c r="K437" i="10"/>
  <c r="K123" i="10"/>
  <c r="K393" i="10"/>
  <c r="K162" i="10"/>
  <c r="K23" i="10"/>
  <c r="K193" i="10"/>
  <c r="K97" i="10"/>
  <c r="K452" i="10"/>
  <c r="K144" i="10"/>
  <c r="K163" i="10"/>
  <c r="K204" i="10"/>
  <c r="K331" i="10"/>
  <c r="K131" i="10"/>
  <c r="K310" i="10"/>
  <c r="K110" i="10"/>
  <c r="K449" i="10"/>
  <c r="K249" i="10"/>
  <c r="K49" i="10"/>
  <c r="K185" i="10"/>
  <c r="K87" i="10"/>
  <c r="K362" i="10"/>
  <c r="K453" i="10"/>
  <c r="K350" i="10"/>
  <c r="K202" i="10"/>
  <c r="K263" i="10"/>
  <c r="K154" i="10"/>
  <c r="K397" i="10"/>
  <c r="K197" i="10"/>
  <c r="K423" i="10"/>
  <c r="K412" i="10"/>
  <c r="K363" i="10"/>
  <c r="K146" i="10"/>
  <c r="K84" i="10"/>
  <c r="K102" i="10"/>
  <c r="K83" i="10"/>
  <c r="K388" i="10"/>
  <c r="K127" i="10"/>
  <c r="K86" i="10"/>
  <c r="K187" i="10"/>
  <c r="K321" i="10"/>
  <c r="K121" i="10"/>
  <c r="K300" i="10"/>
  <c r="K100" i="10"/>
  <c r="K439" i="10"/>
  <c r="K239" i="10"/>
  <c r="K39" i="10"/>
  <c r="K34" i="10"/>
  <c r="K135" i="10"/>
  <c r="K238" i="10"/>
  <c r="K307" i="10"/>
  <c r="K462" i="10"/>
  <c r="K32" i="10"/>
  <c r="K293" i="10"/>
  <c r="K106" i="10"/>
  <c r="K376" i="10"/>
  <c r="K275" i="10"/>
  <c r="K256" i="10"/>
  <c r="K132" i="10"/>
  <c r="K137" i="10"/>
  <c r="K38" i="10"/>
  <c r="K36" i="10"/>
  <c r="K345" i="10"/>
  <c r="K113" i="10"/>
  <c r="K25" i="10"/>
  <c r="K173" i="10"/>
  <c r="K311" i="10"/>
  <c r="K111" i="10"/>
  <c r="K290" i="10"/>
  <c r="K90" i="10"/>
  <c r="K429" i="10"/>
  <c r="K229" i="10"/>
  <c r="G305" i="10"/>
  <c r="G123" i="10"/>
  <c r="G351" i="10"/>
  <c r="E5" i="10"/>
  <c r="H288" i="10" s="1"/>
  <c r="I288" i="10" s="1"/>
  <c r="G99" i="10"/>
  <c r="G49" i="10"/>
  <c r="G174" i="10"/>
  <c r="H450" i="11"/>
  <c r="I450" i="11" s="1"/>
  <c r="G136" i="10"/>
  <c r="G61" i="10"/>
  <c r="G447" i="10"/>
  <c r="G451" i="10"/>
  <c r="G206" i="10"/>
  <c r="G377" i="10"/>
  <c r="G121" i="10"/>
  <c r="G348" i="10"/>
  <c r="G97" i="10"/>
  <c r="G185" i="10"/>
  <c r="E232" i="11"/>
  <c r="E182" i="11"/>
  <c r="E219" i="11"/>
  <c r="H67" i="11"/>
  <c r="I67" i="11" s="1"/>
  <c r="G398" i="10"/>
  <c r="G50" i="10"/>
  <c r="G462" i="10"/>
  <c r="G267" i="10"/>
  <c r="G323" i="10"/>
  <c r="G367" i="10"/>
  <c r="G193" i="10"/>
  <c r="G32" i="10"/>
  <c r="G355" i="10"/>
  <c r="G426" i="10"/>
  <c r="G336" i="10"/>
  <c r="G341" i="10"/>
  <c r="G446" i="10"/>
  <c r="G143" i="10"/>
  <c r="G349" i="10"/>
  <c r="G414" i="10"/>
  <c r="G272" i="10"/>
  <c r="G47" i="10"/>
  <c r="G224" i="10"/>
  <c r="G115" i="10"/>
  <c r="G431" i="10"/>
  <c r="G268" i="10"/>
  <c r="G68" i="10"/>
  <c r="G320" i="10"/>
  <c r="G147" i="10"/>
  <c r="G19" i="10"/>
  <c r="G36" i="10"/>
  <c r="G321" i="10"/>
  <c r="G169" i="10"/>
  <c r="G221" i="10"/>
  <c r="G150" i="10"/>
  <c r="G436" i="10"/>
  <c r="G179" i="10"/>
  <c r="G125" i="10"/>
  <c r="G370" i="10"/>
  <c r="G137" i="10"/>
  <c r="G160" i="10"/>
  <c r="G93" i="10"/>
  <c r="G128" i="10"/>
  <c r="G145" i="10"/>
  <c r="G70" i="10"/>
  <c r="G255" i="10"/>
  <c r="G113" i="10"/>
  <c r="G103" i="10"/>
  <c r="G338" i="10"/>
  <c r="G430" i="10"/>
  <c r="G102" i="10"/>
  <c r="G226" i="10"/>
  <c r="G415" i="10"/>
  <c r="G168" i="10"/>
  <c r="G468" i="10"/>
  <c r="G34" i="10"/>
  <c r="G387" i="10"/>
  <c r="G419" i="10"/>
  <c r="G273" i="10"/>
  <c r="G293" i="10"/>
  <c r="G86" i="10"/>
  <c r="G402" i="10"/>
  <c r="G452" i="10"/>
  <c r="G127" i="10"/>
  <c r="G213" i="10"/>
  <c r="G178" i="10"/>
  <c r="G77" i="10"/>
  <c r="G65" i="10"/>
  <c r="G79" i="10"/>
  <c r="G43" i="10"/>
  <c r="G264" i="10"/>
  <c r="G409" i="10"/>
  <c r="G247" i="10"/>
  <c r="G88" i="10"/>
  <c r="G91" i="10"/>
  <c r="G309" i="10"/>
  <c r="G381" i="10"/>
  <c r="G343" i="10"/>
  <c r="G400" i="10"/>
  <c r="G106" i="10"/>
  <c r="G141" i="10"/>
  <c r="G53" i="10"/>
  <c r="G422" i="10"/>
  <c r="G317" i="10"/>
  <c r="G386" i="10"/>
  <c r="G118" i="10"/>
  <c r="G384" i="10"/>
  <c r="G89" i="10"/>
  <c r="G101" i="10"/>
  <c r="G117" i="10"/>
  <c r="G26" i="10"/>
  <c r="G20" i="10"/>
  <c r="G216" i="10"/>
  <c r="G202" i="10"/>
  <c r="G85" i="10"/>
  <c r="G363" i="10"/>
  <c r="G369" i="10"/>
  <c r="G138" i="10"/>
  <c r="G33" i="10"/>
  <c r="G297" i="10"/>
  <c r="G366" i="10"/>
  <c r="G41" i="10"/>
  <c r="G358" i="10"/>
  <c r="G208" i="10"/>
  <c r="G114" i="10"/>
  <c r="G90" i="10"/>
  <c r="G133" i="10"/>
  <c r="G83" i="10"/>
  <c r="G282" i="10"/>
  <c r="G453" i="10"/>
  <c r="G254" i="10"/>
  <c r="G94" i="10"/>
  <c r="G122" i="10"/>
  <c r="G313" i="10"/>
  <c r="G416" i="10"/>
  <c r="G347" i="10"/>
  <c r="G407" i="10"/>
  <c r="G126" i="10"/>
  <c r="G144" i="10"/>
  <c r="G73" i="10"/>
  <c r="G442" i="10"/>
  <c r="G337" i="10"/>
  <c r="G406" i="10"/>
  <c r="G220" i="10"/>
  <c r="G207" i="10"/>
  <c r="G440" i="10"/>
  <c r="G116" i="10"/>
  <c r="G199" i="10"/>
  <c r="G195" i="10"/>
  <c r="G130" i="10"/>
  <c r="G435" i="10"/>
  <c r="G433" i="10"/>
  <c r="G417" i="10"/>
  <c r="G233" i="10"/>
  <c r="G249" i="10"/>
  <c r="G420" i="10"/>
  <c r="G227" i="10"/>
  <c r="G437" i="10"/>
  <c r="G149" i="10"/>
  <c r="G239" i="10"/>
  <c r="G393" i="10"/>
  <c r="G241" i="10"/>
  <c r="G52" i="10"/>
  <c r="G57" i="10"/>
  <c r="G256" i="10"/>
  <c r="G339" i="10"/>
  <c r="G194" i="10"/>
  <c r="G27" i="10"/>
  <c r="G69" i="10"/>
  <c r="G276" i="10"/>
  <c r="G244" i="10"/>
  <c r="G424" i="10"/>
  <c r="G98" i="10"/>
  <c r="G203" i="10"/>
  <c r="G290" i="10"/>
  <c r="G230" i="10"/>
  <c r="G275" i="10"/>
  <c r="G299" i="10"/>
  <c r="G385" i="10"/>
  <c r="G457" i="10"/>
  <c r="G192" i="10"/>
  <c r="G80" i="10"/>
  <c r="G189" i="10"/>
  <c r="G165" i="10"/>
  <c r="G361" i="10"/>
  <c r="G236" i="10"/>
  <c r="G55" i="10"/>
  <c r="G449" i="10"/>
  <c r="G158" i="10"/>
  <c r="G397" i="10"/>
  <c r="G261" i="10"/>
  <c r="G183" i="10"/>
  <c r="G401" i="10"/>
  <c r="G394" i="10"/>
  <c r="G274" i="10"/>
  <c r="G243" i="10"/>
  <c r="G345" i="10"/>
  <c r="G240" i="10"/>
  <c r="G360" i="10"/>
  <c r="G176" i="10"/>
  <c r="G340" i="10"/>
  <c r="G229" i="10"/>
  <c r="G155" i="10"/>
  <c r="G259" i="10"/>
  <c r="G365" i="10"/>
  <c r="G28" i="10"/>
  <c r="G67" i="10"/>
  <c r="G458" i="10"/>
  <c r="G140" i="10"/>
  <c r="G74" i="10"/>
  <c r="G304" i="10"/>
  <c r="G395" i="10"/>
  <c r="G327" i="10"/>
  <c r="G38" i="10"/>
  <c r="G72" i="10"/>
  <c r="G284" i="10"/>
  <c r="G350" i="10"/>
  <c r="G428" i="10"/>
  <c r="G139" i="10"/>
  <c r="G219" i="10"/>
  <c r="G300" i="10"/>
  <c r="G262" i="10"/>
  <c r="G308" i="10"/>
  <c r="G330" i="10"/>
  <c r="G405" i="10"/>
  <c r="G146" i="10"/>
  <c r="G212" i="10"/>
  <c r="G131" i="10"/>
  <c r="G62" i="10"/>
  <c r="G59" i="10"/>
  <c r="G180" i="10"/>
  <c r="G356" i="10"/>
  <c r="G324" i="10"/>
  <c r="G371" i="10"/>
  <c r="G399" i="10"/>
  <c r="G182" i="10"/>
  <c r="G325" i="10"/>
  <c r="G466" i="10"/>
  <c r="G242" i="10"/>
  <c r="G196" i="10"/>
  <c r="G171" i="10"/>
  <c r="G364" i="10"/>
  <c r="G251" i="10"/>
  <c r="G58" i="10"/>
  <c r="G214" i="10"/>
  <c r="G225" i="10"/>
  <c r="G152" i="10"/>
  <c r="G60" i="10"/>
  <c r="G188" i="10"/>
  <c r="G410" i="10"/>
  <c r="G391" i="10"/>
  <c r="G269" i="10"/>
  <c r="G95" i="10"/>
  <c r="G287" i="10"/>
  <c r="G238" i="10"/>
  <c r="G172" i="10"/>
  <c r="G54" i="10"/>
  <c r="G71" i="10"/>
  <c r="G48" i="10"/>
  <c r="G265" i="10"/>
  <c r="G120" i="10"/>
  <c r="G35" i="10"/>
  <c r="G429" i="10"/>
  <c r="G418" i="10"/>
  <c r="G75" i="10"/>
  <c r="G109" i="10"/>
  <c r="G288" i="10"/>
  <c r="G354" i="10"/>
  <c r="G455" i="10"/>
  <c r="G153" i="10"/>
  <c r="G235" i="10"/>
  <c r="G307" i="10"/>
  <c r="G294" i="10"/>
  <c r="G315" i="10"/>
  <c r="G344" i="10"/>
  <c r="G425" i="10"/>
  <c r="G166" i="10"/>
  <c r="G232" i="10"/>
  <c r="G40" i="10"/>
  <c r="G84" i="10"/>
  <c r="G108" i="10"/>
  <c r="G100" i="10"/>
  <c r="G270" i="10"/>
  <c r="G423" i="10"/>
  <c r="G124" i="10"/>
  <c r="G87" i="10"/>
  <c r="G253" i="10"/>
  <c r="G467" i="10"/>
  <c r="G78" i="10"/>
  <c r="G112" i="10"/>
  <c r="G333" i="10"/>
  <c r="G248" i="10"/>
  <c r="G469" i="10"/>
  <c r="G161" i="10"/>
  <c r="G283" i="10"/>
  <c r="G314" i="10"/>
  <c r="G301" i="10"/>
  <c r="G353" i="10"/>
  <c r="G413" i="10"/>
  <c r="G445" i="10"/>
  <c r="G186" i="10"/>
  <c r="G252" i="10"/>
  <c r="G44" i="10"/>
  <c r="G450" i="10"/>
  <c r="G154" i="10"/>
  <c r="G162" i="10"/>
  <c r="G298" i="10"/>
  <c r="G464" i="10"/>
  <c r="G379" i="10"/>
  <c r="G441" i="10"/>
  <c r="G234" i="10"/>
  <c r="G278" i="10"/>
  <c r="G404" i="10"/>
  <c r="G96" i="10"/>
  <c r="G25" i="10"/>
  <c r="G204" i="10"/>
  <c r="G454" i="10"/>
  <c r="G332" i="10"/>
  <c r="G316" i="10"/>
  <c r="G151" i="10"/>
  <c r="G215" i="10"/>
  <c r="G302" i="10"/>
  <c r="G223" i="10"/>
  <c r="G373" i="10"/>
  <c r="G148" i="10"/>
  <c r="G175" i="10"/>
  <c r="G24" i="10"/>
  <c r="G390" i="10"/>
  <c r="G173" i="10"/>
  <c r="G209" i="10"/>
  <c r="G159" i="10"/>
  <c r="G291" i="10"/>
  <c r="G42" i="10"/>
  <c r="G380" i="10"/>
  <c r="G211" i="10"/>
  <c r="G245" i="10"/>
  <c r="G438" i="10"/>
  <c r="G421" i="10"/>
  <c r="G461" i="10"/>
  <c r="G375" i="10"/>
  <c r="G322" i="10"/>
  <c r="G217" i="10"/>
  <c r="G286" i="10"/>
  <c r="G372" i="10"/>
  <c r="G81" i="10"/>
  <c r="G56" i="10"/>
  <c r="G280" i="10"/>
  <c r="G408" i="10"/>
  <c r="G292" i="10"/>
  <c r="G250" i="10"/>
  <c r="G258" i="10"/>
  <c r="G376" i="10"/>
  <c r="G246" i="10"/>
  <c r="G105" i="10"/>
  <c r="G434" i="10"/>
  <c r="G279" i="10"/>
  <c r="G104" i="10"/>
  <c r="G383" i="10"/>
  <c r="G368" i="10"/>
  <c r="G352" i="10"/>
  <c r="G427" i="10"/>
  <c r="G63" i="10"/>
  <c r="G198" i="10"/>
  <c r="G190" i="10"/>
  <c r="G107" i="10"/>
  <c r="G456" i="10"/>
  <c r="G187" i="10"/>
  <c r="G271" i="10"/>
  <c r="G170" i="10"/>
  <c r="G295" i="10"/>
  <c r="G45" i="10"/>
  <c r="G389" i="10"/>
  <c r="G285" i="10"/>
  <c r="G263" i="10"/>
  <c r="G463" i="10"/>
  <c r="G460" i="10"/>
  <c r="G129" i="10"/>
  <c r="G448" i="10"/>
  <c r="G342" i="10"/>
  <c r="G237" i="10"/>
  <c r="G306" i="10"/>
  <c r="G392" i="10"/>
  <c r="G156" i="10"/>
  <c r="G142" i="10"/>
  <c r="G228" i="10"/>
  <c r="G64" i="10"/>
  <c r="G359" i="10"/>
  <c r="G157" i="10"/>
  <c r="G210" i="10"/>
  <c r="G134" i="10"/>
  <c r="G396" i="10"/>
  <c r="G177" i="10"/>
  <c r="G218" i="10"/>
  <c r="G439" i="10"/>
  <c r="G184" i="10"/>
  <c r="G329" i="10"/>
  <c r="G403" i="10"/>
  <c r="G443" i="10"/>
  <c r="G266" i="10"/>
  <c r="G76" i="10"/>
  <c r="G231" i="10"/>
  <c r="G111" i="10"/>
  <c r="G21" i="10"/>
  <c r="G201" i="10"/>
  <c r="G311" i="10"/>
  <c r="G181" i="10"/>
  <c r="G328" i="10"/>
  <c r="G51" i="10"/>
  <c r="G411" i="10"/>
  <c r="G318" i="10"/>
  <c r="G281" i="10"/>
  <c r="G310" i="10"/>
  <c r="G46" i="10"/>
  <c r="G132" i="10"/>
  <c r="G459" i="10"/>
  <c r="G362" i="10"/>
  <c r="G257" i="10"/>
  <c r="G326" i="10"/>
  <c r="G412" i="10"/>
  <c r="G222" i="10"/>
  <c r="G200" i="10"/>
  <c r="G167" i="10"/>
  <c r="G296" i="10"/>
  <c r="G319" i="10"/>
  <c r="G30" i="10"/>
  <c r="G197" i="10"/>
  <c r="E4" i="10"/>
  <c r="G374" i="10"/>
  <c r="G39" i="10"/>
  <c r="G92" i="10"/>
  <c r="G444" i="10"/>
  <c r="G303" i="10"/>
  <c r="G335" i="10"/>
  <c r="G31" i="10"/>
  <c r="G205" i="10"/>
  <c r="G378" i="10"/>
  <c r="G191" i="10"/>
  <c r="G388" i="10"/>
  <c r="G82" i="10"/>
  <c r="G164" i="10"/>
  <c r="G334" i="10"/>
  <c r="G289" i="10"/>
  <c r="G331" i="10"/>
  <c r="G66" i="10"/>
  <c r="G135" i="10"/>
  <c r="G23" i="10"/>
  <c r="G382" i="10"/>
  <c r="G277" i="10"/>
  <c r="G346" i="10"/>
  <c r="G432" i="10"/>
  <c r="G22" i="10"/>
  <c r="G29" i="10"/>
  <c r="G260" i="10"/>
  <c r="G37" i="10"/>
  <c r="G110" i="10"/>
  <c r="G119" i="10"/>
  <c r="R21" i="11"/>
  <c r="V21" i="11" s="1"/>
  <c r="R17" i="11"/>
  <c r="R21" i="10"/>
  <c r="V21" i="10" s="1"/>
  <c r="E13" i="10" l="1"/>
  <c r="N288" i="10"/>
  <c r="H267" i="10"/>
  <c r="I267" i="10" s="1"/>
  <c r="H467" i="10"/>
  <c r="I467" i="10" s="1"/>
  <c r="H233" i="10"/>
  <c r="I233" i="10" s="1"/>
  <c r="H259" i="10"/>
  <c r="I259" i="10" s="1"/>
  <c r="E159" i="10"/>
  <c r="H214" i="10"/>
  <c r="I214" i="10" s="1"/>
  <c r="E233" i="10"/>
  <c r="H154" i="10"/>
  <c r="I154" i="10" s="1"/>
  <c r="H68" i="10"/>
  <c r="I68" i="10" s="1"/>
  <c r="E264" i="10"/>
  <c r="H305" i="10"/>
  <c r="I305" i="10" s="1"/>
  <c r="E342" i="10"/>
  <c r="E201" i="10"/>
  <c r="E292" i="10"/>
  <c r="E212" i="10"/>
  <c r="H191" i="10"/>
  <c r="I191" i="10" s="1"/>
  <c r="E307" i="10"/>
  <c r="H310" i="10"/>
  <c r="I310" i="10" s="1"/>
  <c r="E365" i="10"/>
  <c r="E209" i="10"/>
  <c r="H90" i="10"/>
  <c r="I90" i="10" s="1"/>
  <c r="H136" i="10"/>
  <c r="I136" i="10" s="1"/>
  <c r="H406" i="10"/>
  <c r="I406" i="10" s="1"/>
  <c r="H217" i="10"/>
  <c r="I217" i="10" s="1"/>
  <c r="H216" i="10"/>
  <c r="I216" i="10" s="1"/>
  <c r="E432" i="10"/>
  <c r="E464" i="10"/>
  <c r="E244" i="10"/>
  <c r="H198" i="10"/>
  <c r="I198" i="10" s="1"/>
  <c r="E389" i="10"/>
  <c r="H36" i="10"/>
  <c r="I36" i="10" s="1"/>
  <c r="E115" i="10"/>
  <c r="E211" i="10"/>
  <c r="H449" i="10"/>
  <c r="I449" i="10" s="1"/>
  <c r="E357" i="10"/>
  <c r="E257" i="10"/>
  <c r="E175" i="10"/>
  <c r="H454" i="10"/>
  <c r="I454" i="10" s="1"/>
  <c r="E314" i="10"/>
  <c r="E39" i="10"/>
  <c r="E165" i="10"/>
  <c r="E113" i="10"/>
  <c r="H46" i="10"/>
  <c r="I46" i="10" s="1"/>
  <c r="H418" i="10"/>
  <c r="I418" i="10" s="1"/>
  <c r="E92" i="10"/>
  <c r="H102" i="10"/>
  <c r="I102" i="10" s="1"/>
  <c r="E37" i="10"/>
  <c r="E382" i="10"/>
  <c r="E271" i="10"/>
  <c r="H59" i="10"/>
  <c r="I59" i="10" s="1"/>
  <c r="E396" i="10"/>
  <c r="H97" i="10"/>
  <c r="I97" i="10" s="1"/>
  <c r="H78" i="10"/>
  <c r="I78" i="10" s="1"/>
  <c r="H147" i="10"/>
  <c r="I147" i="10" s="1"/>
  <c r="E337" i="10"/>
  <c r="E434" i="10"/>
  <c r="E156" i="10"/>
  <c r="E205" i="10"/>
  <c r="E451" i="10"/>
  <c r="H148" i="10"/>
  <c r="I148" i="10" s="1"/>
  <c r="H400" i="10"/>
  <c r="I400" i="10" s="1"/>
  <c r="H116" i="10"/>
  <c r="I116" i="10" s="1"/>
  <c r="H164" i="10"/>
  <c r="I164" i="10" s="1"/>
  <c r="H239" i="10"/>
  <c r="I239" i="10" s="1"/>
  <c r="E423" i="10"/>
  <c r="H402" i="10"/>
  <c r="I402" i="10" s="1"/>
  <c r="H335" i="10"/>
  <c r="I335" i="10" s="1"/>
  <c r="H258" i="10"/>
  <c r="I258" i="10" s="1"/>
  <c r="H465" i="10"/>
  <c r="I465" i="10" s="1"/>
  <c r="H235" i="10"/>
  <c r="I235" i="10" s="1"/>
  <c r="E44" i="10"/>
  <c r="E76" i="10"/>
  <c r="E452" i="10"/>
  <c r="H405" i="10"/>
  <c r="I405" i="10" s="1"/>
  <c r="H186" i="10"/>
  <c r="I186" i="10" s="1"/>
  <c r="E421" i="10"/>
  <c r="E62" i="10"/>
  <c r="E82" i="10"/>
  <c r="H71" i="10"/>
  <c r="I71" i="10" s="1"/>
  <c r="E269" i="10"/>
  <c r="H387" i="10"/>
  <c r="I387" i="10" s="1"/>
  <c r="H296" i="10"/>
  <c r="I296" i="10" s="1"/>
  <c r="H277" i="10"/>
  <c r="I277" i="10" s="1"/>
  <c r="H30" i="10"/>
  <c r="I30" i="10" s="1"/>
  <c r="H257" i="10"/>
  <c r="I257" i="10" s="1"/>
  <c r="H392" i="10"/>
  <c r="I392" i="10" s="1"/>
  <c r="E30" i="10"/>
  <c r="E417" i="10"/>
  <c r="H323" i="10"/>
  <c r="I323" i="10" s="1"/>
  <c r="H156" i="10"/>
  <c r="I156" i="10" s="1"/>
  <c r="E55" i="10"/>
  <c r="H321" i="10"/>
  <c r="I321" i="10" s="1"/>
  <c r="H41" i="10"/>
  <c r="I41" i="10" s="1"/>
  <c r="E106" i="10"/>
  <c r="H414" i="10"/>
  <c r="I414" i="10" s="1"/>
  <c r="E387" i="10"/>
  <c r="E219" i="10"/>
  <c r="E313" i="10"/>
  <c r="H118" i="10"/>
  <c r="I118" i="10" s="1"/>
  <c r="H240" i="10"/>
  <c r="I240" i="10" s="1"/>
  <c r="H184" i="10"/>
  <c r="I184" i="10" s="1"/>
  <c r="E133" i="10"/>
  <c r="E397" i="10"/>
  <c r="E412" i="10"/>
  <c r="H234" i="10"/>
  <c r="I234" i="10" s="1"/>
  <c r="H253" i="10"/>
  <c r="I253" i="10" s="1"/>
  <c r="H444" i="10"/>
  <c r="I444" i="10" s="1"/>
  <c r="E60" i="10"/>
  <c r="H190" i="10"/>
  <c r="I190" i="10" s="1"/>
  <c r="E450" i="10"/>
  <c r="E169" i="10"/>
  <c r="E153" i="10"/>
  <c r="E453" i="10"/>
  <c r="H458" i="10"/>
  <c r="I458" i="10" s="1"/>
  <c r="E243" i="10"/>
  <c r="H133" i="10"/>
  <c r="I133" i="10" s="1"/>
  <c r="E191" i="10"/>
  <c r="H125" i="10"/>
  <c r="I125" i="10" s="1"/>
  <c r="H189" i="10"/>
  <c r="I189" i="10" s="1"/>
  <c r="H468" i="10"/>
  <c r="I468" i="10" s="1"/>
  <c r="E371" i="10"/>
  <c r="H42" i="10"/>
  <c r="I42" i="10" s="1"/>
  <c r="E116" i="10"/>
  <c r="H379" i="10"/>
  <c r="I379" i="10" s="1"/>
  <c r="E21" i="10"/>
  <c r="E167" i="10"/>
  <c r="H204" i="10"/>
  <c r="I204" i="10" s="1"/>
  <c r="E184" i="10"/>
  <c r="E56" i="10"/>
  <c r="H65" i="10"/>
  <c r="I65" i="10" s="1"/>
  <c r="H56" i="10"/>
  <c r="I56" i="10" s="1"/>
  <c r="E339" i="10"/>
  <c r="H347" i="10"/>
  <c r="I347" i="10" s="1"/>
  <c r="H425" i="10"/>
  <c r="I425" i="10" s="1"/>
  <c r="E220" i="10"/>
  <c r="E199" i="10"/>
  <c r="E390" i="10"/>
  <c r="H67" i="10"/>
  <c r="I67" i="10" s="1"/>
  <c r="E41" i="10"/>
  <c r="H82" i="10"/>
  <c r="I82" i="10" s="1"/>
  <c r="H416" i="10"/>
  <c r="I416" i="10" s="1"/>
  <c r="E102" i="10"/>
  <c r="H157" i="10"/>
  <c r="I157" i="10" s="1"/>
  <c r="E168" i="10"/>
  <c r="H103" i="10"/>
  <c r="I103" i="10" s="1"/>
  <c r="E284" i="10"/>
  <c r="E430" i="10"/>
  <c r="E112" i="10"/>
  <c r="H61" i="10"/>
  <c r="I61" i="10" s="1"/>
  <c r="H460" i="10"/>
  <c r="I460" i="10" s="1"/>
  <c r="H263" i="10"/>
  <c r="I263" i="10" s="1"/>
  <c r="H324" i="10"/>
  <c r="I324" i="10" s="1"/>
  <c r="H76" i="10"/>
  <c r="I76" i="10" s="1"/>
  <c r="E258" i="10"/>
  <c r="H360" i="10"/>
  <c r="I360" i="10" s="1"/>
  <c r="E461" i="10"/>
  <c r="H85" i="10"/>
  <c r="I85" i="10" s="1"/>
  <c r="E410" i="10"/>
  <c r="H318" i="10"/>
  <c r="I318" i="10" s="1"/>
  <c r="H393" i="10"/>
  <c r="I393" i="10" s="1"/>
  <c r="H252" i="10"/>
  <c r="I252" i="10" s="1"/>
  <c r="H377" i="10"/>
  <c r="I377" i="10" s="1"/>
  <c r="E79" i="10"/>
  <c r="E404" i="10"/>
  <c r="E67" i="10"/>
  <c r="E170" i="10"/>
  <c r="H74" i="10"/>
  <c r="I74" i="10" s="1"/>
  <c r="H220" i="10"/>
  <c r="I220" i="10" s="1"/>
  <c r="H54" i="10"/>
  <c r="I54" i="10" s="1"/>
  <c r="E246" i="10"/>
  <c r="H161" i="10"/>
  <c r="I161" i="10" s="1"/>
  <c r="E99" i="10"/>
  <c r="H345" i="10"/>
  <c r="I345" i="10" s="1"/>
  <c r="E436" i="10"/>
  <c r="E355" i="10"/>
  <c r="E376" i="10"/>
  <c r="H159" i="10"/>
  <c r="I159" i="10" s="1"/>
  <c r="H66" i="10"/>
  <c r="I66" i="10" s="1"/>
  <c r="E372" i="10"/>
  <c r="E260" i="10"/>
  <c r="E406" i="10"/>
  <c r="H272" i="10"/>
  <c r="I272" i="10" s="1"/>
  <c r="E241" i="10"/>
  <c r="E94" i="10"/>
  <c r="H439" i="10"/>
  <c r="I439" i="10" s="1"/>
  <c r="H369" i="10"/>
  <c r="I369" i="10" s="1"/>
  <c r="H298" i="10"/>
  <c r="I298" i="10" s="1"/>
  <c r="E294" i="10"/>
  <c r="E87" i="10"/>
  <c r="E245" i="10"/>
  <c r="H31" i="10"/>
  <c r="I31" i="10" s="1"/>
  <c r="E275" i="10"/>
  <c r="E51" i="10"/>
  <c r="E442" i="10"/>
  <c r="E226" i="10"/>
  <c r="E290" i="10"/>
  <c r="E289" i="10"/>
  <c r="E329" i="10"/>
  <c r="E28" i="10"/>
  <c r="E414" i="10"/>
  <c r="H314" i="10"/>
  <c r="I314" i="10" s="1"/>
  <c r="H106" i="10"/>
  <c r="I106" i="10" s="1"/>
  <c r="H104" i="10"/>
  <c r="I104" i="10" s="1"/>
  <c r="E444" i="10"/>
  <c r="E80" i="10"/>
  <c r="E279" i="10"/>
  <c r="E148" i="10"/>
  <c r="E134" i="10"/>
  <c r="E341" i="10"/>
  <c r="H336" i="10"/>
  <c r="I336" i="10" s="1"/>
  <c r="H81" i="10"/>
  <c r="I81" i="10" s="1"/>
  <c r="H69" i="10"/>
  <c r="I69" i="10" s="1"/>
  <c r="E130" i="10"/>
  <c r="H423" i="10"/>
  <c r="I423" i="10" s="1"/>
  <c r="E186" i="10"/>
  <c r="H141" i="10"/>
  <c r="I141" i="10" s="1"/>
  <c r="E408" i="10"/>
  <c r="E380" i="10"/>
  <c r="H43" i="10"/>
  <c r="I43" i="10" s="1"/>
  <c r="E426" i="10"/>
  <c r="E312" i="10"/>
  <c r="E295" i="10"/>
  <c r="E266" i="10"/>
  <c r="H174" i="10"/>
  <c r="I174" i="10" s="1"/>
  <c r="E318" i="10"/>
  <c r="H426" i="10"/>
  <c r="I426" i="10" s="1"/>
  <c r="E446" i="10"/>
  <c r="E383" i="10"/>
  <c r="H343" i="10"/>
  <c r="I343" i="10" s="1"/>
  <c r="H52" i="10"/>
  <c r="I52" i="10" s="1"/>
  <c r="E346" i="10"/>
  <c r="H442" i="10"/>
  <c r="I442" i="10" s="1"/>
  <c r="E222" i="10"/>
  <c r="E325" i="10"/>
  <c r="H383" i="10"/>
  <c r="I383" i="10" s="1"/>
  <c r="E46" i="10"/>
  <c r="E416" i="10"/>
  <c r="E278" i="10"/>
  <c r="H399" i="10"/>
  <c r="I399" i="10" s="1"/>
  <c r="E136" i="10"/>
  <c r="E207" i="10"/>
  <c r="E287" i="10"/>
  <c r="E239" i="10"/>
  <c r="H334" i="10"/>
  <c r="I334" i="10" s="1"/>
  <c r="E142" i="10"/>
  <c r="H342" i="10"/>
  <c r="I342" i="10" s="1"/>
  <c r="H295" i="10"/>
  <c r="I295" i="10" s="1"/>
  <c r="H95" i="10"/>
  <c r="I95" i="10" s="1"/>
  <c r="E206" i="10"/>
  <c r="E196" i="10"/>
  <c r="H230" i="10"/>
  <c r="I230" i="10" s="1"/>
  <c r="H349" i="10"/>
  <c r="I349" i="10" s="1"/>
  <c r="H309" i="10"/>
  <c r="I309" i="10" s="1"/>
  <c r="H246" i="10"/>
  <c r="I246" i="10" s="1"/>
  <c r="H250" i="10"/>
  <c r="I250" i="10" s="1"/>
  <c r="E256" i="10"/>
  <c r="H262" i="10"/>
  <c r="I262" i="10" s="1"/>
  <c r="H299" i="10"/>
  <c r="I299" i="10" s="1"/>
  <c r="E394" i="10"/>
  <c r="E338" i="10"/>
  <c r="H226" i="10"/>
  <c r="I226" i="10" s="1"/>
  <c r="E386" i="10"/>
  <c r="E71" i="10"/>
  <c r="E367" i="10"/>
  <c r="E224" i="10"/>
  <c r="H47" i="10"/>
  <c r="I47" i="10" s="1"/>
  <c r="E230" i="10"/>
  <c r="H329" i="10"/>
  <c r="I329" i="10" s="1"/>
  <c r="E270" i="10"/>
  <c r="E172" i="10"/>
  <c r="H193" i="10"/>
  <c r="I193" i="10" s="1"/>
  <c r="H407" i="10"/>
  <c r="I407" i="10" s="1"/>
  <c r="E392" i="10"/>
  <c r="E202" i="10"/>
  <c r="E301" i="10"/>
  <c r="H183" i="10"/>
  <c r="I183" i="10" s="1"/>
  <c r="H210" i="10"/>
  <c r="I210" i="10" s="1"/>
  <c r="H304" i="10"/>
  <c r="I304" i="10" s="1"/>
  <c r="H238" i="10"/>
  <c r="I238" i="10" s="1"/>
  <c r="E25" i="10"/>
  <c r="H153" i="10"/>
  <c r="I153" i="10" s="1"/>
  <c r="E286" i="10"/>
  <c r="H401" i="10"/>
  <c r="I401" i="10" s="1"/>
  <c r="E463" i="10"/>
  <c r="H289" i="10"/>
  <c r="I289" i="10" s="1"/>
  <c r="H396" i="10"/>
  <c r="I396" i="10" s="1"/>
  <c r="H120" i="10"/>
  <c r="I120" i="10" s="1"/>
  <c r="E70" i="10"/>
  <c r="E35" i="10"/>
  <c r="E323" i="10"/>
  <c r="E282" i="10"/>
  <c r="E151" i="10"/>
  <c r="H77" i="10"/>
  <c r="I77" i="10" s="1"/>
  <c r="H218" i="10"/>
  <c r="I218" i="10" s="1"/>
  <c r="E78" i="10"/>
  <c r="E31" i="10"/>
  <c r="H168" i="10"/>
  <c r="I168" i="10" s="1"/>
  <c r="H169" i="10"/>
  <c r="I169" i="10" s="1"/>
  <c r="H208" i="10"/>
  <c r="I208" i="10" s="1"/>
  <c r="H382" i="10"/>
  <c r="I382" i="10" s="1"/>
  <c r="E370" i="10"/>
  <c r="E45" i="10"/>
  <c r="H33" i="10"/>
  <c r="I33" i="10" s="1"/>
  <c r="E350" i="10"/>
  <c r="E204" i="10"/>
  <c r="E429" i="10"/>
  <c r="H251" i="10"/>
  <c r="I251" i="10" s="1"/>
  <c r="E110" i="10"/>
  <c r="E180" i="10"/>
  <c r="H274" i="10"/>
  <c r="I274" i="10" s="1"/>
  <c r="H211" i="10"/>
  <c r="I211" i="10" s="1"/>
  <c r="H23" i="10"/>
  <c r="I23" i="10" s="1"/>
  <c r="E192" i="10"/>
  <c r="H123" i="10"/>
  <c r="I123" i="10" s="1"/>
  <c r="H219" i="10"/>
  <c r="I219" i="10" s="1"/>
  <c r="E69" i="10"/>
  <c r="E138" i="10"/>
  <c r="H138" i="10"/>
  <c r="I138" i="10" s="1"/>
  <c r="H409" i="10"/>
  <c r="I409" i="10" s="1"/>
  <c r="E456" i="10"/>
  <c r="E157" i="10"/>
  <c r="E174" i="10"/>
  <c r="E401" i="10"/>
  <c r="E455" i="10"/>
  <c r="H199" i="10"/>
  <c r="I199" i="10" s="1"/>
  <c r="H111" i="10"/>
  <c r="I111" i="10" s="1"/>
  <c r="E447" i="10"/>
  <c r="E378" i="10"/>
  <c r="E304" i="10"/>
  <c r="E336" i="10"/>
  <c r="E352" i="10"/>
  <c r="E291" i="10"/>
  <c r="E398" i="10"/>
  <c r="H398" i="10"/>
  <c r="I398" i="10" s="1"/>
  <c r="E374" i="10"/>
  <c r="E232" i="10"/>
  <c r="H294" i="10"/>
  <c r="I294" i="10" s="1"/>
  <c r="H227" i="10"/>
  <c r="I227" i="10" s="1"/>
  <c r="H196" i="10"/>
  <c r="I196" i="10" s="1"/>
  <c r="E364" i="10"/>
  <c r="H455" i="10"/>
  <c r="I455" i="10" s="1"/>
  <c r="E19" i="10"/>
  <c r="E100" i="10"/>
  <c r="H243" i="10"/>
  <c r="I243" i="10" s="1"/>
  <c r="E137" i="10"/>
  <c r="E254" i="10"/>
  <c r="H373" i="10"/>
  <c r="I373" i="10" s="1"/>
  <c r="E315" i="10"/>
  <c r="E373" i="10"/>
  <c r="H195" i="10"/>
  <c r="I195" i="10" s="1"/>
  <c r="E152" i="10"/>
  <c r="H337" i="10"/>
  <c r="I337" i="10" s="1"/>
  <c r="H428" i="10"/>
  <c r="I428" i="10" s="1"/>
  <c r="H53" i="10"/>
  <c r="I53" i="10" s="1"/>
  <c r="E359" i="10"/>
  <c r="H132" i="10"/>
  <c r="I132" i="10" s="1"/>
  <c r="H447" i="10"/>
  <c r="I447" i="10" s="1"/>
  <c r="H424" i="10"/>
  <c r="I424" i="10" s="1"/>
  <c r="H264" i="10"/>
  <c r="I264" i="10" s="1"/>
  <c r="E449" i="10"/>
  <c r="H404" i="10"/>
  <c r="I404" i="10" s="1"/>
  <c r="H279" i="10"/>
  <c r="I279" i="10" s="1"/>
  <c r="E66" i="10"/>
  <c r="H303" i="10"/>
  <c r="I303" i="10" s="1"/>
  <c r="E332" i="10"/>
  <c r="H280" i="10"/>
  <c r="I280" i="10" s="1"/>
  <c r="E121" i="10"/>
  <c r="H292" i="10"/>
  <c r="I292" i="10" s="1"/>
  <c r="E240" i="10"/>
  <c r="E297" i="10"/>
  <c r="H79" i="10"/>
  <c r="I79" i="10" s="1"/>
  <c r="E57" i="10"/>
  <c r="H300" i="10"/>
  <c r="I300" i="10" s="1"/>
  <c r="H397" i="10"/>
  <c r="I397" i="10" s="1"/>
  <c r="H362" i="10"/>
  <c r="I362" i="10" s="1"/>
  <c r="E221" i="10"/>
  <c r="E305" i="10"/>
  <c r="H151" i="10"/>
  <c r="I151" i="10" s="1"/>
  <c r="H248" i="10"/>
  <c r="I248" i="10" s="1"/>
  <c r="E83" i="10"/>
  <c r="E146" i="10"/>
  <c r="H49" i="10"/>
  <c r="I49" i="10" s="1"/>
  <c r="H249" i="10"/>
  <c r="I249" i="10" s="1"/>
  <c r="H269" i="10"/>
  <c r="I269" i="10" s="1"/>
  <c r="H178" i="10"/>
  <c r="I178" i="10" s="1"/>
  <c r="E127" i="10"/>
  <c r="H170" i="10"/>
  <c r="I170" i="10" s="1"/>
  <c r="H64" i="10"/>
  <c r="I64" i="10" s="1"/>
  <c r="H181" i="10"/>
  <c r="I181" i="10" s="1"/>
  <c r="E435" i="10"/>
  <c r="E468" i="10"/>
  <c r="E419" i="10"/>
  <c r="E74" i="10"/>
  <c r="E72" i="10"/>
  <c r="H256" i="10"/>
  <c r="I256" i="10" s="1"/>
  <c r="H338" i="10"/>
  <c r="I338" i="10" s="1"/>
  <c r="E309" i="10"/>
  <c r="E103" i="10"/>
  <c r="E361" i="10"/>
  <c r="E322" i="10"/>
  <c r="E50" i="10"/>
  <c r="E283" i="10"/>
  <c r="E65" i="10"/>
  <c r="E124" i="10"/>
  <c r="H390" i="10"/>
  <c r="I390" i="10" s="1"/>
  <c r="H86" i="10"/>
  <c r="I86" i="10" s="1"/>
  <c r="H313" i="10"/>
  <c r="I313" i="10" s="1"/>
  <c r="H440" i="10"/>
  <c r="I440" i="10" s="1"/>
  <c r="H137" i="10"/>
  <c r="I137" i="10" s="1"/>
  <c r="H87" i="10"/>
  <c r="I87" i="10" s="1"/>
  <c r="E63" i="10"/>
  <c r="E96" i="10"/>
  <c r="H388" i="10"/>
  <c r="I388" i="10" s="1"/>
  <c r="H96" i="10"/>
  <c r="I96" i="10" s="1"/>
  <c r="E252" i="10"/>
  <c r="E77" i="10"/>
  <c r="E415" i="10"/>
  <c r="E235" i="10"/>
  <c r="E334" i="10"/>
  <c r="H176" i="10"/>
  <c r="I176" i="10" s="1"/>
  <c r="H284" i="10"/>
  <c r="I284" i="10" s="1"/>
  <c r="H374" i="10"/>
  <c r="I374" i="10" s="1"/>
  <c r="H326" i="10"/>
  <c r="I326" i="10" s="1"/>
  <c r="E343" i="10"/>
  <c r="E149" i="10"/>
  <c r="E462" i="10"/>
  <c r="H225" i="10"/>
  <c r="I225" i="10" s="1"/>
  <c r="H266" i="10"/>
  <c r="I266" i="10" s="1"/>
  <c r="E277" i="10"/>
  <c r="H200" i="10"/>
  <c r="I200" i="10" s="1"/>
  <c r="H197" i="10"/>
  <c r="I197" i="10" s="1"/>
  <c r="E234" i="10"/>
  <c r="H35" i="10"/>
  <c r="I35" i="10" s="1"/>
  <c r="E360" i="10"/>
  <c r="E139" i="10"/>
  <c r="E369" i="10"/>
  <c r="H438" i="10"/>
  <c r="I438" i="10" s="1"/>
  <c r="E144" i="10"/>
  <c r="H98" i="10"/>
  <c r="I98" i="10" s="1"/>
  <c r="E439" i="10"/>
  <c r="E95" i="10"/>
  <c r="H452" i="10"/>
  <c r="I452" i="10" s="1"/>
  <c r="E47" i="10"/>
  <c r="E351" i="10"/>
  <c r="E273" i="10"/>
  <c r="E465" i="10"/>
  <c r="E310" i="10"/>
  <c r="E227" i="10"/>
  <c r="H221" i="10"/>
  <c r="I221" i="10" s="1"/>
  <c r="E402" i="10"/>
  <c r="H24" i="10"/>
  <c r="I24" i="10" s="1"/>
  <c r="E255" i="10"/>
  <c r="H130" i="10"/>
  <c r="I130" i="10" s="1"/>
  <c r="E193" i="10"/>
  <c r="H417" i="10"/>
  <c r="I417" i="10" s="1"/>
  <c r="H38" i="10"/>
  <c r="I38" i="10" s="1"/>
  <c r="E308" i="10"/>
  <c r="H88" i="10"/>
  <c r="I88" i="10" s="1"/>
  <c r="H415" i="10"/>
  <c r="I415" i="10" s="1"/>
  <c r="E73" i="10"/>
  <c r="H354" i="10"/>
  <c r="I354" i="10" s="1"/>
  <c r="E188" i="10"/>
  <c r="E445" i="10"/>
  <c r="H464" i="10"/>
  <c r="I464" i="10" s="1"/>
  <c r="H145" i="10"/>
  <c r="I145" i="10" s="1"/>
  <c r="E324" i="10"/>
  <c r="H172" i="10"/>
  <c r="I172" i="10" s="1"/>
  <c r="E166" i="10"/>
  <c r="H353" i="10"/>
  <c r="I353" i="10" s="1"/>
  <c r="H384" i="10"/>
  <c r="I384" i="10" s="1"/>
  <c r="E231" i="10"/>
  <c r="E120" i="10"/>
  <c r="E182" i="10"/>
  <c r="H143" i="10"/>
  <c r="I143" i="10" s="1"/>
  <c r="H93" i="10"/>
  <c r="I93" i="10" s="1"/>
  <c r="H206" i="10"/>
  <c r="I206" i="10" s="1"/>
  <c r="H389" i="10"/>
  <c r="I389" i="10" s="1"/>
  <c r="E274" i="10"/>
  <c r="H32" i="10"/>
  <c r="I32" i="10" s="1"/>
  <c r="E411" i="10"/>
  <c r="H311" i="10"/>
  <c r="I311" i="10" s="1"/>
  <c r="H419" i="10"/>
  <c r="I419" i="10" s="1"/>
  <c r="H223" i="10"/>
  <c r="I223" i="10" s="1"/>
  <c r="E242" i="10"/>
  <c r="E267" i="10"/>
  <c r="E348" i="10"/>
  <c r="H37" i="10"/>
  <c r="I37" i="10" s="1"/>
  <c r="H245" i="10"/>
  <c r="I245" i="10" s="1"/>
  <c r="H105" i="10"/>
  <c r="I105" i="10" s="1"/>
  <c r="E403" i="10"/>
  <c r="H319" i="10"/>
  <c r="I319" i="10" s="1"/>
  <c r="H83" i="10"/>
  <c r="I83" i="10" s="1"/>
  <c r="H302" i="10"/>
  <c r="I302" i="10" s="1"/>
  <c r="E161" i="10"/>
  <c r="H149" i="10"/>
  <c r="I149" i="10" s="1"/>
  <c r="H255" i="10"/>
  <c r="I255" i="10" s="1"/>
  <c r="E300" i="10"/>
  <c r="E105" i="10"/>
  <c r="E147" i="10"/>
  <c r="H63" i="10"/>
  <c r="I63" i="10" s="1"/>
  <c r="H357" i="10"/>
  <c r="I357" i="10" s="1"/>
  <c r="H368" i="10"/>
  <c r="I368" i="10" s="1"/>
  <c r="E349" i="10"/>
  <c r="H50" i="10"/>
  <c r="I50" i="10" s="1"/>
  <c r="E340" i="10"/>
  <c r="H463" i="10"/>
  <c r="I463" i="10" s="1"/>
  <c r="H142" i="10"/>
  <c r="I142" i="10" s="1"/>
  <c r="H101" i="10"/>
  <c r="I101" i="10" s="1"/>
  <c r="H451" i="10"/>
  <c r="I451" i="10" s="1"/>
  <c r="H270" i="10"/>
  <c r="I270" i="10" s="1"/>
  <c r="E108" i="10"/>
  <c r="E86" i="10"/>
  <c r="E427" i="10"/>
  <c r="H412" i="10"/>
  <c r="I412" i="10" s="1"/>
  <c r="H441" i="10"/>
  <c r="I441" i="10" s="1"/>
  <c r="E262" i="10"/>
  <c r="E59" i="10"/>
  <c r="H231" i="10"/>
  <c r="I231" i="10" s="1"/>
  <c r="H457" i="10"/>
  <c r="I457" i="10" s="1"/>
  <c r="H371" i="10"/>
  <c r="I371" i="10" s="1"/>
  <c r="H394" i="10"/>
  <c r="I394" i="10" s="1"/>
  <c r="H185" i="10"/>
  <c r="I185" i="10" s="1"/>
  <c r="H75" i="10"/>
  <c r="I75" i="10" s="1"/>
  <c r="E155" i="10"/>
  <c r="E215" i="10"/>
  <c r="E52" i="10"/>
  <c r="H328" i="10"/>
  <c r="I328" i="10" s="1"/>
  <c r="H175" i="10"/>
  <c r="I175" i="10" s="1"/>
  <c r="E20" i="10"/>
  <c r="E399" i="10"/>
  <c r="H128" i="10"/>
  <c r="I128" i="10" s="1"/>
  <c r="H427" i="10"/>
  <c r="I427" i="10" s="1"/>
  <c r="H306" i="10"/>
  <c r="I306" i="10" s="1"/>
  <c r="E379" i="10"/>
  <c r="H224" i="10"/>
  <c r="I224" i="10" s="1"/>
  <c r="H367" i="10"/>
  <c r="I367" i="10" s="1"/>
  <c r="E458" i="10"/>
  <c r="H237" i="10"/>
  <c r="I237" i="10" s="1"/>
  <c r="H312" i="10"/>
  <c r="I312" i="10" s="1"/>
  <c r="E111" i="10"/>
  <c r="E154" i="10"/>
  <c r="E326" i="10"/>
  <c r="H453" i="10"/>
  <c r="I453" i="10" s="1"/>
  <c r="E32" i="10"/>
  <c r="H403" i="10"/>
  <c r="I403" i="10" s="1"/>
  <c r="E162" i="10"/>
  <c r="E189" i="10"/>
  <c r="E179" i="10"/>
  <c r="E460" i="10"/>
  <c r="E366" i="10"/>
  <c r="E181" i="10"/>
  <c r="H213" i="10"/>
  <c r="I213" i="10" s="1"/>
  <c r="E377" i="10"/>
  <c r="E388" i="10"/>
  <c r="H19" i="10"/>
  <c r="I19" i="10" s="1"/>
  <c r="H229" i="10"/>
  <c r="I229" i="10" s="1"/>
  <c r="H146" i="10"/>
  <c r="I146" i="10" s="1"/>
  <c r="H72" i="10"/>
  <c r="I72" i="10" s="1"/>
  <c r="H232" i="10"/>
  <c r="I232" i="10" s="1"/>
  <c r="H144" i="10"/>
  <c r="I144" i="10" s="1"/>
  <c r="H443" i="10"/>
  <c r="I443" i="10" s="1"/>
  <c r="H333" i="10"/>
  <c r="I333" i="10" s="1"/>
  <c r="H320" i="10"/>
  <c r="I320" i="10" s="1"/>
  <c r="H222" i="10"/>
  <c r="I222" i="10" s="1"/>
  <c r="H281" i="10"/>
  <c r="I281" i="10" s="1"/>
  <c r="H315" i="10"/>
  <c r="I315" i="10" s="1"/>
  <c r="H187" i="10"/>
  <c r="I187" i="10" s="1"/>
  <c r="H287" i="10"/>
  <c r="I287" i="10" s="1"/>
  <c r="E117" i="10"/>
  <c r="H346" i="10"/>
  <c r="I346" i="10" s="1"/>
  <c r="E194" i="10"/>
  <c r="E263" i="10"/>
  <c r="H70" i="10"/>
  <c r="I70" i="10" s="1"/>
  <c r="E319" i="10"/>
  <c r="H167" i="10"/>
  <c r="I167" i="10" s="1"/>
  <c r="H307" i="10"/>
  <c r="I307" i="10" s="1"/>
  <c r="H152" i="10"/>
  <c r="I152" i="10" s="1"/>
  <c r="H57" i="10"/>
  <c r="I57" i="10" s="1"/>
  <c r="E333" i="10"/>
  <c r="H276" i="10"/>
  <c r="I276" i="10" s="1"/>
  <c r="H114" i="10"/>
  <c r="I114" i="10" s="1"/>
  <c r="H45" i="10"/>
  <c r="I45" i="10" s="1"/>
  <c r="E143" i="10"/>
  <c r="E296" i="10"/>
  <c r="E384" i="10"/>
  <c r="H290" i="10"/>
  <c r="I290" i="10" s="1"/>
  <c r="H135" i="10"/>
  <c r="I135" i="10" s="1"/>
  <c r="E268" i="10"/>
  <c r="H241" i="10"/>
  <c r="I241" i="10" s="1"/>
  <c r="E171" i="10"/>
  <c r="H456" i="10"/>
  <c r="I456" i="10" s="1"/>
  <c r="E248" i="10"/>
  <c r="H283" i="10"/>
  <c r="I283" i="10" s="1"/>
  <c r="E48" i="10"/>
  <c r="E281" i="10"/>
  <c r="E469" i="10"/>
  <c r="H58" i="10"/>
  <c r="I58" i="10" s="1"/>
  <c r="H293" i="10"/>
  <c r="I293" i="10" s="1"/>
  <c r="E163" i="10"/>
  <c r="H121" i="10"/>
  <c r="I121" i="10" s="1"/>
  <c r="E160" i="10"/>
  <c r="H308" i="10"/>
  <c r="I308" i="10" s="1"/>
  <c r="H395" i="10"/>
  <c r="I395" i="10" s="1"/>
  <c r="H207" i="10"/>
  <c r="I207" i="10" s="1"/>
  <c r="E54" i="10"/>
  <c r="E407" i="10"/>
  <c r="E317" i="10"/>
  <c r="E391" i="10"/>
  <c r="H113" i="10"/>
  <c r="I113" i="10" s="1"/>
  <c r="H155" i="10"/>
  <c r="I155" i="10" s="1"/>
  <c r="E272" i="10"/>
  <c r="E123" i="10"/>
  <c r="E61" i="10"/>
  <c r="E89" i="10"/>
  <c r="H332" i="10"/>
  <c r="I332" i="10" s="1"/>
  <c r="E33" i="10"/>
  <c r="E358" i="10"/>
  <c r="H126" i="10"/>
  <c r="I126" i="10" s="1"/>
  <c r="H139" i="10"/>
  <c r="I139" i="10" s="1"/>
  <c r="E195" i="10"/>
  <c r="H322" i="10"/>
  <c r="I322" i="10" s="1"/>
  <c r="E385" i="10"/>
  <c r="E299" i="10"/>
  <c r="E345" i="10"/>
  <c r="H160" i="10"/>
  <c r="I160" i="10" s="1"/>
  <c r="E265" i="10"/>
  <c r="E393" i="10"/>
  <c r="H370" i="10"/>
  <c r="I370" i="10" s="1"/>
  <c r="E109" i="10"/>
  <c r="E259" i="10"/>
  <c r="H273" i="10"/>
  <c r="I273" i="10" s="1"/>
  <c r="E68" i="10"/>
  <c r="H435" i="10"/>
  <c r="I435" i="10" s="1"/>
  <c r="H430" i="10"/>
  <c r="I430" i="10" s="1"/>
  <c r="H212" i="10"/>
  <c r="I212" i="10" s="1"/>
  <c r="H410" i="10"/>
  <c r="I410" i="10" s="1"/>
  <c r="H131" i="10"/>
  <c r="I131" i="10" s="1"/>
  <c r="E164" i="10"/>
  <c r="E261" i="10"/>
  <c r="E107" i="10"/>
  <c r="E438" i="10"/>
  <c r="H39" i="10"/>
  <c r="I39" i="10" s="1"/>
  <c r="E81" i="10"/>
  <c r="E200" i="10"/>
  <c r="E303" i="10"/>
  <c r="E132" i="10"/>
  <c r="E126" i="10"/>
  <c r="H94" i="10"/>
  <c r="I94" i="10" s="1"/>
  <c r="E328" i="10"/>
  <c r="E27" i="10"/>
  <c r="H352" i="10"/>
  <c r="I352" i="10" s="1"/>
  <c r="H462" i="10"/>
  <c r="I462" i="10" s="1"/>
  <c r="E216" i="10"/>
  <c r="H340" i="10"/>
  <c r="I340" i="10" s="1"/>
  <c r="H215" i="10"/>
  <c r="I215" i="10" s="1"/>
  <c r="E306" i="10"/>
  <c r="E22" i="10"/>
  <c r="H420" i="10"/>
  <c r="I420" i="10" s="1"/>
  <c r="E409" i="10"/>
  <c r="E145" i="10"/>
  <c r="E457" i="10"/>
  <c r="E247" i="10"/>
  <c r="H361" i="10"/>
  <c r="I361" i="10" s="1"/>
  <c r="H275" i="10"/>
  <c r="I275" i="10" s="1"/>
  <c r="H158" i="10"/>
  <c r="I158" i="10" s="1"/>
  <c r="E298" i="10"/>
  <c r="E330" i="10"/>
  <c r="H278" i="10"/>
  <c r="I278" i="10" s="1"/>
  <c r="H381" i="10"/>
  <c r="I381" i="10" s="1"/>
  <c r="H119" i="10"/>
  <c r="I119" i="10" s="1"/>
  <c r="H355" i="10"/>
  <c r="I355" i="10" s="1"/>
  <c r="E425" i="10"/>
  <c r="H25" i="10"/>
  <c r="I25" i="10" s="1"/>
  <c r="H325" i="10"/>
  <c r="I325" i="10" s="1"/>
  <c r="E225" i="10"/>
  <c r="H327" i="10"/>
  <c r="I327" i="10" s="1"/>
  <c r="H107" i="10"/>
  <c r="I107" i="10" s="1"/>
  <c r="H466" i="10"/>
  <c r="I466" i="10" s="1"/>
  <c r="E413" i="10"/>
  <c r="H330" i="10"/>
  <c r="I330" i="10" s="1"/>
  <c r="H254" i="10"/>
  <c r="I254" i="10" s="1"/>
  <c r="E327" i="10"/>
  <c r="H122" i="10"/>
  <c r="I122" i="10" s="1"/>
  <c r="E114" i="10"/>
  <c r="E228" i="10"/>
  <c r="H244" i="10"/>
  <c r="I244" i="10" s="1"/>
  <c r="E428" i="10"/>
  <c r="E422" i="10"/>
  <c r="E356" i="10"/>
  <c r="E354" i="10"/>
  <c r="E91" i="10"/>
  <c r="H316" i="10"/>
  <c r="I316" i="10" s="1"/>
  <c r="E128" i="10"/>
  <c r="E93" i="10"/>
  <c r="E375" i="10"/>
  <c r="E75" i="10"/>
  <c r="H436" i="10"/>
  <c r="I436" i="10" s="1"/>
  <c r="E104" i="10"/>
  <c r="H411" i="10"/>
  <c r="I411" i="10" s="1"/>
  <c r="H391" i="10"/>
  <c r="I391" i="10" s="1"/>
  <c r="H366" i="10"/>
  <c r="I366" i="10" s="1"/>
  <c r="E218" i="10"/>
  <c r="E214" i="10"/>
  <c r="H385" i="10"/>
  <c r="I385" i="10" s="1"/>
  <c r="H459" i="10"/>
  <c r="I459" i="10" s="1"/>
  <c r="E150" i="10"/>
  <c r="E187" i="10"/>
  <c r="E84" i="10"/>
  <c r="E118" i="10"/>
  <c r="H236" i="10"/>
  <c r="I236" i="10" s="1"/>
  <c r="E368" i="10"/>
  <c r="E90" i="10"/>
  <c r="E129" i="10"/>
  <c r="H285" i="10"/>
  <c r="I285" i="10" s="1"/>
  <c r="E347" i="10"/>
  <c r="E98" i="10"/>
  <c r="H205" i="10"/>
  <c r="I205" i="10" s="1"/>
  <c r="E178" i="10"/>
  <c r="H166" i="10"/>
  <c r="I166" i="10" s="1"/>
  <c r="H99" i="10"/>
  <c r="I99" i="10" s="1"/>
  <c r="H247" i="10"/>
  <c r="I247" i="10" s="1"/>
  <c r="E40" i="10"/>
  <c r="H242" i="10"/>
  <c r="I242" i="10" s="1"/>
  <c r="H359" i="10"/>
  <c r="I359" i="10" s="1"/>
  <c r="H21" i="10"/>
  <c r="I21" i="10" s="1"/>
  <c r="H127" i="10"/>
  <c r="I127" i="10" s="1"/>
  <c r="H55" i="10"/>
  <c r="I55" i="10" s="1"/>
  <c r="H469" i="10"/>
  <c r="I469" i="10" s="1"/>
  <c r="H192" i="10"/>
  <c r="I192" i="10" s="1"/>
  <c r="H188" i="10"/>
  <c r="I188" i="10" s="1"/>
  <c r="E467" i="10"/>
  <c r="H44" i="10"/>
  <c r="I44" i="10" s="1"/>
  <c r="H433" i="10"/>
  <c r="I433" i="10" s="1"/>
  <c r="E293" i="10"/>
  <c r="H28" i="10"/>
  <c r="I28" i="10" s="1"/>
  <c r="E190" i="10"/>
  <c r="H84" i="10"/>
  <c r="I84" i="10" s="1"/>
  <c r="H115" i="10"/>
  <c r="I115" i="10" s="1"/>
  <c r="H89" i="10"/>
  <c r="I89" i="10" s="1"/>
  <c r="H365" i="10"/>
  <c r="I365" i="10" s="1"/>
  <c r="H344" i="10"/>
  <c r="I344" i="10" s="1"/>
  <c r="H339" i="10"/>
  <c r="I339" i="10" s="1"/>
  <c r="E176" i="10"/>
  <c r="H375" i="10"/>
  <c r="I375" i="10" s="1"/>
  <c r="E331" i="10"/>
  <c r="H363" i="10"/>
  <c r="I363" i="10" s="1"/>
  <c r="E183" i="10"/>
  <c r="H40" i="10"/>
  <c r="I40" i="10" s="1"/>
  <c r="E431" i="10"/>
  <c r="E141" i="10"/>
  <c r="H202" i="10"/>
  <c r="I202" i="10" s="1"/>
  <c r="H150" i="10"/>
  <c r="I150" i="10" s="1"/>
  <c r="E321" i="10"/>
  <c r="H26" i="10"/>
  <c r="I26" i="10" s="1"/>
  <c r="H80" i="10"/>
  <c r="I80" i="10" s="1"/>
  <c r="E122" i="10"/>
  <c r="H271" i="10"/>
  <c r="I271" i="10" s="1"/>
  <c r="H182" i="10"/>
  <c r="I182" i="10" s="1"/>
  <c r="E276" i="10"/>
  <c r="E251" i="10"/>
  <c r="E24" i="10"/>
  <c r="E173" i="10"/>
  <c r="H286" i="10"/>
  <c r="I286" i="10" s="1"/>
  <c r="H348" i="10"/>
  <c r="I348" i="10" s="1"/>
  <c r="E58" i="10"/>
  <c r="E198" i="10"/>
  <c r="H429" i="10"/>
  <c r="I429" i="10" s="1"/>
  <c r="H380" i="10"/>
  <c r="I380" i="10" s="1"/>
  <c r="E448" i="10"/>
  <c r="H171" i="10"/>
  <c r="I171" i="10" s="1"/>
  <c r="H228" i="10"/>
  <c r="I228" i="10" s="1"/>
  <c r="H201" i="10"/>
  <c r="I201" i="10" s="1"/>
  <c r="E23" i="10"/>
  <c r="H437" i="10"/>
  <c r="I437" i="10" s="1"/>
  <c r="H282" i="10"/>
  <c r="I282" i="10" s="1"/>
  <c r="H165" i="10"/>
  <c r="I165" i="10" s="1"/>
  <c r="H112" i="10"/>
  <c r="I112" i="10" s="1"/>
  <c r="E353" i="10"/>
  <c r="H408" i="10"/>
  <c r="I408" i="10" s="1"/>
  <c r="E29" i="10"/>
  <c r="E210" i="10"/>
  <c r="H358" i="10"/>
  <c r="I358" i="10" s="1"/>
  <c r="H22" i="10"/>
  <c r="I22" i="10" s="1"/>
  <c r="H29" i="10"/>
  <c r="I29" i="10" s="1"/>
  <c r="H100" i="10"/>
  <c r="I100" i="10" s="1"/>
  <c r="H446" i="10"/>
  <c r="I446" i="10" s="1"/>
  <c r="E125" i="10"/>
  <c r="H350" i="10"/>
  <c r="I350" i="10" s="1"/>
  <c r="H177" i="10"/>
  <c r="I177" i="10" s="1"/>
  <c r="E158" i="10"/>
  <c r="H364" i="10"/>
  <c r="I364" i="10" s="1"/>
  <c r="E203" i="10"/>
  <c r="H92" i="10"/>
  <c r="I92" i="10" s="1"/>
  <c r="H209" i="10"/>
  <c r="I209" i="10" s="1"/>
  <c r="H124" i="10"/>
  <c r="I124" i="10" s="1"/>
  <c r="H291" i="10"/>
  <c r="I291" i="10" s="1"/>
  <c r="H372" i="10"/>
  <c r="I372" i="10" s="1"/>
  <c r="H421" i="10"/>
  <c r="I421" i="10" s="1"/>
  <c r="H108" i="10"/>
  <c r="I108" i="10" s="1"/>
  <c r="H413" i="10"/>
  <c r="I413" i="10" s="1"/>
  <c r="E344" i="10"/>
  <c r="E223" i="10"/>
  <c r="E101" i="10"/>
  <c r="H163" i="10"/>
  <c r="I163" i="10" s="1"/>
  <c r="H331" i="10"/>
  <c r="I331" i="10" s="1"/>
  <c r="E280" i="10"/>
  <c r="E395" i="10"/>
  <c r="E400" i="10"/>
  <c r="H301" i="10"/>
  <c r="I301" i="10" s="1"/>
  <c r="H317" i="10"/>
  <c r="I317" i="10" s="1"/>
  <c r="H261" i="10"/>
  <c r="I261" i="10" s="1"/>
  <c r="H378" i="10"/>
  <c r="I378" i="10" s="1"/>
  <c r="H62" i="10"/>
  <c r="I62" i="10" s="1"/>
  <c r="E238" i="10"/>
  <c r="H134" i="10"/>
  <c r="I134" i="10" s="1"/>
  <c r="H450" i="10"/>
  <c r="I450" i="10" s="1"/>
  <c r="E197" i="10"/>
  <c r="H356" i="10"/>
  <c r="I356" i="10" s="1"/>
  <c r="H422" i="10"/>
  <c r="I422" i="10" s="1"/>
  <c r="H265" i="10"/>
  <c r="I265" i="10" s="1"/>
  <c r="H73" i="10"/>
  <c r="I73" i="10" s="1"/>
  <c r="E213" i="10"/>
  <c r="E363" i="10"/>
  <c r="H431" i="10"/>
  <c r="I431" i="10" s="1"/>
  <c r="E42" i="10"/>
  <c r="H162" i="10"/>
  <c r="I162" i="10" s="1"/>
  <c r="E140" i="10"/>
  <c r="E177" i="10"/>
  <c r="E302" i="10"/>
  <c r="E288" i="10"/>
  <c r="E320" i="10"/>
  <c r="E119" i="10"/>
  <c r="H260" i="10"/>
  <c r="I260" i="10" s="1"/>
  <c r="H110" i="10"/>
  <c r="I110" i="10" s="1"/>
  <c r="E466" i="10"/>
  <c r="H351" i="10"/>
  <c r="I351" i="10" s="1"/>
  <c r="E131" i="10"/>
  <c r="E43" i="10"/>
  <c r="H48" i="10"/>
  <c r="I48" i="10" s="1"/>
  <c r="H117" i="10"/>
  <c r="I117" i="10" s="1"/>
  <c r="H341" i="10"/>
  <c r="I341" i="10" s="1"/>
  <c r="E85" i="10"/>
  <c r="H20" i="10"/>
  <c r="I20" i="10" s="1"/>
  <c r="E38" i="10"/>
  <c r="E135" i="10"/>
  <c r="E217" i="10"/>
  <c r="H173" i="10"/>
  <c r="I173" i="10" s="1"/>
  <c r="H461" i="10"/>
  <c r="I461" i="10" s="1"/>
  <c r="E250" i="10"/>
  <c r="E418" i="10"/>
  <c r="E433" i="10"/>
  <c r="E437" i="10"/>
  <c r="H386" i="10"/>
  <c r="I386" i="10" s="1"/>
  <c r="E253" i="10"/>
  <c r="H140" i="10"/>
  <c r="I140" i="10" s="1"/>
  <c r="E26" i="10"/>
  <c r="E237" i="10"/>
  <c r="H445" i="10"/>
  <c r="I445" i="10" s="1"/>
  <c r="E316" i="10"/>
  <c r="H91" i="10"/>
  <c r="I91" i="10" s="1"/>
  <c r="H27" i="10"/>
  <c r="I27" i="10" s="1"/>
  <c r="H179" i="10"/>
  <c r="I179" i="10" s="1"/>
  <c r="E454" i="10"/>
  <c r="E311" i="10"/>
  <c r="E36" i="10"/>
  <c r="E34" i="10"/>
  <c r="H434" i="10"/>
  <c r="I434" i="10" s="1"/>
  <c r="H129" i="10"/>
  <c r="I129" i="10" s="1"/>
  <c r="E49" i="10"/>
  <c r="E420" i="10"/>
  <c r="H109" i="10"/>
  <c r="I109" i="10" s="1"/>
  <c r="E335" i="10"/>
  <c r="E362" i="10"/>
  <c r="H432" i="10"/>
  <c r="I432" i="10" s="1"/>
  <c r="E424" i="10"/>
  <c r="E88" i="10"/>
  <c r="E236" i="10"/>
  <c r="E53" i="10"/>
  <c r="E459" i="10"/>
  <c r="H376" i="10"/>
  <c r="I376" i="10" s="1"/>
  <c r="H180" i="10"/>
  <c r="I180" i="10" s="1"/>
  <c r="E405" i="10"/>
  <c r="H34" i="10"/>
  <c r="I34" i="10" s="1"/>
  <c r="E381" i="10"/>
  <c r="H448" i="10"/>
  <c r="I448" i="10" s="1"/>
  <c r="H194" i="10"/>
  <c r="I194" i="10" s="1"/>
  <c r="E64" i="10"/>
  <c r="H60" i="10"/>
  <c r="I60" i="10" s="1"/>
  <c r="E441" i="10"/>
  <c r="H297" i="10"/>
  <c r="I297" i="10" s="1"/>
  <c r="E185" i="10"/>
  <c r="E440" i="10"/>
  <c r="E249" i="10"/>
  <c r="E229" i="10"/>
  <c r="H268" i="10"/>
  <c r="I268" i="10" s="1"/>
  <c r="E208" i="10"/>
  <c r="H203" i="10"/>
  <c r="I203" i="10" s="1"/>
  <c r="H51" i="10"/>
  <c r="I51" i="10" s="1"/>
  <c r="E97" i="10"/>
  <c r="E443" i="10"/>
  <c r="E285" i="10"/>
  <c r="E14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E15" i="10"/>
  <c r="E16" i="10" s="1"/>
  <c r="N450" i="11"/>
  <c r="N67" i="11"/>
  <c r="N267" i="10" l="1"/>
  <c r="N258" i="10"/>
  <c r="N467" i="10"/>
  <c r="N233" i="10"/>
  <c r="N449" i="10"/>
  <c r="N46" i="10"/>
  <c r="N214" i="10"/>
  <c r="N406" i="10"/>
  <c r="N259" i="10"/>
  <c r="N164" i="10"/>
  <c r="N157" i="10"/>
  <c r="N154" i="10"/>
  <c r="N125" i="10"/>
  <c r="N68" i="10"/>
  <c r="N97" i="10"/>
  <c r="N51" i="10"/>
  <c r="N414" i="10"/>
  <c r="N146" i="10"/>
  <c r="N405" i="10"/>
  <c r="N147" i="10"/>
  <c r="N186" i="10"/>
  <c r="N409" i="10"/>
  <c r="N318" i="10"/>
  <c r="N159" i="10"/>
  <c r="N133" i="10"/>
  <c r="N424" i="10"/>
  <c r="N138" i="10"/>
  <c r="N191" i="10"/>
  <c r="N151" i="10"/>
  <c r="N84" i="10"/>
  <c r="N454" i="10"/>
  <c r="N189" i="10"/>
  <c r="N389" i="10"/>
  <c r="N248" i="10"/>
  <c r="N466" i="10"/>
  <c r="N112" i="10"/>
  <c r="N168" i="10"/>
  <c r="N91" i="10"/>
  <c r="N372" i="10"/>
  <c r="N85" i="10"/>
  <c r="N57" i="10"/>
  <c r="N98" i="10"/>
  <c r="N115" i="10"/>
  <c r="N438" i="10"/>
  <c r="N304" i="10"/>
  <c r="N67" i="10"/>
  <c r="N294" i="10"/>
  <c r="N262" i="10"/>
  <c r="N226" i="10"/>
  <c r="N99" i="10"/>
  <c r="N106" i="10"/>
  <c r="N330" i="10"/>
  <c r="N376" i="10"/>
  <c r="N312" i="10"/>
  <c r="N71" i="10"/>
  <c r="N136" i="10"/>
  <c r="N377" i="10"/>
  <c r="N400" i="10"/>
  <c r="N153" i="10"/>
  <c r="N356" i="10"/>
  <c r="N32" i="10"/>
  <c r="N240" i="10"/>
  <c r="N116" i="10"/>
  <c r="N108" i="10"/>
  <c r="N90" i="10"/>
  <c r="N166" i="10"/>
  <c r="N247" i="10"/>
  <c r="N152" i="10"/>
  <c r="N148" i="10"/>
  <c r="N416" i="10"/>
  <c r="N382" i="10"/>
  <c r="N399" i="10"/>
  <c r="N305" i="10"/>
  <c r="N296" i="10"/>
  <c r="N232" i="10"/>
  <c r="N118" i="10"/>
  <c r="N468" i="10"/>
  <c r="N238" i="10"/>
  <c r="N63" i="10"/>
  <c r="N279" i="10"/>
  <c r="N131" i="10"/>
  <c r="N254" i="10"/>
  <c r="N217" i="10"/>
  <c r="N393" i="10"/>
  <c r="N107" i="10"/>
  <c r="N299" i="10"/>
  <c r="N89" i="10"/>
  <c r="N391" i="10"/>
  <c r="N387" i="10"/>
  <c r="N310" i="10"/>
  <c r="N184" i="10"/>
  <c r="N208" i="10"/>
  <c r="N404" i="10"/>
  <c r="N445" i="10"/>
  <c r="N231" i="10"/>
  <c r="N42" i="10"/>
  <c r="N27" i="10"/>
  <c r="N169" i="10"/>
  <c r="N205" i="10"/>
  <c r="N58" i="10"/>
  <c r="N436" i="10"/>
  <c r="N66" i="10"/>
  <c r="N43" i="10"/>
  <c r="N176" i="10"/>
  <c r="N210" i="10"/>
  <c r="N447" i="10"/>
  <c r="N402" i="10"/>
  <c r="N295" i="10"/>
  <c r="N444" i="10"/>
  <c r="N239" i="10"/>
  <c r="N418" i="10"/>
  <c r="N72" i="10"/>
  <c r="N379" i="10"/>
  <c r="N264" i="10"/>
  <c r="N334" i="10"/>
  <c r="N30" i="10"/>
  <c r="N420" i="10"/>
  <c r="N277" i="10"/>
  <c r="N88" i="10"/>
  <c r="N284" i="10"/>
  <c r="N216" i="10"/>
  <c r="N265" i="10"/>
  <c r="N117" i="10"/>
  <c r="N227" i="10"/>
  <c r="N102" i="10"/>
  <c r="N203" i="10"/>
  <c r="N182" i="10"/>
  <c r="N234" i="10"/>
  <c r="N235" i="10"/>
  <c r="N408" i="10"/>
  <c r="N371" i="10"/>
  <c r="N82" i="10"/>
  <c r="N392" i="10"/>
  <c r="N253" i="10"/>
  <c r="N419" i="10"/>
  <c r="N421" i="10"/>
  <c r="N422" i="10"/>
  <c r="N126" i="10"/>
  <c r="N293" i="10"/>
  <c r="N103" i="10"/>
  <c r="N323" i="10"/>
  <c r="N465" i="10"/>
  <c r="N59" i="10"/>
  <c r="N156" i="10"/>
  <c r="N65" i="10"/>
  <c r="N460" i="10"/>
  <c r="N41" i="10"/>
  <c r="N347" i="10"/>
  <c r="N78" i="10"/>
  <c r="N36" i="10"/>
  <c r="N56" i="10"/>
  <c r="N263" i="10"/>
  <c r="N439" i="10"/>
  <c r="N360" i="10"/>
  <c r="N257" i="10"/>
  <c r="N324" i="10"/>
  <c r="N76" i="10"/>
  <c r="N321" i="10"/>
  <c r="N198" i="10"/>
  <c r="N458" i="10"/>
  <c r="N190" i="10"/>
  <c r="N425" i="10"/>
  <c r="N289" i="10"/>
  <c r="N220" i="10"/>
  <c r="N335" i="10"/>
  <c r="N61" i="10"/>
  <c r="N204" i="10"/>
  <c r="N144" i="10"/>
  <c r="N139" i="10"/>
  <c r="N311" i="10"/>
  <c r="N252" i="10"/>
  <c r="N314" i="10"/>
  <c r="N114" i="10"/>
  <c r="N357" i="10"/>
  <c r="N443" i="10"/>
  <c r="N178" i="10"/>
  <c r="N95" i="10"/>
  <c r="N440" i="10"/>
  <c r="N411" i="10"/>
  <c r="N413" i="10"/>
  <c r="N121" i="10"/>
  <c r="N457" i="10"/>
  <c r="N354" i="10"/>
  <c r="N329" i="10"/>
  <c r="N276" i="10"/>
  <c r="N415" i="10"/>
  <c r="N196" i="10"/>
  <c r="N396" i="10"/>
  <c r="N426" i="10"/>
  <c r="N33" i="10"/>
  <c r="N401" i="10"/>
  <c r="N237" i="10"/>
  <c r="N326" i="10"/>
  <c r="N339" i="10"/>
  <c r="N271" i="10"/>
  <c r="N368" i="10"/>
  <c r="N394" i="10"/>
  <c r="N344" i="10"/>
  <c r="N322" i="10"/>
  <c r="N366" i="10"/>
  <c r="N180" i="10"/>
  <c r="N185" i="10"/>
  <c r="N452" i="10"/>
  <c r="N455" i="10"/>
  <c r="N49" i="10"/>
  <c r="N174" i="10"/>
  <c r="N342" i="10"/>
  <c r="N20" i="10"/>
  <c r="N75" i="10"/>
  <c r="N104" i="10"/>
  <c r="N369" i="10"/>
  <c r="N120" i="10"/>
  <c r="N50" i="10"/>
  <c r="N245" i="10"/>
  <c r="N365" i="10"/>
  <c r="N101" i="10"/>
  <c r="N45" i="10"/>
  <c r="N374" i="10"/>
  <c r="N333" i="10"/>
  <c r="N272" i="10"/>
  <c r="N48" i="10"/>
  <c r="N74" i="10"/>
  <c r="N73" i="10"/>
  <c r="N341" i="10"/>
  <c r="N22" i="10"/>
  <c r="N39" i="10"/>
  <c r="N407" i="10"/>
  <c r="N69" i="10"/>
  <c r="N170" i="10"/>
  <c r="N34" i="10"/>
  <c r="N242" i="10"/>
  <c r="N223" i="10"/>
  <c r="N286" i="10"/>
  <c r="N243" i="10"/>
  <c r="N442" i="10"/>
  <c r="N111" i="10"/>
  <c r="N175" i="10"/>
  <c r="N348" i="10"/>
  <c r="N373" i="10"/>
  <c r="N430" i="10"/>
  <c r="N315" i="10"/>
  <c r="N370" i="10"/>
  <c r="N96" i="10"/>
  <c r="N150" i="10"/>
  <c r="N122" i="10"/>
  <c r="N162" i="10"/>
  <c r="N290" i="10"/>
  <c r="N313" i="10"/>
  <c r="N390" i="10"/>
  <c r="N236" i="10"/>
  <c r="N412" i="10"/>
  <c r="N385" i="10"/>
  <c r="N403" i="10"/>
  <c r="N79" i="10"/>
  <c r="N158" i="10"/>
  <c r="N328" i="10"/>
  <c r="N325" i="10"/>
  <c r="N40" i="10"/>
  <c r="N179" i="10"/>
  <c r="N300" i="10"/>
  <c r="N187" i="10"/>
  <c r="N280" i="10"/>
  <c r="N461" i="10"/>
  <c r="N86" i="10"/>
  <c r="N349" i="10"/>
  <c r="N160" i="10"/>
  <c r="N358" i="10"/>
  <c r="N129" i="10"/>
  <c r="N303" i="10"/>
  <c r="N437" i="10"/>
  <c r="N453" i="10"/>
  <c r="N308" i="10"/>
  <c r="N249" i="10"/>
  <c r="N161" i="10"/>
  <c r="N456" i="10"/>
  <c r="N173" i="10"/>
  <c r="N130" i="10"/>
  <c r="N94" i="10"/>
  <c r="N251" i="10"/>
  <c r="N427" i="10"/>
  <c r="N266" i="10"/>
  <c r="N47" i="10"/>
  <c r="N25" i="10"/>
  <c r="N211" i="10"/>
  <c r="N269" i="10"/>
  <c r="N459" i="10"/>
  <c r="N201" i="10"/>
  <c r="N83" i="10"/>
  <c r="N225" i="10"/>
  <c r="N380" i="10"/>
  <c r="N275" i="10"/>
  <c r="N145" i="10"/>
  <c r="N55" i="10"/>
  <c r="N337" i="10"/>
  <c r="N316" i="10"/>
  <c r="N320" i="10"/>
  <c r="N193" i="10"/>
  <c r="N230" i="10"/>
  <c r="N435" i="10"/>
  <c r="N319" i="10"/>
  <c r="N345" i="10"/>
  <c r="N149" i="10"/>
  <c r="N109" i="10"/>
  <c r="N155" i="10"/>
  <c r="N346" i="10"/>
  <c r="N434" i="10"/>
  <c r="N309" i="10"/>
  <c r="N100" i="10"/>
  <c r="N273" i="10"/>
  <c r="N278" i="10"/>
  <c r="N398" i="10"/>
  <c r="N270" i="10"/>
  <c r="N194" i="10"/>
  <c r="N302" i="10"/>
  <c r="N268" i="10"/>
  <c r="N384" i="10"/>
  <c r="N70" i="10"/>
  <c r="N244" i="10"/>
  <c r="N44" i="10"/>
  <c r="N297" i="10"/>
  <c r="N29" i="10"/>
  <c r="N463" i="10"/>
  <c r="N222" i="10"/>
  <c r="N431" i="10"/>
  <c r="N81" i="10"/>
  <c r="N92" i="10"/>
  <c r="N446" i="10"/>
  <c r="N306" i="10"/>
  <c r="N60" i="10"/>
  <c r="N281" i="10"/>
  <c r="N200" i="10"/>
  <c r="N364" i="10"/>
  <c r="N195" i="10"/>
  <c r="N21" i="10"/>
  <c r="N298" i="10"/>
  <c r="N172" i="10"/>
  <c r="N317" i="10"/>
  <c r="N388" i="10"/>
  <c r="N429" i="10"/>
  <c r="N260" i="10"/>
  <c r="N127" i="10"/>
  <c r="N37" i="10"/>
  <c r="N331" i="10"/>
  <c r="N261" i="10"/>
  <c r="N110" i="10"/>
  <c r="N23" i="10"/>
  <c r="N219" i="10"/>
  <c r="N283" i="10"/>
  <c r="N464" i="10"/>
  <c r="N143" i="10"/>
  <c r="N24" i="10"/>
  <c r="N336" i="10"/>
  <c r="N52" i="10"/>
  <c r="N119" i="10"/>
  <c r="N209" i="10"/>
  <c r="N350" i="10"/>
  <c r="N340" i="10"/>
  <c r="N246" i="10"/>
  <c r="N359" i="10"/>
  <c r="N135" i="10"/>
  <c r="N381" i="10"/>
  <c r="N410" i="10"/>
  <c r="N417" i="10"/>
  <c r="N124" i="10"/>
  <c r="N167" i="10"/>
  <c r="N105" i="10"/>
  <c r="N19" i="10"/>
  <c r="N134" i="10"/>
  <c r="N54" i="10"/>
  <c r="N301" i="10"/>
  <c r="N351" i="10"/>
  <c r="N206" i="10"/>
  <c r="N229" i="10"/>
  <c r="N192" i="10"/>
  <c r="N332" i="10"/>
  <c r="N228" i="10"/>
  <c r="N181" i="10"/>
  <c r="N137" i="10"/>
  <c r="N433" i="10"/>
  <c r="N141" i="10"/>
  <c r="N215" i="10"/>
  <c r="N450" i="10"/>
  <c r="N451" i="10"/>
  <c r="N183" i="10"/>
  <c r="N38" i="10"/>
  <c r="N171" i="10"/>
  <c r="N367" i="10"/>
  <c r="N282" i="10"/>
  <c r="N307" i="10"/>
  <c r="N93" i="10"/>
  <c r="N343" i="10"/>
  <c r="N140" i="10"/>
  <c r="N432" i="10"/>
  <c r="N383" i="10"/>
  <c r="N469" i="10"/>
  <c r="N188" i="10"/>
  <c r="N177" i="10"/>
  <c r="N132" i="10"/>
  <c r="N338" i="10"/>
  <c r="N428" i="10"/>
  <c r="N28" i="10"/>
  <c r="N241" i="10"/>
  <c r="N255" i="10"/>
  <c r="N62" i="10"/>
  <c r="N197" i="10"/>
  <c r="N77" i="10"/>
  <c r="N287" i="10"/>
  <c r="N35" i="10"/>
  <c r="N163" i="10"/>
  <c r="N31" i="10"/>
  <c r="N213" i="10"/>
  <c r="N362" i="10"/>
  <c r="N87" i="10"/>
  <c r="N291" i="10"/>
  <c r="N441" i="10"/>
  <c r="N363" i="10"/>
  <c r="N292" i="10"/>
  <c r="N285" i="10"/>
  <c r="N462" i="10"/>
  <c r="N395" i="10"/>
  <c r="N378" i="10"/>
  <c r="N352" i="10"/>
  <c r="N64" i="10"/>
  <c r="N423" i="10"/>
  <c r="N53" i="10"/>
  <c r="N397" i="10"/>
  <c r="N327" i="10"/>
  <c r="N202" i="10"/>
  <c r="N250" i="10"/>
  <c r="N123" i="10"/>
  <c r="N207" i="10"/>
  <c r="N26" i="10"/>
  <c r="N142" i="10"/>
  <c r="N386" i="10"/>
  <c r="N375" i="10"/>
  <c r="N113" i="10"/>
  <c r="N256" i="10"/>
  <c r="N224" i="10"/>
  <c r="N355" i="10"/>
  <c r="N353" i="10"/>
  <c r="N165" i="10"/>
  <c r="N212" i="10"/>
  <c r="N80" i="10"/>
  <c r="N361" i="10"/>
  <c r="N218" i="10"/>
  <c r="N221" i="10"/>
  <c r="N274" i="10"/>
  <c r="N128" i="10"/>
  <c r="N448" i="10"/>
  <c r="N199" i="10"/>
  <c r="I19" i="11"/>
  <c r="N19" i="11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X9" i="5"/>
  <c r="W9" i="5"/>
  <c r="L9" i="5"/>
  <c r="T21" i="5" s="1"/>
  <c r="X5" i="5"/>
  <c r="W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P19" i="10" l="1"/>
  <c r="P19" i="11"/>
  <c r="R17" i="5"/>
  <c r="W24" i="5"/>
  <c r="H3" i="5"/>
  <c r="AD79" i="3"/>
  <c r="R25" i="5"/>
  <c r="R19" i="5"/>
  <c r="R24" i="5"/>
  <c r="W28" i="5"/>
  <c r="W29" i="5" s="1"/>
  <c r="AD6" i="3"/>
  <c r="R21" i="5" l="1"/>
  <c r="V21" i="5" s="1"/>
  <c r="G116" i="5" l="1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257" i="5" l="1"/>
  <c r="N364" i="5"/>
  <c r="N259" i="5"/>
  <c r="N363" i="5"/>
  <c r="N65" i="5"/>
  <c r="N462" i="5"/>
  <c r="N115" i="5"/>
  <c r="N424" i="5"/>
  <c r="N135" i="5"/>
  <c r="N86" i="5"/>
  <c r="N298" i="5"/>
  <c r="N408" i="5"/>
  <c r="N122" i="5"/>
  <c r="N360" i="5"/>
  <c r="N416" i="5"/>
  <c r="N394" i="5"/>
  <c r="N430" i="5"/>
  <c r="N25" i="5"/>
  <c r="N241" i="5"/>
  <c r="N307" i="5"/>
  <c r="N244" i="5"/>
  <c r="N396" i="5"/>
  <c r="N92" i="5"/>
  <c r="N73" i="5"/>
  <c r="N180" i="5"/>
  <c r="N457" i="5"/>
  <c r="N463" i="5"/>
  <c r="N85" i="5"/>
  <c r="N108" i="5"/>
  <c r="N301" i="5"/>
  <c r="N387" i="5"/>
  <c r="N358" i="5"/>
  <c r="N24" i="5"/>
  <c r="N316" i="5"/>
  <c r="N39" i="5"/>
  <c r="N421" i="5"/>
  <c r="N157" i="5"/>
  <c r="N173" i="5"/>
  <c r="N352" i="5"/>
  <c r="N66" i="5"/>
  <c r="N469" i="5"/>
  <c r="N389" i="5"/>
  <c r="N356" i="5"/>
  <c r="N97" i="5"/>
  <c r="N41" i="5"/>
  <c r="N461" i="5"/>
  <c r="N93" i="5"/>
  <c r="N186" i="5"/>
  <c r="N242" i="5"/>
  <c r="N414" i="5"/>
  <c r="N237" i="5"/>
  <c r="N273" i="5"/>
  <c r="N366" i="5"/>
  <c r="N305" i="5"/>
  <c r="N290" i="5"/>
  <c r="N60" i="5"/>
  <c r="N22" i="5"/>
  <c r="N203" i="5"/>
  <c r="N467" i="5"/>
  <c r="N384" i="5"/>
  <c r="N309" i="5"/>
  <c r="N228" i="5"/>
  <c r="N334" i="5"/>
  <c r="N33" i="5"/>
  <c r="N253" i="5"/>
  <c r="N49" i="5"/>
  <c r="N36" i="5"/>
  <c r="N205" i="5"/>
  <c r="N89" i="5"/>
  <c r="N95" i="5"/>
  <c r="N208" i="5"/>
  <c r="N295" i="5"/>
  <c r="N38" i="5"/>
  <c r="N419" i="5"/>
  <c r="N127" i="5"/>
  <c r="N230" i="5"/>
  <c r="N350" i="5"/>
  <c r="N126" i="5"/>
  <c r="N238" i="5"/>
  <c r="N328" i="5"/>
  <c r="N234" i="5"/>
  <c r="N249" i="5"/>
  <c r="N314" i="5"/>
  <c r="N375" i="5"/>
  <c r="N163" i="5"/>
  <c r="N443" i="5"/>
  <c r="N77" i="5"/>
  <c r="N429" i="5"/>
  <c r="N138" i="5"/>
  <c r="N105" i="5"/>
  <c r="N407" i="5"/>
  <c r="N335" i="5"/>
  <c r="N374" i="5"/>
  <c r="N210" i="5"/>
  <c r="N70" i="5"/>
  <c r="N125" i="5"/>
  <c r="N71" i="5"/>
  <c r="N425" i="5"/>
  <c r="N118" i="5"/>
  <c r="N43" i="5"/>
  <c r="N20" i="5"/>
  <c r="N223" i="5"/>
  <c r="N393" i="5"/>
  <c r="N311" i="5"/>
  <c r="N231" i="5"/>
  <c r="N161" i="5"/>
  <c r="N80" i="5"/>
  <c r="N129" i="5"/>
  <c r="N377" i="5"/>
  <c r="N168" i="5"/>
  <c r="N159" i="5"/>
  <c r="N332" i="5"/>
  <c r="N214" i="5"/>
  <c r="N166" i="5"/>
  <c r="N90" i="5"/>
  <c r="N404" i="5"/>
  <c r="N250" i="5"/>
  <c r="N385" i="5"/>
  <c r="N371" i="5"/>
  <c r="N109" i="5"/>
  <c r="N167" i="5"/>
  <c r="N34" i="5"/>
  <c r="N183" i="5"/>
  <c r="N19" i="5"/>
  <c r="N239" i="5"/>
  <c r="N466" i="5"/>
  <c r="N218" i="5"/>
  <c r="N292" i="5"/>
  <c r="N269" i="5"/>
  <c r="N330" i="5"/>
  <c r="N236" i="5"/>
  <c r="N94" i="5"/>
  <c r="N104" i="5"/>
  <c r="N431" i="5"/>
  <c r="N219" i="5"/>
  <c r="N428" i="5"/>
  <c r="N48" i="5"/>
  <c r="N51" i="5"/>
  <c r="N326" i="5"/>
  <c r="N37" i="5"/>
  <c r="N96" i="5"/>
  <c r="N372" i="5"/>
  <c r="N181" i="5"/>
  <c r="N359" i="5"/>
  <c r="N88" i="5"/>
  <c r="N265" i="5"/>
  <c r="N145" i="5"/>
  <c r="N354" i="5"/>
  <c r="N134" i="5"/>
  <c r="N264" i="5"/>
  <c r="N169" i="5"/>
  <c r="N445" i="5"/>
  <c r="N227" i="5"/>
  <c r="N252" i="5"/>
  <c r="N303" i="5"/>
  <c r="N452" i="5"/>
  <c r="N281" i="5"/>
  <c r="N188" i="5"/>
  <c r="N454" i="5"/>
  <c r="N139" i="5"/>
  <c r="N278" i="5"/>
  <c r="N114" i="5"/>
  <c r="N308" i="5"/>
  <c r="N329" i="5"/>
  <c r="N357" i="5"/>
  <c r="N68" i="5"/>
  <c r="N113" i="5"/>
  <c r="N107" i="5"/>
  <c r="N100" i="5"/>
  <c r="N411" i="5"/>
  <c r="N177" i="5"/>
  <c r="N275" i="5"/>
  <c r="N362" i="5"/>
  <c r="N153" i="5"/>
  <c r="N155" i="5"/>
  <c r="N322" i="5"/>
  <c r="N355" i="5"/>
  <c r="N243" i="5"/>
  <c r="N392" i="5"/>
  <c r="N351" i="5"/>
  <c r="N67" i="5"/>
  <c r="N433" i="5"/>
  <c r="N150" i="5"/>
  <c r="N410" i="5"/>
  <c r="N176" i="5"/>
  <c r="N225" i="5"/>
  <c r="N365" i="5"/>
  <c r="N370" i="5"/>
  <c r="N190" i="5"/>
  <c r="N345" i="5"/>
  <c r="N170" i="5"/>
  <c r="N246" i="5"/>
  <c r="N199" i="5"/>
  <c r="N162" i="5"/>
  <c r="N284" i="5"/>
  <c r="N435" i="5"/>
  <c r="N274" i="5"/>
  <c r="N381" i="5"/>
  <c r="N276" i="5"/>
  <c r="N378" i="5"/>
  <c r="N262" i="5"/>
  <c r="N349" i="5"/>
  <c r="N423" i="5"/>
  <c r="N300" i="5"/>
  <c r="N263" i="5"/>
  <c r="N54" i="5"/>
  <c r="N69" i="5"/>
  <c r="N323" i="5"/>
  <c r="N55" i="5"/>
  <c r="N74" i="5"/>
  <c r="N191" i="5"/>
  <c r="N261" i="5"/>
  <c r="N215" i="5"/>
  <c r="N136" i="5"/>
  <c r="N58" i="5"/>
  <c r="N280" i="5"/>
  <c r="N386" i="5"/>
  <c r="N110" i="5"/>
  <c r="N133" i="5"/>
  <c r="N23" i="5"/>
  <c r="N152" i="5"/>
  <c r="N78" i="5"/>
  <c r="N438" i="5"/>
  <c r="N207" i="5"/>
  <c r="N289" i="5"/>
  <c r="N405" i="5"/>
  <c r="N212" i="5"/>
  <c r="N318" i="5"/>
  <c r="N185" i="5"/>
  <c r="N380" i="5"/>
  <c r="N98" i="5"/>
  <c r="N297" i="5"/>
  <c r="N266" i="5"/>
  <c r="N353" i="5"/>
  <c r="N422" i="5"/>
  <c r="N30" i="5"/>
  <c r="N165" i="5"/>
  <c r="N459" i="5"/>
  <c r="N235" i="5"/>
  <c r="N91" i="5"/>
  <c r="N437" i="5"/>
  <c r="N317" i="5"/>
  <c r="N368" i="5"/>
  <c r="N312" i="5"/>
  <c r="N151" i="5"/>
  <c r="N128" i="5"/>
  <c r="N442" i="5"/>
  <c r="N449" i="5"/>
  <c r="N440" i="5"/>
  <c r="N391" i="5"/>
  <c r="N319" i="5"/>
  <c r="N160" i="5"/>
  <c r="N132" i="5"/>
  <c r="N388" i="5"/>
  <c r="N202" i="5"/>
  <c r="N325" i="5"/>
  <c r="N103" i="5"/>
  <c r="N57" i="5"/>
  <c r="N147" i="5"/>
  <c r="N458" i="5"/>
  <c r="N221" i="5"/>
  <c r="N142" i="5"/>
  <c r="N286" i="5"/>
  <c r="N175" i="5"/>
  <c r="N310" i="5"/>
  <c r="N61" i="5"/>
  <c r="N45" i="5"/>
  <c r="N347" i="5"/>
  <c r="N271" i="5"/>
  <c r="N200" i="5"/>
  <c r="N450" i="5"/>
  <c r="N81" i="5"/>
  <c r="N192" i="5"/>
  <c r="N456" i="5"/>
  <c r="N189" i="5"/>
  <c r="N451" i="5"/>
  <c r="N124" i="5"/>
  <c r="N343" i="5"/>
  <c r="N179" i="5"/>
  <c r="N315" i="5"/>
  <c r="N26" i="5"/>
  <c r="N213" i="5"/>
  <c r="N31" i="5"/>
  <c r="N346" i="5"/>
  <c r="N376" i="5"/>
  <c r="N399" i="5"/>
  <c r="N338" i="5"/>
  <c r="N260" i="5"/>
  <c r="N340" i="5"/>
  <c r="N141" i="5"/>
  <c r="N331" i="5"/>
  <c r="N417" i="5"/>
  <c r="N83" i="5"/>
  <c r="N361" i="5"/>
  <c r="N119" i="5"/>
  <c r="N52" i="5"/>
  <c r="N211" i="5"/>
  <c r="N453" i="5"/>
  <c r="N302" i="5"/>
  <c r="N383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268" i="5"/>
  <c r="N288" i="5"/>
  <c r="N226" i="5"/>
  <c r="N193" i="5"/>
  <c r="N341" i="5"/>
  <c r="N373" i="5"/>
  <c r="N291" i="5"/>
  <c r="N197" i="5"/>
  <c r="N401" i="5"/>
  <c r="N47" i="5"/>
  <c r="N32" i="5"/>
  <c r="N369" i="5"/>
  <c r="N154" i="5"/>
  <c r="N258" i="5"/>
  <c r="N87" i="5"/>
  <c r="N172" i="5"/>
  <c r="N50" i="5"/>
  <c r="N382" i="5"/>
  <c r="N240" i="5"/>
  <c r="N79" i="5"/>
  <c r="N444" i="5"/>
  <c r="N53" i="5"/>
  <c r="N56" i="5"/>
  <c r="N321" i="5"/>
  <c r="N420" i="5"/>
  <c r="N342" i="5"/>
  <c r="N42" i="5"/>
  <c r="N182" i="5"/>
  <c r="N206" i="5"/>
  <c r="N465" i="5"/>
  <c r="N285" i="5"/>
  <c r="N171" i="5"/>
  <c r="N245" i="5"/>
  <c r="N232" i="5"/>
  <c r="N140" i="5"/>
  <c r="N439" i="5"/>
  <c r="N111" i="5"/>
  <c r="N447" i="5"/>
  <c r="N333" i="5"/>
  <c r="N29" i="5"/>
  <c r="N156" i="5"/>
  <c r="N146" i="5"/>
  <c r="N448" i="5"/>
  <c r="N434" i="5"/>
  <c r="N344" i="5"/>
  <c r="N46" i="5"/>
  <c r="N195" i="5"/>
  <c r="N40" i="5"/>
  <c r="N402" i="5"/>
  <c r="N174" i="5"/>
  <c r="N72" i="5"/>
  <c r="N75" i="5"/>
  <c r="N267" i="5"/>
  <c r="N406" i="5"/>
  <c r="N229" i="5"/>
  <c r="N279" i="5"/>
  <c r="N464" i="5"/>
  <c r="N446" i="5"/>
  <c r="N390" i="5"/>
  <c r="N76" i="5"/>
  <c r="N198" i="5"/>
  <c r="N299" i="5"/>
  <c r="N412" i="5"/>
  <c r="N248" i="5"/>
  <c r="N306" i="5"/>
  <c r="N121" i="5"/>
  <c r="N196" i="5"/>
  <c r="N379" i="5"/>
  <c r="N216" i="5"/>
  <c r="N251" i="5"/>
  <c r="N209" i="5"/>
  <c r="N427" i="5"/>
  <c r="N194" i="5"/>
  <c r="N455" i="5"/>
  <c r="N130" i="5"/>
  <c r="N296" i="5"/>
  <c r="N178" i="5"/>
  <c r="N144" i="5"/>
  <c r="N102" i="5"/>
  <c r="N415" i="5"/>
  <c r="N82" i="5"/>
  <c r="N337" i="5"/>
  <c r="N28" i="5"/>
  <c r="N460" i="5"/>
  <c r="N21" i="5"/>
  <c r="N327" i="5"/>
  <c r="N409" i="5"/>
  <c r="N201" i="5"/>
  <c r="N277" i="5"/>
  <c r="N143" i="5"/>
  <c r="N336" i="5"/>
  <c r="N123" i="5"/>
  <c r="N324" i="5"/>
  <c r="N148" i="5"/>
  <c r="N35" i="5"/>
  <c r="N131" i="5"/>
  <c r="N99" i="5"/>
  <c r="N164" i="5"/>
  <c r="N413" i="5"/>
  <c r="N418" i="5"/>
  <c r="N254" i="5"/>
  <c r="N282" i="5"/>
  <c r="N224" i="5"/>
  <c r="N313" i="5"/>
  <c r="N256" i="5"/>
  <c r="N426" i="5"/>
  <c r="N27" i="5"/>
  <c r="N395" i="5"/>
  <c r="N120" i="5"/>
  <c r="N272" i="5"/>
  <c r="N398" i="5"/>
  <c r="N184" i="5"/>
  <c r="N117" i="5"/>
  <c r="N63" i="5"/>
  <c r="N84" i="5"/>
  <c r="N255" i="5"/>
  <c r="N320" i="5"/>
  <c r="N222" i="5"/>
  <c r="N59" i="5"/>
  <c r="N204" i="5"/>
  <c r="N137" i="5"/>
  <c r="N112" i="5"/>
  <c r="N64" i="5"/>
  <c r="N348" i="5"/>
  <c r="N468" i="5"/>
  <c r="N233" i="5"/>
  <c r="N62" i="5"/>
  <c r="N106" i="5"/>
  <c r="N220" i="5"/>
  <c r="N44" i="5"/>
  <c r="N432" i="5"/>
  <c r="N158" i="5"/>
  <c r="N287" i="5"/>
  <c r="E14" i="5"/>
  <c r="P19" i="5" l="1"/>
</calcChain>
</file>

<file path=xl/sharedStrings.xml><?xml version="1.0" encoding="utf-8"?>
<sst xmlns="http://schemas.openxmlformats.org/spreadsheetml/2006/main" count="704" uniqueCount="273">
  <si>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</si>
  <si>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</si>
  <si>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</si>
  <si>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</si>
  <si>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</si>
  <si>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</si>
  <si>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</si>
  <si>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</si>
  <si>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</si>
  <si>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</si>
  <si>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</si>
  <si>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</si>
  <si>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</si>
  <si>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</si>
  <si>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</si>
  <si>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</si>
  <si>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</si>
  <si>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</si>
  <si>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</si>
  <si>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</si>
  <si>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</si>
  <si>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</si>
  <si>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p</t>
    <phoneticPr fontId="1"/>
  </si>
  <si>
    <t>R0</t>
    <phoneticPr fontId="1"/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</si>
  <si>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</si>
  <si>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</si>
  <si>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</si>
  <si>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</si>
  <si>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</si>
  <si>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</si>
  <si>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</si>
  <si>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</si>
  <si>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</si>
  <si>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</si>
  <si>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</si>
  <si>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</si>
  <si>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</si>
  <si>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</si>
  <si>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</si>
  <si>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</si>
  <si>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</si>
  <si>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</si>
  <si>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</si>
  <si>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</si>
  <si>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</si>
  <si>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</si>
  <si>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</si>
  <si>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</si>
  <si>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</si>
  <si>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</si>
  <si>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</si>
  <si>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</si>
  <si>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</si>
  <si>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</si>
  <si>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</si>
  <si>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</si>
  <si>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</si>
  <si>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</si>
  <si>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</si>
  <si>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</si>
  <si>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</si>
  <si>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</si>
  <si>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</si>
  <si>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</si>
  <si>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</si>
  <si>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</si>
  <si>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</si>
  <si>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</si>
  <si>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</si>
  <si>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</si>
  <si>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</si>
  <si>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</si>
  <si>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</si>
  <si>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</si>
  <si>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</si>
  <si>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</si>
  <si>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</si>
  <si>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</si>
  <si>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</si>
  <si>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</si>
  <si>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</si>
  <si>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</si>
  <si>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</si>
  <si>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</si>
  <si>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</si>
  <si>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</si>
  <si>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</si>
  <si>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</si>
  <si>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</si>
  <si>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</si>
  <si>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</si>
  <si>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</si>
  <si>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</si>
  <si>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</si>
  <si>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</si>
  <si>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</si>
  <si>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</si>
  <si>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</si>
  <si>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</si>
  <si>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</si>
  <si>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</si>
  <si>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</si>
  <si>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</si>
  <si>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</si>
  <si>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</si>
  <si>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</si>
  <si>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</si>
  <si>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</si>
  <si>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</si>
  <si>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</si>
  <si>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</si>
  <si>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</si>
  <si>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</si>
  <si>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</si>
  <si>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</si>
  <si>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</si>
  <si>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</si>
  <si>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</si>
  <si>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</si>
  <si>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</si>
  <si>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</si>
  <si>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</si>
  <si>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</si>
  <si>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</si>
  <si>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</si>
  <si>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</si>
  <si>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</si>
  <si>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</si>
  <si>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</si>
  <si>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</si>
  <si>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</si>
  <si>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</si>
  <si>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</si>
  <si>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</si>
  <si>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</si>
  <si>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</si>
  <si>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</si>
  <si>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</si>
  <si>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</si>
  <si>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</si>
  <si>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</si>
  <si>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</si>
  <si>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</si>
  <si>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</si>
  <si>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</si>
  <si>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</si>
  <si>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</si>
  <si>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</si>
  <si>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</si>
  <si>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</si>
  <si>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</si>
  <si>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</si>
  <si>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</si>
  <si>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</si>
  <si>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</si>
  <si>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</si>
  <si>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</si>
  <si>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</si>
  <si>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</si>
  <si>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</si>
  <si>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</si>
  <si>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</si>
  <si>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</si>
  <si>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</si>
  <si>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</si>
  <si>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</si>
  <si>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</si>
  <si>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</si>
  <si>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</si>
  <si>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</si>
  <si>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</si>
  <si>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</si>
  <si>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</si>
  <si>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</si>
  <si>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</si>
  <si>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</si>
  <si>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</si>
  <si>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</si>
  <si>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</si>
  <si>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</si>
  <si>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</si>
  <si>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</si>
  <si>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</si>
  <si>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</si>
  <si>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</si>
  <si>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</si>
  <si>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</si>
  <si>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</si>
  <si>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</si>
  <si>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</si>
  <si>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</si>
  <si>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</si>
  <si>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</si>
  <si>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</si>
  <si>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</si>
  <si>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</si>
  <si>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</si>
  <si>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</si>
  <si>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</si>
  <si>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</si>
  <si>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</si>
  <si>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</si>
  <si>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</si>
  <si>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</si>
  <si>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</si>
  <si>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</si>
  <si>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</si>
  <si>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</si>
  <si>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</si>
  <si>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</si>
  <si>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</si>
  <si>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</si>
  <si>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</si>
  <si>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</si>
  <si>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</si>
  <si>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</si>
  <si>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</si>
  <si>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</si>
  <si>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</si>
  <si>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</si>
  <si>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</si>
  <si>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</si>
  <si>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</si>
  <si>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</si>
  <si>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</si>
  <si>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</si>
  <si>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</si>
  <si>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</si>
  <si>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</si>
  <si>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</si>
  <si>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</si>
  <si>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</si>
  <si>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</si>
  <si>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</si>
  <si>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</si>
  <si>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</si>
  <si>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</si>
  <si>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</si>
  <si>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</si>
  <si>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</si>
  <si>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</si>
  <si>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</si>
  <si>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</si>
  <si>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</si>
  <si>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</si>
  <si>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</si>
  <si>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</si>
  <si>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</si>
  <si>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</si>
  <si>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</si>
  <si>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</si>
  <si>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</si>
  <si>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</si>
  <si>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</si>
  <si>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</si>
  <si>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</si>
  <si>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</si>
  <si>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</si>
  <si>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</si>
  <si>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</si>
  <si>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</si>
  <si>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</si>
  <si>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morse</t>
    <phoneticPr fontId="1"/>
  </si>
  <si>
    <t>2a</t>
    <phoneticPr fontId="1"/>
  </si>
  <si>
    <t>D0[eV]</t>
    <phoneticPr fontId="1"/>
  </si>
  <si>
    <t>2D0[eV]</t>
    <phoneticPr fontId="1"/>
  </si>
  <si>
    <t>E(morse)[eV]</t>
    <phoneticPr fontId="1"/>
  </si>
  <si>
    <t>pair_style morse 6.0 # D0[eV] a[1/A] r0[A] rc[A</t>
    <phoneticPr fontId="1"/>
  </si>
  <si>
    <t>pair_style morse 6.0 # D0[eV] a[1/A] r0[A] rc[A], 5NN</t>
    <phoneticPr fontId="1"/>
  </si>
  <si>
    <t>pair_style morse 6.0 # D0[eV] a[1/A] r0[A] rc[A]</t>
    <phoneticPr fontId="1"/>
  </si>
  <si>
    <t>(R0-re)/re[%]</t>
    <phoneticPr fontId="1"/>
  </si>
  <si>
    <t>pair_style morse</t>
    <phoneticPr fontId="1"/>
  </si>
  <si>
    <t># D0[eV] a[1/A] r0[A] rc[A], 5NN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</si>
</sst>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0.2250218554170795</c:v>
                </c:pt>
                <c:pt idx="1">
                  <c:v>-1.0570605573045181E-2</c:v>
                </c:pt>
                <c:pt idx="2">
                  <c:v>-0.23641271022112367</c:v>
                </c:pt>
                <c:pt idx="3">
                  <c:v>-0.45281846546652199</c:v>
                </c:pt>
                <c:pt idx="4">
                  <c:v>-0.66009266356390095</c:v>
                </c:pt>
                <c:pt idx="5">
                  <c:v>-0.85853113980251883</c:v>
                </c:pt>
                <c:pt idx="6">
                  <c:v>-1.0484210232380882</c:v>
                </c:pt>
                <c:pt idx="7">
                  <c:v>-1.2300409806222465</c:v>
                </c:pt>
                <c:pt idx="8">
                  <c:v>-1.4036614537098602</c:v>
                </c:pt>
                <c:pt idx="9">
                  <c:v>-1.5695448901197144</c:v>
                </c:pt>
                <c:pt idx="10">
                  <c:v>-1.7279459679195817</c:v>
                </c:pt>
                <c:pt idx="11">
                  <c:v>-1.8791118141022123</c:v>
                </c:pt>
                <c:pt idx="12">
                  <c:v>-2.0232822171144491</c:v>
                </c:pt>
                <c:pt idx="13">
                  <c:v>-2.1606898335974676</c:v>
                </c:pt>
                <c:pt idx="14">
                  <c:v>-2.291560389492004</c:v>
                </c:pt>
                <c:pt idx="15">
                  <c:v>-2.4161128756584493</c:v>
                </c:pt>
                <c:pt idx="16">
                  <c:v>-2.5345597381577583</c:v>
                </c:pt>
                <c:pt idx="17">
                  <c:v>-2.6471070633353455</c:v>
                </c:pt>
                <c:pt idx="18">
                  <c:v>-2.7539547578463863</c:v>
                </c:pt>
                <c:pt idx="19">
                  <c:v>-2.8552967237573923</c:v>
                </c:pt>
                <c:pt idx="20">
                  <c:v>-2.9513210288553422</c:v>
                </c:pt>
                <c:pt idx="21">
                  <c:v>-3.0422100722922716</c:v>
                </c:pt>
                <c:pt idx="22">
                  <c:v>-3.1281407456898478</c:v>
                </c:pt>
                <c:pt idx="23">
                  <c:v>-3.2092845898252205</c:v>
                </c:pt>
                <c:pt idx="24">
                  <c:v>-3.2858079470162562</c:v>
                </c:pt>
                <c:pt idx="25">
                  <c:v>-3.357872109321177</c:v>
                </c:pt>
                <c:pt idx="26">
                  <c:v>-3.4256334626646079</c:v>
                </c:pt>
                <c:pt idx="27">
                  <c:v>-3.4892436269991016</c:v>
                </c:pt>
                <c:pt idx="28">
                  <c:v>-3.5488495926083714</c:v>
                </c:pt>
                <c:pt idx="29">
                  <c:v>-3.6045938526556376</c:v>
                </c:pt>
                <c:pt idx="30">
                  <c:v>-3.6566145320778043</c:v>
                </c:pt>
                <c:pt idx="31">
                  <c:v>-3.7050455129235678</c:v>
                </c:pt>
                <c:pt idx="32">
                  <c:v>-3.750016556230908</c:v>
                </c:pt>
                <c:pt idx="33">
                  <c:v>-3.7916534205369694</c:v>
                </c:pt>
                <c:pt idx="34">
                  <c:v>-3.8300779771108791</c:v>
                </c:pt>
                <c:pt idx="35">
                  <c:v>-3.8654083219976485</c:v>
                </c:pt>
                <c:pt idx="36">
                  <c:v>-3.8977588849589941</c:v>
                </c:pt>
                <c:pt idx="37">
                  <c:v>-3.9272405353946827</c:v>
                </c:pt>
                <c:pt idx="38">
                  <c:v>-3.9539606853257379</c:v>
                </c:pt>
                <c:pt idx="39">
                  <c:v>-3.9780233895187775</c:v>
                </c:pt>
                <c:pt idx="40">
                  <c:v>-3.9995294428286026</c:v>
                </c:pt>
                <c:pt idx="41">
                  <c:v>-4.0185764748341573</c:v>
                </c:pt>
                <c:pt idx="42">
                  <c:v>-4.0352590418409697</c:v>
                </c:pt>
                <c:pt idx="43">
                  <c:v>-4.0496687163212925</c:v>
                </c:pt>
                <c:pt idx="44">
                  <c:v>-4.06189417386123</c:v>
                </c:pt>
                <c:pt idx="45">
                  <c:v>-4.0720212776823415</c:v>
                </c:pt>
                <c:pt idx="46">
                  <c:v>-4.0801331608034284</c:v>
                </c:pt>
                <c:pt idx="47">
                  <c:v>-4.086310305906439</c:v>
                </c:pt>
                <c:pt idx="48">
                  <c:v>-4.0906306229687637</c:v>
                </c:pt>
                <c:pt idx="49">
                  <c:v>-4.0931695247225495</c:v>
                </c:pt>
                <c:pt idx="50">
                  <c:v>-4.0940000000000003</c:v>
                </c:pt>
                <c:pt idx="51">
                  <c:v>-4.0931926850221538</c:v>
                </c:pt>
                <c:pt idx="52">
                  <c:v>-4.0908159326870095</c:v>
                </c:pt>
                <c:pt idx="53">
                  <c:v>-4.0869358799114694</c:v>
                </c:pt>
                <c:pt idx="54">
                  <c:v>-4.081616513080057</c:v>
                </c:pt>
                <c:pt idx="55">
                  <c:v>-4.0749197316520087</c:v>
                </c:pt>
                <c:pt idx="56">
                  <c:v>-4.0669054099769335</c:v>
                </c:pt>
                <c:pt idx="57">
                  <c:v>-4.0576314573679113</c:v>
                </c:pt>
                <c:pt idx="58">
                  <c:v>-4.0471538764796149</c:v>
                </c:pt>
                <c:pt idx="59">
                  <c:v>-4.0355268200377257</c:v>
                </c:pt>
                <c:pt idx="60">
                  <c:v>-4.0228026459647523</c:v>
                </c:pt>
                <c:pt idx="61">
                  <c:v>-4.0090319709460749</c:v>
                </c:pt>
                <c:pt idx="62">
                  <c:v>-3.9942637224789479</c:v>
                </c:pt>
                <c:pt idx="63">
                  <c:v>-3.9785451894459953</c:v>
                </c:pt>
                <c:pt idx="64">
                  <c:v>-3.9619220712536545</c:v>
                </c:pt>
                <c:pt idx="65">
                  <c:v>-3.9444385255749137</c:v>
                </c:pt>
                <c:pt idx="66">
                  <c:v>-3.9261372147346916</c:v>
                </c:pt>
                <c:pt idx="67">
                  <c:v>-3.9070593507751106</c:v>
                </c:pt>
                <c:pt idx="68">
                  <c:v>-3.8872447392369653</c:v>
                </c:pt>
                <c:pt idx="69">
                  <c:v>-3.8667318216927091</c:v>
                </c:pt>
                <c:pt idx="70">
                  <c:v>-3.8455577170653177</c:v>
                </c:pt>
                <c:pt idx="71">
                  <c:v>-3.823758261766478</c:v>
                </c:pt>
                <c:pt idx="72">
                  <c:v>-3.8013680486866677</c:v>
                </c:pt>
                <c:pt idx="73">
                  <c:v>-3.778420465068776</c:v>
                </c:pt>
                <c:pt idx="74">
                  <c:v>-3.7549477292961142</c:v>
                </c:pt>
                <c:pt idx="75">
                  <c:v>-3.7309809266247962</c:v>
                </c:pt>
                <c:pt idx="76">
                  <c:v>-3.7065500438896883</c:v>
                </c:pt>
                <c:pt idx="77">
                  <c:v>-3.6816840032123292</c:v>
                </c:pt>
                <c:pt idx="78">
                  <c:v>-3.6564106947384514</c:v>
                </c:pt>
                <c:pt idx="79">
                  <c:v>-3.6307570084320133</c:v>
                </c:pt>
                <c:pt idx="80">
                  <c:v>-3.6047488649518948</c:v>
                </c:pt>
                <c:pt idx="81">
                  <c:v>-3.5784112456367283</c:v>
                </c:pt>
                <c:pt idx="82">
                  <c:v>-3.5517682216226429</c:v>
                </c:pt>
                <c:pt idx="83">
                  <c:v>-3.5248429821180105</c:v>
                </c:pt>
                <c:pt idx="84">
                  <c:v>-3.4976578618586767</c:v>
                </c:pt>
                <c:pt idx="85">
                  <c:v>-3.4702343677664635</c:v>
                </c:pt>
                <c:pt idx="86">
                  <c:v>-3.4425932048331775</c:v>
                </c:pt>
                <c:pt idx="87">
                  <c:v>-3.4147543012516972</c:v>
                </c:pt>
                <c:pt idx="88">
                  <c:v>-3.386736832815175</c:v>
                </c:pt>
                <c:pt idx="89">
                  <c:v>-3.3585592466047895</c:v>
                </c:pt>
                <c:pt idx="90">
                  <c:v>-3.3302392839859425</c:v>
                </c:pt>
                <c:pt idx="91">
                  <c:v>-3.301794002932247</c:v>
                </c:pt>
                <c:pt idx="92">
                  <c:v>-3.2732397996961398</c:v>
                </c:pt>
                <c:pt idx="93">
                  <c:v>-3.2445924298444258</c:v>
                </c:pt>
                <c:pt idx="94">
                  <c:v>-3.215867028676568</c:v>
                </c:pt>
                <c:pt idx="95">
                  <c:v>-3.1870781310430578</c:v>
                </c:pt>
                <c:pt idx="96">
                  <c:v>-3.1582396905807215</c:v>
                </c:pt>
                <c:pt idx="97">
                  <c:v>-3.1293650983813652</c:v>
                </c:pt>
                <c:pt idx="98">
                  <c:v>-3.1004672011096956</c:v>
                </c:pt>
                <c:pt idx="99">
                  <c:v>-3.0715583185860611</c:v>
                </c:pt>
                <c:pt idx="100">
                  <c:v>-3.0426502608490686</c:v>
                </c:pt>
                <c:pt idx="101">
                  <c:v>-3.0137543447127855</c:v>
                </c:pt>
                <c:pt idx="102">
                  <c:v>-2.9848814098327936</c:v>
                </c:pt>
                <c:pt idx="103">
                  <c:v>-2.9560418342949788</c:v>
                </c:pt>
                <c:pt idx="104">
                  <c:v>-2.9272455497405701</c:v>
                </c:pt>
                <c:pt idx="105">
                  <c:v>-2.8985020560405648</c:v>
                </c:pt>
                <c:pt idx="106">
                  <c:v>-2.8698204355323083</c:v>
                </c:pt>
                <c:pt idx="107">
                  <c:v>-2.8412093668306673</c:v>
                </c:pt>
                <c:pt idx="108">
                  <c:v>-2.812677138225872</c:v>
                </c:pt>
                <c:pt idx="109">
                  <c:v>-2.7842316606797755</c:v>
                </c:pt>
                <c:pt idx="110">
                  <c:v>-2.7558804804319843</c:v>
                </c:pt>
                <c:pt idx="111">
                  <c:v>-2.7276307912269306</c:v>
                </c:pt>
                <c:pt idx="112">
                  <c:v>-2.6994894461727537</c:v>
                </c:pt>
                <c:pt idx="113">
                  <c:v>-2.6714629692424379</c:v>
                </c:pt>
                <c:pt idx="114">
                  <c:v>-2.6435575664274831</c:v>
                </c:pt>
                <c:pt idx="115">
                  <c:v>-2.615779136554008</c:v>
                </c:pt>
                <c:pt idx="116">
                  <c:v>-2.5881332817709777</c:v>
                </c:pt>
                <c:pt idx="117">
                  <c:v>-2.5606253177199285</c:v>
                </c:pt>
                <c:pt idx="118">
                  <c:v>-2.5332602833953484</c:v>
                </c:pt>
                <c:pt idx="119">
                  <c:v>-2.5060429507045785</c:v>
                </c:pt>
                <c:pt idx="120">
                  <c:v>-2.4789778337359003</c:v>
                </c:pt>
                <c:pt idx="121">
                  <c:v>-2.4520691977431701</c:v>
                </c:pt>
                <c:pt idx="122">
                  <c:v>-2.4253210678551982</c:v>
                </c:pt>
                <c:pt idx="123">
                  <c:v>-2.398737237517802</c:v>
                </c:pt>
                <c:pt idx="124">
                  <c:v>-2.3723212766762405</c:v>
                </c:pt>
                <c:pt idx="125">
                  <c:v>-2.3460765397055505</c:v>
                </c:pt>
                <c:pt idx="126">
                  <c:v>-2.3200061730960679</c:v>
                </c:pt>
                <c:pt idx="127">
                  <c:v>-2.2941131229012313</c:v>
                </c:pt>
                <c:pt idx="128">
                  <c:v>-2.2684001419545545</c:v>
                </c:pt>
                <c:pt idx="129">
                  <c:v>-2.2428697968624851</c:v>
                </c:pt>
                <c:pt idx="130">
                  <c:v>-2.2175244747796423</c:v>
                </c:pt>
                <c:pt idx="131">
                  <c:v>-2.1923663899727868</c:v>
                </c:pt>
                <c:pt idx="132">
                  <c:v>-2.16739759017966</c:v>
                </c:pt>
                <c:pt idx="133">
                  <c:v>-2.142619962768693</c:v>
                </c:pt>
                <c:pt idx="134">
                  <c:v>-2.1180352407053848</c:v>
                </c:pt>
                <c:pt idx="135">
                  <c:v>-2.093645008331019</c:v>
                </c:pt>
                <c:pt idx="136">
                  <c:v>-2.0694507069591892</c:v>
                </c:pt>
                <c:pt idx="137">
                  <c:v>-2.0454536402955052</c:v>
                </c:pt>
                <c:pt idx="138">
                  <c:v>-2.0216549796856342</c:v>
                </c:pt>
                <c:pt idx="139">
                  <c:v>-1.9980557691967491</c:v>
                </c:pt>
                <c:pt idx="140">
                  <c:v>-1.9746569305372703</c:v>
                </c:pt>
                <c:pt idx="141">
                  <c:v>-1.9514592678196685</c:v>
                </c:pt>
                <c:pt idx="142">
                  <c:v>-1.9284634721709542</c:v>
                </c:pt>
                <c:pt idx="143">
                  <c:v>-1.9056701261953639</c:v>
                </c:pt>
                <c:pt idx="144">
                  <c:v>-1.8830797082935953</c:v>
                </c:pt>
                <c:pt idx="145">
                  <c:v>-1.860692596842858</c:v>
                </c:pt>
                <c:pt idx="146">
                  <c:v>-1.8385090742418573</c:v>
                </c:pt>
                <c:pt idx="147">
                  <c:v>-1.8165293308247201</c:v>
                </c:pt>
                <c:pt idx="148">
                  <c:v>-1.7947534686477682</c:v>
                </c:pt>
                <c:pt idx="149">
                  <c:v>-1.7731815051529181</c:v>
                </c:pt>
                <c:pt idx="150">
                  <c:v>-1.7518133767113873</c:v>
                </c:pt>
                <c:pt idx="151">
                  <c:v>-1.7306489420512847</c:v>
                </c:pt>
                <c:pt idx="152">
                  <c:v>-1.709687985572556</c:v>
                </c:pt>
                <c:pt idx="153">
                  <c:v>-1.6889302205526522</c:v>
                </c:pt>
                <c:pt idx="154">
                  <c:v>-1.6683752922462094</c:v>
                </c:pt>
                <c:pt idx="155">
                  <c:v>-1.6480227808819148</c:v>
                </c:pt>
                <c:pt idx="156">
                  <c:v>-1.627872204559653</c:v>
                </c:pt>
                <c:pt idx="157">
                  <c:v>-1.607923022050944</c:v>
                </c:pt>
                <c:pt idx="158">
                  <c:v>-1.5881746355055806</c:v>
                </c:pt>
                <c:pt idx="159">
                  <c:v>-1.568626393067309</c:v>
                </c:pt>
                <c:pt idx="160">
                  <c:v>-1.5492775914013037</c:v>
                </c:pt>
                <c:pt idx="161">
                  <c:v>-1.5301274781361063</c:v>
                </c:pt>
                <c:pt idx="162">
                  <c:v>-1.5111752542226351</c:v>
                </c:pt>
                <c:pt idx="163">
                  <c:v>-1.4924200762127793</c:v>
                </c:pt>
                <c:pt idx="164">
                  <c:v>-1.4738610584600338</c:v>
                </c:pt>
                <c:pt idx="165">
                  <c:v>-1.4554972752445543</c:v>
                </c:pt>
                <c:pt idx="166">
                  <c:v>-1.4373277628249381</c:v>
                </c:pt>
                <c:pt idx="167">
                  <c:v>-1.4193515214189831</c:v>
                </c:pt>
                <c:pt idx="168">
                  <c:v>-1.4015675171155972</c:v>
                </c:pt>
                <c:pt idx="169">
                  <c:v>-1.3839746837199787</c:v>
                </c:pt>
                <c:pt idx="170">
                  <c:v>-1.3665719245341195</c:v>
                </c:pt>
                <c:pt idx="171">
                  <c:v>-1.3493581140746325</c:v>
                </c:pt>
                <c:pt idx="172">
                  <c:v>-1.3323320997298302</c:v>
                </c:pt>
                <c:pt idx="173">
                  <c:v>-1.3154927033579475</c:v>
                </c:pt>
                <c:pt idx="174">
                  <c:v>-1.2988387228283247</c:v>
                </c:pt>
                <c:pt idx="175">
                  <c:v>-1.2823689335073314</c:v>
                </c:pt>
                <c:pt idx="176">
                  <c:v>-1.2660820896907488</c:v>
                </c:pt>
                <c:pt idx="177">
                  <c:v>-1.2499769259842812</c:v>
                </c:pt>
                <c:pt idx="178">
                  <c:v>-1.2340521586338218</c:v>
                </c:pt>
                <c:pt idx="179">
                  <c:v>-1.2183064868070448</c:v>
                </c:pt>
                <c:pt idx="180">
                  <c:v>-1.2027385938278536</c:v>
                </c:pt>
                <c:pt idx="181">
                  <c:v>-1.1873471483651696</c:v>
                </c:pt>
                <c:pt idx="182">
                  <c:v>-1.1721308055774993</c:v>
                </c:pt>
                <c:pt idx="183">
                  <c:v>-1.1570882082146807</c:v>
                </c:pt>
                <c:pt idx="184">
                  <c:v>-1.1422179876781637</c:v>
                </c:pt>
                <c:pt idx="185">
                  <c:v>-1.12751876504114</c:v>
                </c:pt>
                <c:pt idx="186">
                  <c:v>-1.1129891520298036</c:v>
                </c:pt>
                <c:pt idx="187">
                  <c:v>-1.0986277519669796</c:v>
                </c:pt>
                <c:pt idx="188">
                  <c:v>-1.0844331606793247</c:v>
                </c:pt>
                <c:pt idx="189">
                  <c:v>-1.0704039673692665</c:v>
                </c:pt>
                <c:pt idx="190">
                  <c:v>-1.0565387554528167</c:v>
                </c:pt>
                <c:pt idx="191">
                  <c:v>-1.0428361033643567</c:v>
                </c:pt>
                <c:pt idx="192">
                  <c:v>-1.0292945853294593</c:v>
                </c:pt>
                <c:pt idx="193">
                  <c:v>-1.0159127721067864</c:v>
                </c:pt>
                <c:pt idx="194">
                  <c:v>-1.0026892317000624</c:v>
                </c:pt>
                <c:pt idx="195">
                  <c:v>-0.98962253004109801</c:v>
                </c:pt>
                <c:pt idx="196">
                  <c:v>-0.97671123164481299</c:v>
                </c:pt>
                <c:pt idx="197">
                  <c:v>-0.96395390023716854</c:v>
                </c:pt>
                <c:pt idx="198">
                  <c:v>-0.95134909935690226</c:v>
                </c:pt>
                <c:pt idx="199">
                  <c:v>-0.9388953929319267</c:v>
                </c:pt>
                <c:pt idx="200">
                  <c:v>-0.92659134583122882</c:v>
                </c:pt>
                <c:pt idx="201">
                  <c:v>-0.91443552439307962</c:v>
                </c:pt>
                <c:pt idx="202">
                  <c:v>-0.9024264969303416</c:v>
                </c:pt>
                <c:pt idx="203">
                  <c:v>-0.89056283421363824</c:v>
                </c:pt>
                <c:pt idx="204">
                  <c:v>-0.87884310993312265</c:v>
                </c:pt>
                <c:pt idx="205">
                  <c:v>-0.86726590113956536</c:v>
                </c:pt>
                <c:pt idx="206">
                  <c:v>-0.85582978866545467</c:v>
                </c:pt>
                <c:pt idx="207">
                  <c:v>-0.84453335752678471</c:v>
                </c:pt>
                <c:pt idx="208">
                  <c:v>-0.83337519730618614</c:v>
                </c:pt>
                <c:pt idx="209">
                  <c:v>-0.82235390251803231</c:v>
                </c:pt>
                <c:pt idx="210">
                  <c:v>-0.81146807295613566</c:v>
                </c:pt>
                <c:pt idx="211">
                  <c:v>-0.80071631402462828</c:v>
                </c:pt>
                <c:pt idx="212">
                  <c:v>-0.79009723705260959</c:v>
                </c:pt>
                <c:pt idx="213">
                  <c:v>-0.7796094595931139</c:v>
                </c:pt>
                <c:pt idx="214">
                  <c:v>-0.76925160570694384</c:v>
                </c:pt>
                <c:pt idx="215">
                  <c:v>-0.75902230623189826</c:v>
                </c:pt>
                <c:pt idx="216">
                  <c:v>-0.74892019903789675</c:v>
                </c:pt>
                <c:pt idx="217">
                  <c:v>-0.73894392926850239</c:v>
                </c:pt>
                <c:pt idx="218">
                  <c:v>-0.72909214956931556</c:v>
                </c:pt>
                <c:pt idx="219">
                  <c:v>-0.71936352030370632</c:v>
                </c:pt>
                <c:pt idx="220">
                  <c:v>-0.70975670975633043</c:v>
                </c:pt>
                <c:pt idx="221">
                  <c:v>-0.70027039432486893</c:v>
                </c:pt>
                <c:pt idx="222">
                  <c:v>-0.69090325870040969</c:v>
                </c:pt>
                <c:pt idx="223">
                  <c:v>-0.68165399603688048</c:v>
                </c:pt>
                <c:pt idx="224">
                  <c:v>-0.67252130810992761</c:v>
                </c:pt>
                <c:pt idx="225">
                  <c:v>-0.66350390546562621</c:v>
                </c:pt>
                <c:pt idx="226">
                  <c:v>-0.65460050755939136</c:v>
                </c:pt>
                <c:pt idx="227">
                  <c:v>-0.64580984288545007</c:v>
                </c:pt>
                <c:pt idx="228">
                  <c:v>-0.63713064909721995</c:v>
                </c:pt>
                <c:pt idx="229">
                  <c:v>-0.6285616731189364</c:v>
                </c:pt>
                <c:pt idx="230">
                  <c:v>-0.62010167124885118</c:v>
                </c:pt>
                <c:pt idx="231">
                  <c:v>-0.61174940925431676</c:v>
                </c:pt>
                <c:pt idx="232">
                  <c:v>-0.60350366245906772</c:v>
                </c:pt>
                <c:pt idx="233">
                  <c:v>-0.59536321582299034</c:v>
                </c:pt>
                <c:pt idx="234">
                  <c:v>-0.58732686401466938</c:v>
                </c:pt>
                <c:pt idx="235">
                  <c:v>-0.57939341147698831</c:v>
                </c:pt>
                <c:pt idx="236">
                  <c:v>-0.57156167248605383</c:v>
                </c:pt>
                <c:pt idx="237">
                  <c:v>-0.56383047120370045</c:v>
                </c:pt>
                <c:pt idx="238">
                  <c:v>-0.5561986417238316</c:v>
                </c:pt>
                <c:pt idx="239">
                  <c:v>-0.54866502811283435</c:v>
                </c:pt>
                <c:pt idx="240">
                  <c:v>-0.54122848444431138</c:v>
                </c:pt>
                <c:pt idx="241">
                  <c:v>-0.53388787482834876</c:v>
                </c:pt>
                <c:pt idx="242">
                  <c:v>-0.52664207343554681</c:v>
                </c:pt>
                <c:pt idx="243">
                  <c:v>-0.51948996451602403</c:v>
                </c:pt>
                <c:pt idx="244">
                  <c:v>-0.51243044241360047</c:v>
                </c:pt>
                <c:pt idx="245">
                  <c:v>-0.50546241157535998</c:v>
                </c:pt>
                <c:pt idx="246">
                  <c:v>-0.49858478655678423</c:v>
                </c:pt>
                <c:pt idx="247">
                  <c:v>-0.49179649202264519</c:v>
                </c:pt>
                <c:pt idx="248">
                  <c:v>-0.48509646274383489</c:v>
                </c:pt>
                <c:pt idx="249">
                  <c:v>-0.47848364359030754</c:v>
                </c:pt>
                <c:pt idx="250">
                  <c:v>-0.47195698952030252</c:v>
                </c:pt>
                <c:pt idx="251">
                  <c:v>-0.46551546556601126</c:v>
                </c:pt>
                <c:pt idx="252">
                  <c:v>-0.4591580468158416</c:v>
                </c:pt>
                <c:pt idx="253">
                  <c:v>-0.45288371839343933</c:v>
                </c:pt>
                <c:pt idx="254">
                  <c:v>-0.44669147543360332</c:v>
                </c:pt>
                <c:pt idx="255">
                  <c:v>-0.44058032305524619</c:v>
                </c:pt>
                <c:pt idx="256">
                  <c:v>-0.43454927633152907</c:v>
                </c:pt>
                <c:pt idx="257">
                  <c:v>-0.42859736025731004</c:v>
                </c:pt>
                <c:pt idx="258">
                  <c:v>-0.42272360971402595</c:v>
                </c:pt>
                <c:pt idx="259">
                  <c:v>-0.4169270694321372</c:v>
                </c:pt>
                <c:pt idx="260">
                  <c:v>-0.41120679395126686</c:v>
                </c:pt>
                <c:pt idx="261">
                  <c:v>-0.40556184757809211</c:v>
                </c:pt>
                <c:pt idx="262">
                  <c:v>-0.39999130434220004</c:v>
                </c:pt>
                <c:pt idx="263">
                  <c:v>-0.39449424794991217</c:v>
                </c:pt>
                <c:pt idx="264">
                  <c:v>-0.38906977173625468</c:v>
                </c:pt>
                <c:pt idx="265">
                  <c:v>-0.38371697861510656</c:v>
                </c:pt>
                <c:pt idx="266">
                  <c:v>-0.37843498102770967</c:v>
                </c:pt>
                <c:pt idx="267">
                  <c:v>-0.37322290088954457</c:v>
                </c:pt>
                <c:pt idx="268">
                  <c:v>-0.36807986953572813</c:v>
                </c:pt>
                <c:pt idx="269">
                  <c:v>-0.36300502766495596</c:v>
                </c:pt>
                <c:pt idx="270">
                  <c:v>-0.35799752528215439</c:v>
                </c:pt>
                <c:pt idx="271">
                  <c:v>-0.35305652163984053</c:v>
                </c:pt>
                <c:pt idx="272">
                  <c:v>-0.3481811851783288</c:v>
                </c:pt>
                <c:pt idx="273">
                  <c:v>-0.34337069346479859</c:v>
                </c:pt>
                <c:pt idx="274">
                  <c:v>-0.33862423313137335</c:v>
                </c:pt>
                <c:pt idx="275">
                  <c:v>-0.3339409998122011</c:v>
                </c:pt>
                <c:pt idx="276">
                  <c:v>-0.32932019807966217</c:v>
                </c:pt>
                <c:pt idx="277">
                  <c:v>-0.3247610413797099</c:v>
                </c:pt>
                <c:pt idx="278">
                  <c:v>-0.32026275196648446</c:v>
                </c:pt>
                <c:pt idx="279">
                  <c:v>-0.31582456083617588</c:v>
                </c:pt>
                <c:pt idx="280">
                  <c:v>-0.31144570766026158</c:v>
                </c:pt>
                <c:pt idx="281">
                  <c:v>-0.30712544071810538</c:v>
                </c:pt>
                <c:pt idx="282">
                  <c:v>-0.3028630168290522</c:v>
                </c:pt>
                <c:pt idx="283">
                  <c:v>-0.29865770128400243</c:v>
                </c:pt>
                <c:pt idx="284">
                  <c:v>-0.2945087677765294</c:v>
                </c:pt>
                <c:pt idx="285">
                  <c:v>-0.29041549833361802</c:v>
                </c:pt>
                <c:pt idx="286">
                  <c:v>-0.28637718324602196</c:v>
                </c:pt>
                <c:pt idx="287">
                  <c:v>-0.28239312099834191</c:v>
                </c:pt>
                <c:pt idx="288">
                  <c:v>-0.27846261819878948</c:v>
                </c:pt>
                <c:pt idx="289">
                  <c:v>-0.27458498950875287</c:v>
                </c:pt>
                <c:pt idx="290">
                  <c:v>-0.27075955757214532</c:v>
                </c:pt>
                <c:pt idx="291">
                  <c:v>-0.26698565294462451</c:v>
                </c:pt>
                <c:pt idx="292">
                  <c:v>-0.26326261402265511</c:v>
                </c:pt>
                <c:pt idx="293">
                  <c:v>-0.25958978697251028</c:v>
                </c:pt>
                <c:pt idx="294">
                  <c:v>-0.25596652565919792</c:v>
                </c:pt>
                <c:pt idx="295">
                  <c:v>-0.25239219157538689</c:v>
                </c:pt>
                <c:pt idx="296">
                  <c:v>-0.24886615377030549</c:v>
                </c:pt>
                <c:pt idx="297">
                  <c:v>-0.24538778877869816</c:v>
                </c:pt>
                <c:pt idx="298">
                  <c:v>-0.24195648054982338</c:v>
                </c:pt>
                <c:pt idx="299">
                  <c:v>-0.23857162037656252</c:v>
                </c:pt>
                <c:pt idx="300">
                  <c:v>-0.23523260682460739</c:v>
                </c:pt>
                <c:pt idx="301">
                  <c:v>-0.23193884566180642</c:v>
                </c:pt>
                <c:pt idx="302">
                  <c:v>-0.22868974978765014</c:v>
                </c:pt>
                <c:pt idx="303">
                  <c:v>-0.22548473916295933</c:v>
                </c:pt>
                <c:pt idx="304">
                  <c:v>-0.22232324073974005</c:v>
                </c:pt>
                <c:pt idx="305">
                  <c:v>-0.21920468839128238</c:v>
                </c:pt>
                <c:pt idx="306">
                  <c:v>-0.21612852284247844</c:v>
                </c:pt>
                <c:pt idx="307">
                  <c:v>-0.21309419160041851</c:v>
                </c:pt>
                <c:pt idx="308">
                  <c:v>-0.21010114888522896</c:v>
                </c:pt>
                <c:pt idx="309">
                  <c:v>-0.20714885556122006</c:v>
                </c:pt>
                <c:pt idx="310">
                  <c:v>-0.20423677906832882</c:v>
                </c:pt>
                <c:pt idx="311">
                  <c:v>-0.20136439335387912</c:v>
                </c:pt>
                <c:pt idx="312">
                  <c:v>-0.19853117880467472</c:v>
                </c:pt>
                <c:pt idx="313">
                  <c:v>-0.19573662217943461</c:v>
                </c:pt>
                <c:pt idx="314">
                  <c:v>-0.19298021654158595</c:v>
                </c:pt>
                <c:pt idx="315">
                  <c:v>-0.19026146119242507</c:v>
                </c:pt>
                <c:pt idx="316">
                  <c:v>-0.18757986160465587</c:v>
                </c:pt>
                <c:pt idx="317">
                  <c:v>-0.18493492935631989</c:v>
                </c:pt>
                <c:pt idx="318">
                  <c:v>-0.18232618206512297</c:v>
                </c:pt>
                <c:pt idx="319">
                  <c:v>-0.17975314332317213</c:v>
                </c:pt>
                <c:pt idx="320">
                  <c:v>-0.17721534263212749</c:v>
                </c:pt>
                <c:pt idx="321">
                  <c:v>-0.17471231533878065</c:v>
                </c:pt>
                <c:pt idx="322">
                  <c:v>-0.17224360257106344</c:v>
                </c:pt>
                <c:pt idx="323">
                  <c:v>-0.16980875117449856</c:v>
                </c:pt>
                <c:pt idx="324">
                  <c:v>-0.16740731364909311</c:v>
                </c:pt>
                <c:pt idx="325">
                  <c:v>-0.16503884808668723</c:v>
                </c:pt>
                <c:pt idx="326">
                  <c:v>-0.16270291810875762</c:v>
                </c:pt>
                <c:pt idx="327">
                  <c:v>-0.16039909280468595</c:v>
                </c:pt>
                <c:pt idx="328">
                  <c:v>-0.15812694667049368</c:v>
                </c:pt>
                <c:pt idx="329">
                  <c:v>-0.15588605954804979</c:v>
                </c:pt>
                <c:pt idx="330">
                  <c:v>-0.15367601656475316</c:v>
                </c:pt>
                <c:pt idx="331">
                  <c:v>-0.15149640807369702</c:v>
                </c:pt>
                <c:pt idx="332">
                  <c:v>-0.14934682959431358</c:v>
                </c:pt>
                <c:pt idx="333">
                  <c:v>-0.1472268817535072</c:v>
                </c:pt>
                <c:pt idx="334">
                  <c:v>-0.14513617022727407</c:v>
                </c:pt>
                <c:pt idx="335">
                  <c:v>-0.1430743056828146</c:v>
                </c:pt>
                <c:pt idx="336">
                  <c:v>-0.14104090372113712</c:v>
                </c:pt>
                <c:pt idx="337">
                  <c:v>-0.13903558482015779</c:v>
                </c:pt>
                <c:pt idx="338">
                  <c:v>-0.13705797427829525</c:v>
                </c:pt>
                <c:pt idx="339">
                  <c:v>-0.13510770215856374</c:v>
                </c:pt>
                <c:pt idx="340">
                  <c:v>-0.13318440323316405</c:v>
                </c:pt>
                <c:pt idx="341">
                  <c:v>-0.13128771692857297</c:v>
                </c:pt>
                <c:pt idx="342">
                  <c:v>-0.12941728727113344</c:v>
                </c:pt>
                <c:pt idx="343">
                  <c:v>-0.12757276283314281</c:v>
                </c:pt>
                <c:pt idx="344">
                  <c:v>-0.12575379667944248</c:v>
                </c:pt>
                <c:pt idx="345">
                  <c:v>-0.12396004631450538</c:v>
                </c:pt>
                <c:pt idx="346">
                  <c:v>-0.12219117363002441</c:v>
                </c:pt>
                <c:pt idx="347">
                  <c:v>-0.12044684485299796</c:v>
                </c:pt>
                <c:pt idx="348">
                  <c:v>-0.11872673049431438</c:v>
                </c:pt>
                <c:pt idx="349">
                  <c:v>-0.11703050529783295</c:v>
                </c:pt>
                <c:pt idx="350">
                  <c:v>-0.11535784818996102</c:v>
                </c:pt>
                <c:pt idx="351">
                  <c:v>-0.11370844222972559</c:v>
                </c:pt>
                <c:pt idx="352">
                  <c:v>-0.11208197455933883</c:v>
                </c:pt>
                <c:pt idx="353">
                  <c:v>-0.11047813635525437</c:v>
                </c:pt>
                <c:pt idx="354">
                  <c:v>-0.10889662277971542</c:v>
                </c:pt>
                <c:pt idx="355">
                  <c:v>-0.10733713293278944</c:v>
                </c:pt>
                <c:pt idx="356">
                  <c:v>-0.10579936980489114</c:v>
                </c:pt>
                <c:pt idx="357">
                  <c:v>-0.10428304022978863</c:v>
                </c:pt>
                <c:pt idx="358">
                  <c:v>-0.10278785483809301</c:v>
                </c:pt>
                <c:pt idx="359">
                  <c:v>-0.10131352801122739</c:v>
                </c:pt>
                <c:pt idx="360">
                  <c:v>-9.9859777835874672E-2</c:v>
                </c:pt>
                <c:pt idx="361">
                  <c:v>-9.8426326058899796E-2</c:v>
                </c:pt>
                <c:pt idx="362">
                  <c:v>-9.7012898042746154E-2</c:v>
                </c:pt>
                <c:pt idx="363">
                  <c:v>-9.5619222721301314E-2</c:v>
                </c:pt>
                <c:pt idx="364">
                  <c:v>-9.4245032556231373E-2</c:v>
                </c:pt>
                <c:pt idx="365">
                  <c:v>-9.2890063493779915E-2</c:v>
                </c:pt>
                <c:pt idx="366">
                  <c:v>-9.1554054922029324E-2</c:v>
                </c:pt>
                <c:pt idx="367">
                  <c:v>-9.0236749628621493E-2</c:v>
                </c:pt>
                <c:pt idx="368">
                  <c:v>-8.8937893758934808E-2</c:v>
                </c:pt>
                <c:pt idx="369">
                  <c:v>-8.7657236774715125E-2</c:v>
                </c:pt>
                <c:pt idx="370">
                  <c:v>-8.6394531413156311E-2</c:v>
                </c:pt>
                <c:pt idx="371">
                  <c:v>-8.5149533646429118E-2</c:v>
                </c:pt>
                <c:pt idx="372">
                  <c:v>-8.3922002641653351E-2</c:v>
                </c:pt>
                <c:pt idx="373">
                  <c:v>-8.2711700721311857E-2</c:v>
                </c:pt>
                <c:pt idx="374">
                  <c:v>-8.1518393324101684E-2</c:v>
                </c:pt>
                <c:pt idx="375">
                  <c:v>-8.0341848966220361E-2</c:v>
                </c:pt>
                <c:pt idx="376">
                  <c:v>-7.9181839203082832E-2</c:v>
                </c:pt>
                <c:pt idx="377">
                  <c:v>-7.8038138591467202E-2</c:v>
                </c:pt>
                <c:pt idx="378">
                  <c:v>-7.6910524652083964E-2</c:v>
                </c:pt>
                <c:pt idx="379">
                  <c:v>-7.5798777832567665E-2</c:v>
                </c:pt>
                <c:pt idx="380">
                  <c:v>-7.4702681470885407E-2</c:v>
                </c:pt>
                <c:pt idx="381">
                  <c:v>-7.3622021759160508E-2</c:v>
                </c:pt>
                <c:pt idx="382">
                  <c:v>-7.2556587707906448E-2</c:v>
                </c:pt>
                <c:pt idx="383">
                  <c:v>-7.1506171110669176E-2</c:v>
                </c:pt>
                <c:pt idx="384">
                  <c:v>-7.0470566509072602E-2</c:v>
                </c:pt>
                <c:pt idx="385">
                  <c:v>-6.9449571158265416E-2</c:v>
                </c:pt>
                <c:pt idx="386">
                  <c:v>-6.8442984992764438E-2</c:v>
                </c:pt>
                <c:pt idx="387">
                  <c:v>-6.7450610592692084E-2</c:v>
                </c:pt>
                <c:pt idx="388">
                  <c:v>-6.6472253150403324E-2</c:v>
                </c:pt>
                <c:pt idx="389">
                  <c:v>-6.5507720437499736E-2</c:v>
                </c:pt>
                <c:pt idx="390">
                  <c:v>-6.4556822772226546E-2</c:v>
                </c:pt>
                <c:pt idx="391">
                  <c:v>-6.3619372987248832E-2</c:v>
                </c:pt>
                <c:pt idx="392">
                  <c:v>-6.2695186397804373E-2</c:v>
                </c:pt>
                <c:pt idx="393">
                  <c:v>-6.1784080770228414E-2</c:v>
                </c:pt>
                <c:pt idx="394">
                  <c:v>-6.0885876290848032E-2</c:v>
                </c:pt>
                <c:pt idx="395">
                  <c:v>-6.0000395535241509E-2</c:v>
                </c:pt>
                <c:pt idx="396">
                  <c:v>-5.9127463437860198E-2</c:v>
                </c:pt>
                <c:pt idx="397">
                  <c:v>-5.826690726200829E-2</c:v>
                </c:pt>
                <c:pt idx="398">
                  <c:v>-5.7418556570178414E-2</c:v>
                </c:pt>
                <c:pt idx="399">
                  <c:v>-5.6582243194738042E-2</c:v>
                </c:pt>
                <c:pt idx="400">
                  <c:v>-5.5757801208964522E-2</c:v>
                </c:pt>
                <c:pt idx="401">
                  <c:v>-5.4945066898424308E-2</c:v>
                </c:pt>
                <c:pt idx="402">
                  <c:v>-5.4143878732693849E-2</c:v>
                </c:pt>
                <c:pt idx="403">
                  <c:v>-5.335407733741776E-2</c:v>
                </c:pt>
                <c:pt idx="404">
                  <c:v>-5.2575505466701769E-2</c:v>
                </c:pt>
                <c:pt idx="405">
                  <c:v>-5.1808007975836151E-2</c:v>
                </c:pt>
                <c:pt idx="406">
                  <c:v>-5.105143179434718E-2</c:v>
                </c:pt>
                <c:pt idx="407">
                  <c:v>-5.0305625899372264E-2</c:v>
                </c:pt>
                <c:pt idx="408">
                  <c:v>-4.9570441289356379E-2</c:v>
                </c:pt>
                <c:pt idx="409">
                  <c:v>-4.8845730958065478E-2</c:v>
                </c:pt>
                <c:pt idx="410">
                  <c:v>-4.8131349868914604E-2</c:v>
                </c:pt>
                <c:pt idx="411">
                  <c:v>-4.7427154929606245E-2</c:v>
                </c:pt>
                <c:pt idx="412">
                  <c:v>-4.6733004967076837E-2</c:v>
                </c:pt>
                <c:pt idx="413">
                  <c:v>-4.6048760702747098E-2</c:v>
                </c:pt>
                <c:pt idx="414">
                  <c:v>-4.5374284728073574E-2</c:v>
                </c:pt>
                <c:pt idx="415">
                  <c:v>-4.47094414803983E-2</c:v>
                </c:pt>
                <c:pt idx="416">
                  <c:v>-4.4054097219092522E-2</c:v>
                </c:pt>
                <c:pt idx="417">
                  <c:v>-4.3408120001992366E-2</c:v>
                </c:pt>
                <c:pt idx="418">
                  <c:v>-4.2771379662122411E-2</c:v>
                </c:pt>
                <c:pt idx="419">
                  <c:v>-4.2143747784704755E-2</c:v>
                </c:pt>
                <c:pt idx="420">
                  <c:v>-4.1525097684449667E-2</c:v>
                </c:pt>
                <c:pt idx="421">
                  <c:v>-4.0915304383125697E-2</c:v>
                </c:pt>
                <c:pt idx="422">
                  <c:v>-4.031424458740504E-2</c:v>
                </c:pt>
                <c:pt idx="423">
                  <c:v>-3.9721796666982279E-2</c:v>
                </c:pt>
                <c:pt idx="424">
                  <c:v>-3.9137840632962391E-2</c:v>
                </c:pt>
                <c:pt idx="425">
                  <c:v>-3.8562258116516028E-2</c:v>
                </c:pt>
                <c:pt idx="426">
                  <c:v>-3.7994932347798056E-2</c:v>
                </c:pt>
                <c:pt idx="427">
                  <c:v>-3.743574813512749E-2</c:v>
                </c:pt>
                <c:pt idx="428">
                  <c:v>-3.6884591844424809E-2</c:v>
                </c:pt>
                <c:pt idx="429">
                  <c:v>-3.6341351378904742E-2</c:v>
                </c:pt>
                <c:pt idx="430">
                  <c:v>-3.5805916159020762E-2</c:v>
                </c:pt>
                <c:pt idx="431">
                  <c:v>-3.5278177102659236E-2</c:v>
                </c:pt>
                <c:pt idx="432">
                  <c:v>-3.4758026605579577E-2</c:v>
                </c:pt>
                <c:pt idx="433">
                  <c:v>-3.4245358522098493E-2</c:v>
                </c:pt>
                <c:pt idx="434">
                  <c:v>-3.374006814601456E-2</c:v>
                </c:pt>
                <c:pt idx="435">
                  <c:v>-3.3242052191771336E-2</c:v>
                </c:pt>
                <c:pt idx="436">
                  <c:v>-3.275120877585546E-2</c:v>
                </c:pt>
                <c:pt idx="437">
                  <c:v>-3.2267437398427634E-2</c:v>
                </c:pt>
                <c:pt idx="438">
                  <c:v>-3.1790638925183322E-2</c:v>
                </c:pt>
                <c:pt idx="439">
                  <c:v>-3.1320715569440889E-2</c:v>
                </c:pt>
                <c:pt idx="440">
                  <c:v>-3.0857570874454402E-2</c:v>
                </c:pt>
                <c:pt idx="441">
                  <c:v>-3.0401109695948284E-2</c:v>
                </c:pt>
                <c:pt idx="442">
                  <c:v>-2.9951238184871637E-2</c:v>
                </c:pt>
                <c:pt idx="443">
                  <c:v>-2.9507863770369222E-2</c:v>
                </c:pt>
                <c:pt idx="444">
                  <c:v>-2.9070895142967072E-2</c:v>
                </c:pt>
                <c:pt idx="445">
                  <c:v>-2.8640242237969571E-2</c:v>
                </c:pt>
                <c:pt idx="446">
                  <c:v>-2.8215816219066273E-2</c:v>
                </c:pt>
                <c:pt idx="447">
                  <c:v>-2.7797529462145233E-2</c:v>
                </c:pt>
                <c:pt idx="448">
                  <c:v>-2.7385295539311103E-2</c:v>
                </c:pt>
                <c:pt idx="449">
                  <c:v>-2.6979029203104986E-2</c:v>
                </c:pt>
                <c:pt idx="450">
                  <c:v>-2.6578646370924112E-2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0.40023398313914882</c:v>
                </c:pt>
                <c:pt idx="1">
                  <c:v>0.14562549081752252</c:v>
                </c:pt>
                <c:pt idx="2">
                  <c:v>-9.7685418454179995E-2</c:v>
                </c:pt>
                <c:pt idx="3">
                  <c:v>-0.3301151546651937</c:v>
                </c:pt>
                <c:pt idx="4">
                  <c:v>-0.55206499166624567</c:v>
                </c:pt>
                <c:pt idx="5">
                  <c:v>-0.76392164079270586</c:v>
                </c:pt>
                <c:pt idx="6">
                  <c:v>-0.96605780139964992</c:v>
                </c:pt>
                <c:pt idx="7">
                  <c:v>-1.158832689296073</c:v>
                </c:pt>
                <c:pt idx="8">
                  <c:v>-1.3425925440205866</c:v>
                </c:pt>
                <c:pt idx="9">
                  <c:v>-1.5176711158590734</c:v>
                </c:pt>
                <c:pt idx="10">
                  <c:v>-1.6843901334637721</c:v>
                </c:pt>
                <c:pt idx="11">
                  <c:v>-1.8430597528955879</c:v>
                </c:pt>
                <c:pt idx="12">
                  <c:v>-1.9939789888738275</c:v>
                </c:pt>
                <c:pt idx="13">
                  <c:v>-2.1374361289834845</c:v>
                </c:pt>
                <c:pt idx="14">
                  <c:v>-2.2737091315560889</c:v>
                </c:pt>
                <c:pt idx="15">
                  <c:v>-2.4030660079089863</c:v>
                </c:pt>
                <c:pt idx="16">
                  <c:v>-2.525765189596985</c:v>
                </c:pt>
                <c:pt idx="17">
                  <c:v>-2.6420558813019088</c:v>
                </c:pt>
                <c:pt idx="18">
                  <c:v>-2.7521783999577618</c:v>
                </c:pt>
                <c:pt idx="19">
                  <c:v>-2.8563645006828313</c:v>
                </c:pt>
                <c:pt idx="20">
                  <c:v>-2.9548376900652169</c:v>
                </c:pt>
                <c:pt idx="21">
                  <c:v>-3.0478135273240863</c:v>
                </c:pt>
                <c:pt idx="22">
                  <c:v>-3.1354999138462301</c:v>
                </c:pt>
                <c:pt idx="23">
                  <c:v>-3.2180973715757535</c:v>
                </c:pt>
                <c:pt idx="24">
                  <c:v>-3.2957993107137469</c:v>
                </c:pt>
                <c:pt idx="25">
                  <c:v>-3.3687922871651548</c:v>
                </c:pt>
                <c:pt idx="26">
                  <c:v>-3.4372562501509289</c:v>
                </c:pt>
                <c:pt idx="27">
                  <c:v>-3.5013647803856625</c:v>
                </c:pt>
                <c:pt idx="28">
                  <c:v>-3.5612853192033853</c:v>
                </c:pt>
                <c:pt idx="29">
                  <c:v>-3.6171793889979931</c:v>
                </c:pt>
                <c:pt idx="30">
                  <c:v>-3.669202805328867</c:v>
                </c:pt>
                <c:pt idx="31">
                  <c:v>-3.7175058810272699</c:v>
                </c:pt>
                <c:pt idx="32">
                  <c:v>-3.7622336226247217</c:v>
                </c:pt>
                <c:pt idx="33">
                  <c:v>-3.8035259194110846</c:v>
                </c:pt>
                <c:pt idx="34">
                  <c:v>-3.8415177254164483</c:v>
                </c:pt>
                <c:pt idx="35">
                  <c:v>-3.8763392345991612</c:v>
                </c:pt>
                <c:pt idx="36">
                  <c:v>-3.9081160495097773</c:v>
                </c:pt>
                <c:pt idx="37">
                  <c:v>-3.9369693436895545</c:v>
                </c:pt>
                <c:pt idx="38">
                  <c:v>-3.9630160180512899</c:v>
                </c:pt>
                <c:pt idx="39">
                  <c:v>-3.9863688514796856</c:v>
                </c:pt>
                <c:pt idx="40">
                  <c:v>-4.0071366458786279</c:v>
                </c:pt>
                <c:pt idx="41">
                  <c:v>-4.0254243658831692</c:v>
                </c:pt>
                <c:pt idx="42">
                  <c:v>-4.0413332734449829</c:v>
                </c:pt>
                <c:pt idx="43">
                  <c:v>-4.0549610574912398</c:v>
                </c:pt>
                <c:pt idx="44">
                  <c:v>-4.0664019588487266</c:v>
                </c:pt>
                <c:pt idx="45">
                  <c:v>-4.0757468906169034</c:v>
                </c:pt>
                <c:pt idx="46">
                  <c:v>-4.0830835541661319</c:v>
                </c:pt>
                <c:pt idx="47">
                  <c:v>-4.0884965509299454</c:v>
                </c:pt>
                <c:pt idx="48">
                  <c:v>-4.0920674901533758</c:v>
                </c:pt>
                <c:pt idx="49">
                  <c:v>-4.0938750927525964</c:v>
                </c:pt>
                <c:pt idx="50">
                  <c:v>-4.0939952914349149</c:v>
                </c:pt>
                <c:pt idx="51">
                  <c:v>-4.0925013272219211</c:v>
                </c:pt>
                <c:pt idx="52">
                  <c:v>-4.0894638425129264</c:v>
                </c:pt>
                <c:pt idx="53">
                  <c:v>-4.0849509708201328</c:v>
                </c:pt>
                <c:pt idx="54">
                  <c:v>-4.0790284233017173</c:v>
                </c:pt>
                <c:pt idx="55">
                  <c:v>-4.0717595722139333</c:v>
                </c:pt>
                <c:pt idx="56">
                  <c:v>-4.063205531398336</c:v>
                </c:pt>
                <c:pt idx="57">
                  <c:v>-4.0534252339157417</c:v>
                </c:pt>
                <c:pt idx="58">
                  <c:v>-4.0424755069339211</c:v>
                </c:pt>
                <c:pt idx="59">
                  <c:v>-4.0304111439717225</c:v>
                </c:pt>
                <c:pt idx="60">
                  <c:v>-4.0172849745984616</c:v>
                </c:pt>
                <c:pt idx="61">
                  <c:v>-4.0031479316830954</c:v>
                </c:pt>
                <c:pt idx="62">
                  <c:v>-3.9880491162843299</c:v>
                </c:pt>
                <c:pt idx="63">
                  <c:v>-3.9720358602689503</c:v>
                </c:pt>
                <c:pt idx="64">
                  <c:v>-3.955153786742295</c:v>
                </c:pt>
                <c:pt idx="65">
                  <c:v>-3.9374468683715391</c:v>
                </c:pt>
                <c:pt idx="66">
                  <c:v>-3.9189574836791898</c:v>
                </c:pt>
                <c:pt idx="67">
                  <c:v>-3.8997264713812236</c:v>
                </c:pt>
                <c:pt idx="68">
                  <c:v>-3.8797931828414045</c:v>
                </c:pt>
                <c:pt idx="69">
                  <c:v>-3.8591955327104568</c:v>
                </c:pt>
                <c:pt idx="70">
                  <c:v>-3.8379700478161638</c:v>
                </c:pt>
                <c:pt idx="71">
                  <c:v>-3.8161519143678957</c:v>
                </c:pt>
                <c:pt idx="72">
                  <c:v>-3.7937750235365755</c:v>
                </c:pt>
                <c:pt idx="73">
                  <c:v>-3.7708720154687807</c:v>
                </c:pt>
                <c:pt idx="74">
                  <c:v>-3.7474743217913762</c:v>
                </c:pt>
                <c:pt idx="75">
                  <c:v>-3.7236122066609987</c:v>
                </c:pt>
                <c:pt idx="76">
                  <c:v>-3.6993148064104746</c:v>
                </c:pt>
                <c:pt idx="77">
                  <c:v>-3.6746101678424723</c:v>
                </c:pt>
                <c:pt idx="78">
                  <c:v>-3.6495252852185707</c:v>
                </c:pt>
                <c:pt idx="79">
                  <c:v>-3.6240861359902641</c:v>
                </c:pt>
                <c:pt idx="80">
                  <c:v>-3.5983177153165462</c:v>
                </c:pt>
                <c:pt idx="81">
                  <c:v>-3.5722440694110822</c:v>
                </c:pt>
                <c:pt idx="82">
                  <c:v>-3.545888327760375</c:v>
                </c:pt>
                <c:pt idx="83">
                  <c:v>-3.5192727342527013</c:v>
                </c:pt>
                <c:pt idx="84">
                  <c:v>-3.4924186772562127</c:v>
                </c:pt>
                <c:pt idx="85">
                  <c:v>-3.4653467186830311</c:v>
                </c:pt>
                <c:pt idx="86">
                  <c:v>-3.4380766220749392</c:v>
                </c:pt>
                <c:pt idx="87">
                  <c:v>-3.4106273797447959</c:v>
                </c:pt>
                <c:pt idx="88">
                  <c:v>-3.3830172390066795</c:v>
                </c:pt>
                <c:pt idx="89">
                  <c:v>-3.3552637275264074</c:v>
                </c:pt>
                <c:pt idx="90">
                  <c:v>-3.3273836778230583</c:v>
                </c:pt>
                <c:pt idx="91">
                  <c:v>-3.2993932509508364</c:v>
                </c:pt>
                <c:pt idx="92">
                  <c:v>-3.2713079593896754</c:v>
                </c:pt>
                <c:pt idx="93">
                  <c:v>-3.2431426891718891</c:v>
                </c:pt>
                <c:pt idx="94">
                  <c:v>-3.2149117212711289</c:v>
                </c:pt>
                <c:pt idx="95">
                  <c:v>-3.1866287522790477</c:v>
                </c:pt>
                <c:pt idx="96">
                  <c:v>-3.1583069143940792</c:v>
                </c:pt>
                <c:pt idx="97">
                  <c:v>-3.1299587947458658</c:v>
                </c:pt>
                <c:pt idx="98">
                  <c:v>-3.1015964540780434</c:v>
                </c:pt>
                <c:pt idx="99">
                  <c:v>-3.0732314448112459</c:v>
                </c:pt>
                <c:pt idx="100">
                  <c:v>-3.044874828507441</c:v>
                </c:pt>
                <c:pt idx="101">
                  <c:v>-3.0165371927558664</c:v>
                </c:pt>
                <c:pt idx="102">
                  <c:v>-2.9882286675002581</c:v>
                </c:pt>
                <c:pt idx="103">
                  <c:v>-2.9599589408261808</c:v>
                </c:pt>
                <c:pt idx="104">
                  <c:v>-2.9317372742267809</c:v>
                </c:pt>
                <c:pt idx="105">
                  <c:v>-2.9035725173644442</c:v>
                </c:pt>
                <c:pt idx="106">
                  <c:v>-2.8754731223454231</c:v>
                </c:pt>
                <c:pt idx="107">
                  <c:v>-2.8474471575236975</c:v>
                </c:pt>
                <c:pt idx="108">
                  <c:v>-2.8195023208499084</c:v>
                </c:pt>
                <c:pt idx="109">
                  <c:v>-2.7916459527805904</c:v>
                </c:pt>
                <c:pt idx="110">
                  <c:v>-2.7638850487623472</c:v>
                </c:pt>
                <c:pt idx="111">
                  <c:v>-2.7362262713052035</c:v>
                </c:pt>
                <c:pt idx="112">
                  <c:v>-2.7086759616587837</c:v>
                </c:pt>
                <c:pt idx="113">
                  <c:v>-2.6812401511045252</c:v>
                </c:pt>
                <c:pt idx="114">
                  <c:v>-2.6539245718766815</c:v>
                </c:pt>
                <c:pt idx="115">
                  <c:v>-2.6267346677244152</c:v>
                </c:pt>
                <c:pt idx="116">
                  <c:v>-2.5996756041268445</c:v>
                </c:pt>
                <c:pt idx="117">
                  <c:v>-2.5727522781725356</c:v>
                </c:pt>
                <c:pt idx="118">
                  <c:v>-2.5459693281144915</c:v>
                </c:pt>
                <c:pt idx="119">
                  <c:v>-2.519331142611327</c:v>
                </c:pt>
                <c:pt idx="120">
                  <c:v>-2.4928418696649777</c:v>
                </c:pt>
                <c:pt idx="121">
                  <c:v>-2.4665054252648897</c:v>
                </c:pt>
                <c:pt idx="122">
                  <c:v>-2.440325501748327</c:v>
                </c:pt>
                <c:pt idx="123">
                  <c:v>-2.4143055758861012</c:v>
                </c:pt>
                <c:pt idx="124">
                  <c:v>-2.3884489167026981</c:v>
                </c:pt>
                <c:pt idx="125">
                  <c:v>-2.362758593039513</c:v>
                </c:pt>
                <c:pt idx="126">
                  <c:v>-2.3372374808695247</c:v>
                </c:pt>
                <c:pt idx="127">
                  <c:v>-2.3118882703715666</c:v>
                </c:pt>
                <c:pt idx="128">
                  <c:v>-2.2867134727719929</c:v>
                </c:pt>
                <c:pt idx="129">
                  <c:v>-2.2617154269613096</c:v>
                </c:pt>
                <c:pt idx="130">
                  <c:v>-2.2368963058930902</c:v>
                </c:pt>
                <c:pt idx="131">
                  <c:v>-2.2122581227722362</c:v>
                </c:pt>
                <c:pt idx="132">
                  <c:v>-2.187802737039402</c:v>
                </c:pt>
                <c:pt idx="133">
                  <c:v>-2.1635318601582103</c:v>
                </c:pt>
                <c:pt idx="134">
                  <c:v>-2.139447061211615</c:v>
                </c:pt>
                <c:pt idx="135">
                  <c:v>-2.1155497723135972</c:v>
                </c:pt>
                <c:pt idx="136">
                  <c:v>-2.0918412938421409</c:v>
                </c:pt>
                <c:pt idx="137">
                  <c:v>-2.068322799499267</c:v>
                </c:pt>
                <c:pt idx="138">
                  <c:v>-2.0449953412037214</c:v>
                </c:pt>
                <c:pt idx="139">
                  <c:v>-2.0218598538216415</c:v>
                </c:pt>
                <c:pt idx="140">
                  <c:v>-1.9989171597404995</c:v>
                </c:pt>
                <c:pt idx="141">
                  <c:v>-1.9761679732913047</c:v>
                </c:pt>
                <c:pt idx="142">
                  <c:v>-1.953612905023959</c:v>
                </c:pt>
                <c:pt idx="143">
                  <c:v>-1.9312524658404888</c:v>
                </c:pt>
                <c:pt idx="144">
                  <c:v>-1.9090870709907075</c:v>
                </c:pt>
                <c:pt idx="145">
                  <c:v>-1.8871170439347109</c:v>
                </c:pt>
                <c:pt idx="146">
                  <c:v>-1.8653426200765082</c:v>
                </c:pt>
                <c:pt idx="147">
                  <c:v>-1.8437639503728673</c:v>
                </c:pt>
                <c:pt idx="148">
                  <c:v>-1.8223811048214174</c:v>
                </c:pt>
                <c:pt idx="149">
                  <c:v>-1.8011940758318477</c:v>
                </c:pt>
                <c:pt idx="150">
                  <c:v>-1.7802027814839412</c:v>
                </c:pt>
                <c:pt idx="151">
                  <c:v>-1.759407068676083</c:v>
                </c:pt>
                <c:pt idx="152">
                  <c:v>-1.7388067161677141</c:v>
                </c:pt>
                <c:pt idx="153">
                  <c:v>-1.7184014375191494</c:v>
                </c:pt>
                <c:pt idx="154">
                  <c:v>-1.6981908839320214</c:v>
                </c:pt>
                <c:pt idx="155">
                  <c:v>-1.6781746469935208</c:v>
                </c:pt>
                <c:pt idx="156">
                  <c:v>-1.6583522613275268</c:v>
                </c:pt>
                <c:pt idx="157">
                  <c:v>-1.6387232071555693</c:v>
                </c:pt>
                <c:pt idx="158">
                  <c:v>-1.6192869127705287</c:v>
                </c:pt>
                <c:pt idx="159">
                  <c:v>-1.6000427569258444</c:v>
                </c:pt>
                <c:pt idx="160">
                  <c:v>-1.5809900711429268</c:v>
                </c:pt>
                <c:pt idx="161">
                  <c:v>-1.5621281419393891</c:v>
                </c:pt>
                <c:pt idx="162">
                  <c:v>-1.5434562129806293</c:v>
                </c:pt>
                <c:pt idx="163">
                  <c:v>-1.5249734871571923</c:v>
                </c:pt>
                <c:pt idx="164">
                  <c:v>-1.5066791285902983</c:v>
                </c:pt>
                <c:pt idx="165">
                  <c:v>-1.4885722645678279</c:v>
                </c:pt>
                <c:pt idx="166">
                  <c:v>-1.470651987412968</c:v>
                </c:pt>
                <c:pt idx="167">
                  <c:v>-1.4529173562876896</c:v>
                </c:pt>
                <c:pt idx="168">
                  <c:v>-1.4353673989331277</c:v>
                </c:pt>
                <c:pt idx="169">
                  <c:v>-1.418001113348883</c:v>
                </c:pt>
                <c:pt idx="170">
                  <c:v>-1.4008174694131847</c:v>
                </c:pt>
                <c:pt idx="171">
                  <c:v>-1.3838154104458298</c:v>
                </c:pt>
                <c:pt idx="172">
                  <c:v>-1.3669938547157139</c:v>
                </c:pt>
                <c:pt idx="173">
                  <c:v>-1.3503516968947098</c:v>
                </c:pt>
                <c:pt idx="174">
                  <c:v>-1.3338878094596534</c:v>
                </c:pt>
                <c:pt idx="175">
                  <c:v>-1.3176010440440591</c:v>
                </c:pt>
                <c:pt idx="176">
                  <c:v>-1.301490232741191</c:v>
                </c:pt>
                <c:pt idx="177">
                  <c:v>-1.2855541893600624</c:v>
                </c:pt>
                <c:pt idx="178">
                  <c:v>-1.2697917106358485</c:v>
                </c:pt>
                <c:pt idx="179">
                  <c:v>-1.2542015773961939</c:v>
                </c:pt>
                <c:pt idx="180">
                  <c:v>-1.2387825556848331</c:v>
                </c:pt>
                <c:pt idx="181">
                  <c:v>-1.2235333978438843</c:v>
                </c:pt>
                <c:pt idx="182">
                  <c:v>-1.2084528435561563</c:v>
                </c:pt>
                <c:pt idx="183">
                  <c:v>-1.1935396208487588</c:v>
                </c:pt>
                <c:pt idx="184">
                  <c:v>-1.1787924470592519</c:v>
                </c:pt>
                <c:pt idx="185">
                  <c:v>-1.1642100297655635</c:v>
                </c:pt>
                <c:pt idx="186">
                  <c:v>-1.1497910676808218</c:v>
                </c:pt>
                <c:pt idx="187">
                  <c:v>-1.1355342515142621</c:v>
                </c:pt>
                <c:pt idx="188">
                  <c:v>-1.1214382647992838</c:v>
                </c:pt>
                <c:pt idx="189">
                  <c:v>-1.107501784689741</c:v>
                </c:pt>
                <c:pt idx="190">
                  <c:v>-1.0937234827254954</c:v>
                </c:pt>
                <c:pt idx="191">
                  <c:v>-1.0801020255682146</c:v>
                </c:pt>
                <c:pt idx="192">
                  <c:v>-1.0666360757084048</c:v>
                </c:pt>
                <c:pt idx="193">
                  <c:v>-1.0533242921446064</c:v>
                </c:pt>
                <c:pt idx="194">
                  <c:v>-1.0401653310356629</c:v>
                </c:pt>
                <c:pt idx="195">
                  <c:v>-1.0271578463269408</c:v>
                </c:pt>
                <c:pt idx="196">
                  <c:v>-1.0143004903513586</c:v>
                </c:pt>
                <c:pt idx="197">
                  <c:v>-1.0015919144060461</c:v>
                </c:pt>
                <c:pt idx="198">
                  <c:v>-0.98903076930544553</c:v>
                </c:pt>
                <c:pt idx="199">
                  <c:v>-0.97661570591161084</c:v>
                </c:pt>
                <c:pt idx="200">
                  <c:v>-0.96434537564247558</c:v>
                </c:pt>
                <c:pt idx="201">
                  <c:v>-0.95221843095881331</c:v>
                </c:pt>
                <c:pt idx="202">
                  <c:v>-0.94023352583058517</c:v>
                </c:pt>
                <c:pt idx="203">
                  <c:v>-0.92838931618337717</c:v>
                </c:pt>
                <c:pt idx="204">
                  <c:v>-0.91668446032556705</c:v>
                </c:pt>
                <c:pt idx="205">
                  <c:v>-0.90511761935688684</c:v>
                </c:pt>
                <c:pt idx="206">
                  <c:v>-0.89368745755897927</c:v>
                </c:pt>
                <c:pt idx="207">
                  <c:v>-0.8823926427685711</c:v>
                </c:pt>
                <c:pt idx="208">
                  <c:v>-0.87123184673383181</c:v>
                </c:pt>
                <c:pt idx="209">
                  <c:v>-0.86020374545448952</c:v>
                </c:pt>
                <c:pt idx="210">
                  <c:v>-0.84930701950625409</c:v>
                </c:pt>
                <c:pt idx="211">
                  <c:v>-0.8385403543500709</c:v>
                </c:pt>
                <c:pt idx="212">
                  <c:v>-0.8279024406267308</c:v>
                </c:pt>
                <c:pt idx="213">
                  <c:v>-0.81739197443731693</c:v>
                </c:pt>
                <c:pt idx="214">
                  <c:v>-0.80700765760999527</c:v>
                </c:pt>
                <c:pt idx="215">
                  <c:v>-0.79674819795358554</c:v>
                </c:pt>
                <c:pt idx="216">
                  <c:v>-0.78661230949840466</c:v>
                </c:pt>
                <c:pt idx="217">
                  <c:v>-0.77659871272477676</c:v>
                </c:pt>
                <c:pt idx="218">
                  <c:v>-0.76670613477966798</c:v>
                </c:pt>
                <c:pt idx="219">
                  <c:v>-0.75693330968185624</c:v>
                </c:pt>
                <c:pt idx="220">
                  <c:v>-0.74727897851600511</c:v>
                </c:pt>
                <c:pt idx="221">
                  <c:v>-0.7377418896160679</c:v>
                </c:pt>
                <c:pt idx="222">
                  <c:v>-0.72832079873836553</c:v>
                </c:pt>
                <c:pt idx="223">
                  <c:v>-0.71901446922471479</c:v>
                </c:pt>
                <c:pt idx="224">
                  <c:v>-0.70982167215596437</c:v>
                </c:pt>
                <c:pt idx="225">
                  <c:v>-0.70074118649625394</c:v>
                </c:pt>
                <c:pt idx="226">
                  <c:v>-0.6917717992283533</c:v>
                </c:pt>
                <c:pt idx="227">
                  <c:v>-0.68291230548038795</c:v>
                </c:pt>
                <c:pt idx="228">
                  <c:v>-0.67416150864425561</c:v>
                </c:pt>
                <c:pt idx="229">
                  <c:v>-0.66551822048604259</c:v>
                </c:pt>
                <c:pt idx="230">
                  <c:v>-0.65698126124872613</c:v>
                </c:pt>
                <c:pt idx="231">
                  <c:v>-0.64854945974743672</c:v>
                </c:pt>
                <c:pt idx="232">
                  <c:v>-0.64022165345756921</c:v>
                </c:pt>
                <c:pt idx="233">
                  <c:v>-0.63199668859597979</c:v>
                </c:pt>
                <c:pt idx="234">
                  <c:v>-0.62387342019555359</c:v>
                </c:pt>
                <c:pt idx="235">
                  <c:v>-0.61585071217336163</c:v>
                </c:pt>
                <c:pt idx="236">
                  <c:v>-0.60792743739266852</c:v>
                </c:pt>
                <c:pt idx="237">
                  <c:v>-0.60010247771900704</c:v>
                </c:pt>
                <c:pt idx="238">
                  <c:v>-0.59237472407054903</c:v>
                </c:pt>
                <c:pt idx="239">
                  <c:v>-0.58474307646299006</c:v>
                </c:pt>
                <c:pt idx="240">
                  <c:v>-0.57720644404916088</c:v>
                </c:pt>
                <c:pt idx="241">
                  <c:v>-0.56976374515355566</c:v>
                </c:pt>
                <c:pt idx="242">
                  <c:v>-0.56241390730198715</c:v>
                </c:pt>
                <c:pt idx="243">
                  <c:v>-0.55515586724655908</c:v>
                </c:pt>
                <c:pt idx="244">
                  <c:v>-0.54798857098612208</c:v>
                </c:pt>
                <c:pt idx="245">
                  <c:v>-0.5409109737824207</c:v>
                </c:pt>
                <c:pt idx="246">
                  <c:v>-0.53392204017207368</c:v>
                </c:pt>
                <c:pt idx="247">
                  <c:v>-0.52702074397457277</c:v>
                </c:pt>
                <c:pt idx="248">
                  <c:v>-0.52020606829646154</c:v>
                </c:pt>
                <c:pt idx="249">
                  <c:v>-0.51347700553183639</c:v>
                </c:pt>
                <c:pt idx="250">
                  <c:v>-0.50683255735934019</c:v>
                </c:pt>
                <c:pt idx="251">
                  <c:v>-0.50027173473577469</c:v>
                </c:pt>
                <c:pt idx="252">
                  <c:v>-0.4937935578864911</c:v>
                </c:pt>
                <c:pt idx="253">
                  <c:v>-0.48739705629268276</c:v>
                </c:pt>
                <c:pt idx="254">
                  <c:v>-0.48108126867571732</c:v>
                </c:pt>
                <c:pt idx="255">
                  <c:v>-0.47484524297864106</c:v>
                </c:pt>
                <c:pt idx="256">
                  <c:v>-0.46868803634496115</c:v>
                </c:pt>
                <c:pt idx="257">
                  <c:v>-0.46260871509485635</c:v>
                </c:pt>
                <c:pt idx="258">
                  <c:v>-0.45660635469889599</c:v>
                </c:pt>
                <c:pt idx="259">
                  <c:v>-0.45068003974940513</c:v>
                </c:pt>
                <c:pt idx="260">
                  <c:v>-0.44482886392958698</c:v>
                </c:pt>
                <c:pt idx="261">
                  <c:v>-0.43905192998045556</c:v>
                </c:pt>
                <c:pt idx="262">
                  <c:v>-0.43334834966577362</c:v>
                </c:pt>
                <c:pt idx="263">
                  <c:v>-0.42771724373499692</c:v>
                </c:pt>
                <c:pt idx="264">
                  <c:v>-0.42215774188438948</c:v>
                </c:pt>
                <c:pt idx="265">
                  <c:v>-0.4166689827163374</c:v>
                </c:pt>
                <c:pt idx="266">
                  <c:v>-0.4112501136970298</c:v>
                </c:pt>
                <c:pt idx="267">
                  <c:v>-0.40590029111250703</c:v>
                </c:pt>
                <c:pt idx="268">
                  <c:v>-0.40061868002323248</c:v>
                </c:pt>
                <c:pt idx="269">
                  <c:v>-0.39540445421718501</c:v>
                </c:pt>
                <c:pt idx="270">
                  <c:v>-0.39025679616165315</c:v>
                </c:pt>
                <c:pt idx="271">
                  <c:v>-0.38517489695370272</c:v>
                </c:pt>
                <c:pt idx="272">
                  <c:v>-0.38015795626946436</c:v>
                </c:pt>
                <c:pt idx="273">
                  <c:v>-0.37520518231224587</c:v>
                </c:pt>
                <c:pt idx="274">
                  <c:v>-0.37031579175960971</c:v>
                </c:pt>
                <c:pt idx="275">
                  <c:v>-0.36548900970940817</c:v>
                </c:pt>
                <c:pt idx="276">
                  <c:v>-0.36072406962489367</c:v>
                </c:pt>
                <c:pt idx="277">
                  <c:v>-0.35602021327890332</c:v>
                </c:pt>
                <c:pt idx="278">
                  <c:v>-0.35137669069726163</c:v>
                </c:pt>
                <c:pt idx="279">
                  <c:v>-0.34679276010136328</c:v>
                </c:pt>
                <c:pt idx="280">
                  <c:v>-0.34226768785006301</c:v>
                </c:pt>
                <c:pt idx="281">
                  <c:v>-0.33780074838086188</c:v>
                </c:pt>
                <c:pt idx="282">
                  <c:v>-0.33339122415051103</c:v>
                </c:pt>
                <c:pt idx="283">
                  <c:v>-0.3290384055750149</c:v>
                </c:pt>
                <c:pt idx="284">
                  <c:v>-0.32474159096910754</c:v>
                </c:pt>
                <c:pt idx="285">
                  <c:v>-0.32050008648526029</c:v>
                </c:pt>
                <c:pt idx="286">
                  <c:v>-0.31631320605222724</c:v>
                </c:pt>
                <c:pt idx="287">
                  <c:v>-0.31218027131322407</c:v>
                </c:pt>
                <c:pt idx="288">
                  <c:v>-0.30810061156371044</c:v>
                </c:pt>
                <c:pt idx="289">
                  <c:v>-0.30407356368887539</c:v>
                </c:pt>
                <c:pt idx="290">
                  <c:v>-0.3000984721008208</c:v>
                </c:pt>
                <c:pt idx="291">
                  <c:v>-0.29617468867552421</c:v>
                </c:pt>
                <c:pt idx="292">
                  <c:v>-0.29230157268954637</c:v>
                </c:pt>
                <c:pt idx="293">
                  <c:v>-0.2884784907565861</c:v>
                </c:pt>
                <c:pt idx="294">
                  <c:v>-0.28470481676386505</c:v>
                </c:pt>
                <c:pt idx="295">
                  <c:v>-0.28097993180841579</c:v>
                </c:pt>
                <c:pt idx="296">
                  <c:v>-0.27730322413324143</c:v>
                </c:pt>
                <c:pt idx="297">
                  <c:v>-0.2736740890634427</c:v>
                </c:pt>
                <c:pt idx="298">
                  <c:v>-0.27009192894228107</c:v>
                </c:pt>
                <c:pt idx="299">
                  <c:v>-0.26655615306726149</c:v>
                </c:pt>
                <c:pt idx="300">
                  <c:v>-0.26306617762618872</c:v>
                </c:pt>
                <c:pt idx="301">
                  <c:v>-0.25962142563329099</c:v>
                </c:pt>
                <c:pt idx="302">
                  <c:v>-0.25622132686537336</c:v>
                </c:pt>
                <c:pt idx="303">
                  <c:v>-0.25286531779808979</c:v>
                </c:pt>
                <c:pt idx="304">
                  <c:v>-0.24955284154227206</c:v>
                </c:pt>
                <c:pt idx="305">
                  <c:v>-0.24628334778040697</c:v>
                </c:pt>
                <c:pt idx="306">
                  <c:v>-0.2430562927032382</c:v>
                </c:pt>
                <c:pt idx="307">
                  <c:v>-0.23987113894654577</c:v>
                </c:pt>
                <c:pt idx="308">
                  <c:v>-0.23672735552807014</c:v>
                </c:pt>
                <c:pt idx="309">
                  <c:v>-0.23362441778465015</c:v>
                </c:pt>
                <c:pt idx="310">
                  <c:v>-0.23056180730956188</c:v>
                </c:pt>
                <c:pt idx="311">
                  <c:v>-0.22753901189007525</c:v>
                </c:pt>
                <c:pt idx="312">
                  <c:v>-0.22455552544525109</c:v>
                </c:pt>
                <c:pt idx="313">
                  <c:v>-0.22161084796398728</c:v>
                </c:pt>
                <c:pt idx="314">
                  <c:v>-0.21870448544332552</c:v>
                </c:pt>
                <c:pt idx="315">
                  <c:v>-0.21583594982703877</c:v>
                </c:pt>
                <c:pt idx="316">
                  <c:v>-0.21300475894449786</c:v>
                </c:pt>
                <c:pt idx="317">
                  <c:v>-0.21021043644984622</c:v>
                </c:pt>
                <c:pt idx="318">
                  <c:v>-0.20745251176147347</c:v>
                </c:pt>
                <c:pt idx="319">
                  <c:v>-0.20473052000181471</c:v>
                </c:pt>
                <c:pt idx="320">
                  <c:v>-0.2020440019374781</c:v>
                </c:pt>
                <c:pt idx="321">
                  <c:v>-0.19939250391970537</c:v>
                </c:pt>
                <c:pt idx="322">
                  <c:v>-0.19677557782518301</c:v>
                </c:pt>
                <c:pt idx="323">
                  <c:v>-0.19419278099720624</c:v>
                </c:pt>
                <c:pt idx="324">
                  <c:v>-0.1916436761872036</c:v>
                </c:pt>
                <c:pt idx="325">
                  <c:v>-0.18912783149663154</c:v>
                </c:pt>
                <c:pt idx="326">
                  <c:v>-0.18664482031924412</c:v>
                </c:pt>
                <c:pt idx="327">
                  <c:v>-0.18419422128374527</c:v>
                </c:pt>
                <c:pt idx="328">
                  <c:v>-0.18177561819682669</c:v>
                </c:pt>
                <c:pt idx="329">
                  <c:v>-0.1793885999866022</c:v>
                </c:pt>
                <c:pt idx="330">
                  <c:v>-0.17703276064643844</c:v>
                </c:pt>
                <c:pt idx="331">
                  <c:v>-0.17470769917918724</c:v>
                </c:pt>
                <c:pt idx="332">
                  <c:v>-0.17241301954182894</c:v>
                </c:pt>
                <c:pt idx="333">
                  <c:v>-0.17014833059052636</c:v>
                </c:pt>
                <c:pt idx="334">
                  <c:v>-0.16791324602609173</c:v>
                </c:pt>
                <c:pt idx="335">
                  <c:v>-0.16570738433987434</c:v>
                </c:pt>
                <c:pt idx="336">
                  <c:v>-0.16353036876007235</c:v>
                </c:pt>
                <c:pt idx="337">
                  <c:v>-0.16138182719846442</c:v>
                </c:pt>
                <c:pt idx="338">
                  <c:v>-0.15926139219757385</c:v>
                </c:pt>
                <c:pt idx="339">
                  <c:v>-0.15716870087825852</c:v>
                </c:pt>
                <c:pt idx="340">
                  <c:v>-0.15510339488773695</c:v>
                </c:pt>
                <c:pt idx="341">
                  <c:v>-0.15306512034804257</c:v>
                </c:pt>
                <c:pt idx="342">
                  <c:v>-0.15105352780491907</c:v>
                </c:pt>
                <c:pt idx="343">
                  <c:v>-0.14906827217714738</c:v>
                </c:pt>
                <c:pt idx="344">
                  <c:v>-0.14710901270631499</c:v>
                </c:pt>
                <c:pt idx="345">
                  <c:v>-0.14517541290701871</c:v>
                </c:pt>
                <c:pt idx="346">
                  <c:v>-0.14326714051751349</c:v>
                </c:pt>
                <c:pt idx="347">
                  <c:v>-0.14138386745079382</c:v>
                </c:pt>
                <c:pt idx="348">
                  <c:v>-0.13952526974612034</c:v>
                </c:pt>
                <c:pt idx="349">
                  <c:v>-0.13769102752098714</c:v>
                </c:pt>
                <c:pt idx="350">
                  <c:v>-0.13588082492352582</c:v>
                </c:pt>
                <c:pt idx="351">
                  <c:v>-0.1340943500853525</c:v>
                </c:pt>
                <c:pt idx="352">
                  <c:v>-0.13233129507485503</c:v>
                </c:pt>
                <c:pt idx="353">
                  <c:v>-0.13059135585091763</c:v>
                </c:pt>
                <c:pt idx="354">
                  <c:v>-0.12887423221708635</c:v>
                </c:pt>
                <c:pt idx="355">
                  <c:v>-0.12717962777617042</c:v>
                </c:pt>
                <c:pt idx="356">
                  <c:v>-0.12550724988528417</c:v>
                </c:pt>
                <c:pt idx="357">
                  <c:v>-0.12385680961132058</c:v>
                </c:pt>
                <c:pt idx="358">
                  <c:v>-0.12222802168686313</c:v>
                </c:pt>
                <c:pt idx="359">
                  <c:v>-0.12062060446653056</c:v>
                </c:pt>
                <c:pt idx="360">
                  <c:v>-0.11903427988375287</c:v>
                </c:pt>
                <c:pt idx="361">
                  <c:v>-0.11746877340797898</c:v>
                </c:pt>
                <c:pt idx="362">
                  <c:v>-0.11592381400231506</c:v>
                </c:pt>
                <c:pt idx="363">
                  <c:v>-0.11439913408158603</c:v>
                </c:pt>
                <c:pt idx="364">
                  <c:v>-0.11289446947082775</c:v>
                </c:pt>
                <c:pt idx="365">
                  <c:v>-0.11140955936420109</c:v>
                </c:pt>
                <c:pt idx="366">
                  <c:v>-0.10994414628432655</c:v>
                </c:pt>
                <c:pt idx="367">
                  <c:v>-0.10849797604204132</c:v>
                </c:pt>
                <c:pt idx="368">
                  <c:v>-0.10707079769657217</c:v>
                </c:pt>
                <c:pt idx="369">
                  <c:v>-0.10566236351612637</c:v>
                </c:pt>
                <c:pt idx="370">
                  <c:v>-0.1042724289388921</c:v>
                </c:pt>
                <c:pt idx="371">
                  <c:v>-0.10290075253445506</c:v>
                </c:pt>
                <c:pt idx="372">
                  <c:v>-0.10154709596561884</c:v>
                </c:pt>
                <c:pt idx="373">
                  <c:v>-0.10021122395063597</c:v>
                </c:pt>
                <c:pt idx="374">
                  <c:v>-9.8892904225839615E-2</c:v>
                </c:pt>
                <c:pt idx="375">
                  <c:v>-9.7591907508678702E-2</c:v>
                </c:pt>
                <c:pt idx="376">
                  <c:v>-9.6308007461150258E-2</c:v>
                </c:pt>
                <c:pt idx="377">
                  <c:v>-9.5040980653629259E-2</c:v>
                </c:pt>
                <c:pt idx="378">
                  <c:v>-9.3790606529091075E-2</c:v>
                </c:pt>
                <c:pt idx="379">
                  <c:v>-9.2556667367725706E-2</c:v>
                </c:pt>
                <c:pt idx="380">
                  <c:v>-9.1338948251938543E-2</c:v>
                </c:pt>
                <c:pt idx="381">
                  <c:v>-9.0137237031737955E-2</c:v>
                </c:pt>
                <c:pt idx="382">
                  <c:v>-8.8951324290505063E-2</c:v>
                </c:pt>
                <c:pt idx="383">
                  <c:v>-8.7781003311142317E-2</c:v>
                </c:pt>
                <c:pt idx="384">
                  <c:v>-8.6626070042599437E-2</c:v>
                </c:pt>
                <c:pt idx="385">
                  <c:v>-8.5486323066774991E-2</c:v>
                </c:pt>
                <c:pt idx="386">
                  <c:v>-8.4361563565785447E-2</c:v>
                </c:pt>
                <c:pt idx="387">
                  <c:v>-8.3251595289605615E-2</c:v>
                </c:pt>
                <c:pt idx="388">
                  <c:v>-8.2156224524072563E-2</c:v>
                </c:pt>
                <c:pt idx="389">
                  <c:v>-8.107526005925314E-2</c:v>
                </c:pt>
                <c:pt idx="390">
                  <c:v>-8.0008513158168149E-2</c:v>
                </c:pt>
                <c:pt idx="391">
                  <c:v>-7.8955797525876614E-2</c:v>
                </c:pt>
                <c:pt idx="392">
                  <c:v>-7.7916929278909794E-2</c:v>
                </c:pt>
                <c:pt idx="393">
                  <c:v>-7.6891726915057398E-2</c:v>
                </c:pt>
                <c:pt idx="394">
                  <c:v>-7.5880011283501095E-2</c:v>
                </c:pt>
                <c:pt idx="395">
                  <c:v>-7.4881605555290678E-2</c:v>
                </c:pt>
                <c:pt idx="396">
                  <c:v>-7.3896335194163651E-2</c:v>
                </c:pt>
                <c:pt idx="397">
                  <c:v>-7.2924027927700835E-2</c:v>
                </c:pt>
                <c:pt idx="398">
                  <c:v>-7.1964513718819428E-2</c:v>
                </c:pt>
                <c:pt idx="399">
                  <c:v>-7.101762473759532E-2</c:v>
                </c:pt>
                <c:pt idx="400">
                  <c:v>-7.008319533341692E-2</c:v>
                </c:pt>
                <c:pt idx="401">
                  <c:v>-6.9161062007464358E-2</c:v>
                </c:pt>
                <c:pt idx="402">
                  <c:v>-6.8251063385510721E-2</c:v>
                </c:pt>
                <c:pt idx="403">
                  <c:v>-6.7353040191044031E-2</c:v>
                </c:pt>
                <c:pt idx="404">
                  <c:v>-6.6466835218706818E-2</c:v>
                </c:pt>
                <c:pt idx="405">
                  <c:v>-6.5592293308047805E-2</c:v>
                </c:pt>
                <c:pt idx="406">
                  <c:v>-6.4729261317585982E-2</c:v>
                </c:pt>
                <c:pt idx="407">
                  <c:v>-6.3877588099182467E-2</c:v>
                </c:pt>
                <c:pt idx="408">
                  <c:v>-6.3037124472716102E-2</c:v>
                </c:pt>
                <c:pt idx="409">
                  <c:v>-6.2207723201062014E-2</c:v>
                </c:pt>
                <c:pt idx="410">
                  <c:v>-6.1389238965368895E-2</c:v>
                </c:pt>
                <c:pt idx="411">
                  <c:v>-6.0581528340631734E-2</c:v>
                </c:pt>
                <c:pt idx="412">
                  <c:v>-5.9784449771557953E-2</c:v>
                </c:pt>
                <c:pt idx="413">
                  <c:v>-5.8997863548723162E-2</c:v>
                </c:pt>
                <c:pt idx="414">
                  <c:v>-5.8221631785014237E-2</c:v>
                </c:pt>
                <c:pt idx="415">
                  <c:v>-5.7455618392356897E-2</c:v>
                </c:pt>
                <c:pt idx="416">
                  <c:v>-5.6699689058722885E-2</c:v>
                </c:pt>
                <c:pt idx="417">
                  <c:v>-5.5953711225417993E-2</c:v>
                </c:pt>
                <c:pt idx="418">
                  <c:v>-5.5217554064643327E-2</c:v>
                </c:pt>
                <c:pt idx="419">
                  <c:v>-5.4491088457329508E-2</c:v>
                </c:pt>
                <c:pt idx="420">
                  <c:v>-5.3774186971242054E-2</c:v>
                </c:pt>
                <c:pt idx="421">
                  <c:v>-5.3066723839351397E-2</c:v>
                </c:pt>
                <c:pt idx="422">
                  <c:v>-5.2368574938468769E-2</c:v>
                </c:pt>
                <c:pt idx="423">
                  <c:v>-5.1679617768141881E-2</c:v>
                </c:pt>
                <c:pt idx="424">
                  <c:v>-5.0999731429810319E-2</c:v>
                </c:pt>
                <c:pt idx="425">
                  <c:v>-5.0328796606215302E-2</c:v>
                </c:pt>
                <c:pt idx="426">
                  <c:v>-4.966669554106299E-2</c:v>
                </c:pt>
                <c:pt idx="427">
                  <c:v>-4.9013312018938632E-2</c:v>
                </c:pt>
                <c:pt idx="428">
                  <c:v>-4.8368531345466141E-2</c:v>
                </c:pt>
                <c:pt idx="429">
                  <c:v>-4.7732240327714427E-2</c:v>
                </c:pt>
                <c:pt idx="430">
                  <c:v>-4.7104327254844855E-2</c:v>
                </c:pt>
                <c:pt idx="431">
                  <c:v>-4.6484681878997777E-2</c:v>
                </c:pt>
                <c:pt idx="432">
                  <c:v>-4.5873195396416232E-2</c:v>
                </c:pt>
                <c:pt idx="433">
                  <c:v>-4.5269760428804089E-2</c:v>
                </c:pt>
                <c:pt idx="434">
                  <c:v>-4.4674271004914494E-2</c:v>
                </c:pt>
                <c:pt idx="435">
                  <c:v>-4.4086622542368344E-2</c:v>
                </c:pt>
                <c:pt idx="436">
                  <c:v>-4.3506711829698841E-2</c:v>
                </c:pt>
                <c:pt idx="437">
                  <c:v>-4.2934437008619181E-2</c:v>
                </c:pt>
                <c:pt idx="438">
                  <c:v>-4.2369697556512251E-2</c:v>
                </c:pt>
                <c:pt idx="439">
                  <c:v>-4.1812394269138804E-2</c:v>
                </c:pt>
                <c:pt idx="440">
                  <c:v>-4.1262429243561924E-2</c:v>
                </c:pt>
                <c:pt idx="441">
                  <c:v>-4.0719705861284927E-2</c:v>
                </c:pt>
                <c:pt idx="442">
                  <c:v>-4.0184128771601178E-2</c:v>
                </c:pt>
                <c:pt idx="443">
                  <c:v>-3.9655603875152677E-2</c:v>
                </c:pt>
                <c:pt idx="444">
                  <c:v>-3.9134038307694845E-2</c:v>
                </c:pt>
                <c:pt idx="445">
                  <c:v>-3.8619340424065458E-2</c:v>
                </c:pt>
                <c:pt idx="446">
                  <c:v>-3.8111419782356201E-2</c:v>
                </c:pt>
                <c:pt idx="447">
                  <c:v>-3.7610187128282666E-2</c:v>
                </c:pt>
                <c:pt idx="448">
                  <c:v>-3.7115554379751399E-2</c:v>
                </c:pt>
                <c:pt idx="449">
                  <c:v>-3.6627434611623079E-2</c:v>
                </c:pt>
                <c:pt idx="450">
                  <c:v>-3.6145742040666562E-2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0.40023398313914882</c:v>
                </c:pt>
                <c:pt idx="1">
                  <c:v>0.14562549081752252</c:v>
                </c:pt>
                <c:pt idx="2">
                  <c:v>-9.7685418454179995E-2</c:v>
                </c:pt>
                <c:pt idx="3">
                  <c:v>-0.3301151546651937</c:v>
                </c:pt>
                <c:pt idx="4">
                  <c:v>-0.55206499166624567</c:v>
                </c:pt>
                <c:pt idx="5">
                  <c:v>-0.76392164079270586</c:v>
                </c:pt>
                <c:pt idx="6">
                  <c:v>-0.96605780139964992</c:v>
                </c:pt>
                <c:pt idx="7">
                  <c:v>-1.158832689296073</c:v>
                </c:pt>
                <c:pt idx="8">
                  <c:v>-1.3425925440205866</c:v>
                </c:pt>
                <c:pt idx="9">
                  <c:v>-1.5176711158590734</c:v>
                </c:pt>
                <c:pt idx="10">
                  <c:v>-1.6843901334637721</c:v>
                </c:pt>
                <c:pt idx="11">
                  <c:v>-1.8430597528955879</c:v>
                </c:pt>
                <c:pt idx="12">
                  <c:v>-1.9939789888738275</c:v>
                </c:pt>
                <c:pt idx="13">
                  <c:v>-2.1374361289834845</c:v>
                </c:pt>
                <c:pt idx="14">
                  <c:v>-2.2737091315560889</c:v>
                </c:pt>
                <c:pt idx="15">
                  <c:v>-2.4030660079089863</c:v>
                </c:pt>
                <c:pt idx="16">
                  <c:v>-2.525765189596985</c:v>
                </c:pt>
                <c:pt idx="17">
                  <c:v>-2.6420558813019088</c:v>
                </c:pt>
                <c:pt idx="18">
                  <c:v>-2.7521783999577618</c:v>
                </c:pt>
                <c:pt idx="19">
                  <c:v>-2.8563645006828313</c:v>
                </c:pt>
                <c:pt idx="20">
                  <c:v>-2.9548376900652169</c:v>
                </c:pt>
                <c:pt idx="21">
                  <c:v>-3.0478135273240863</c:v>
                </c:pt>
                <c:pt idx="22">
                  <c:v>-3.1354999138462301</c:v>
                </c:pt>
                <c:pt idx="23">
                  <c:v>-3.2180973715757535</c:v>
                </c:pt>
                <c:pt idx="24">
                  <c:v>-3.2957993107137469</c:v>
                </c:pt>
                <c:pt idx="25">
                  <c:v>-3.3687922871651548</c:v>
                </c:pt>
                <c:pt idx="26">
                  <c:v>-3.4372562501509289</c:v>
                </c:pt>
                <c:pt idx="27">
                  <c:v>-3.5013647803856625</c:v>
                </c:pt>
                <c:pt idx="28">
                  <c:v>-3.5612853192033853</c:v>
                </c:pt>
                <c:pt idx="29">
                  <c:v>-3.6171793889979931</c:v>
                </c:pt>
                <c:pt idx="30">
                  <c:v>-3.669202805328867</c:v>
                </c:pt>
                <c:pt idx="31">
                  <c:v>-3.7175058810272699</c:v>
                </c:pt>
                <c:pt idx="32">
                  <c:v>-3.7622336226247217</c:v>
                </c:pt>
                <c:pt idx="33">
                  <c:v>-3.8035259194110846</c:v>
                </c:pt>
                <c:pt idx="34">
                  <c:v>-3.8415177254164483</c:v>
                </c:pt>
                <c:pt idx="35">
                  <c:v>-3.8763392345991612</c:v>
                </c:pt>
                <c:pt idx="36">
                  <c:v>-3.9081160495097773</c:v>
                </c:pt>
                <c:pt idx="37">
                  <c:v>-3.9369693436895545</c:v>
                </c:pt>
                <c:pt idx="38">
                  <c:v>-3.9630160180512899</c:v>
                </c:pt>
                <c:pt idx="39">
                  <c:v>-3.9863688514796856</c:v>
                </c:pt>
                <c:pt idx="40">
                  <c:v>-4.0071366458786279</c:v>
                </c:pt>
                <c:pt idx="41">
                  <c:v>-4.0254243658831692</c:v>
                </c:pt>
                <c:pt idx="42">
                  <c:v>-4.0413332734449829</c:v>
                </c:pt>
                <c:pt idx="43">
                  <c:v>-4.0549610574912398</c:v>
                </c:pt>
                <c:pt idx="44">
                  <c:v>-4.0664019588487266</c:v>
                </c:pt>
                <c:pt idx="45">
                  <c:v>-4.0757468906169034</c:v>
                </c:pt>
                <c:pt idx="46">
                  <c:v>-4.0830835541661319</c:v>
                </c:pt>
                <c:pt idx="47">
                  <c:v>-4.0884965509299454</c:v>
                </c:pt>
                <c:pt idx="48">
                  <c:v>-4.0920674901533758</c:v>
                </c:pt>
                <c:pt idx="49">
                  <c:v>-4.0938750927525964</c:v>
                </c:pt>
                <c:pt idx="50">
                  <c:v>-4.0939952914349149</c:v>
                </c:pt>
                <c:pt idx="51">
                  <c:v>-4.0925013272219211</c:v>
                </c:pt>
                <c:pt idx="52">
                  <c:v>-4.0894638425129264</c:v>
                </c:pt>
                <c:pt idx="53">
                  <c:v>-4.0849509708201328</c:v>
                </c:pt>
                <c:pt idx="54">
                  <c:v>-4.0790284233017173</c:v>
                </c:pt>
                <c:pt idx="55">
                  <c:v>-4.0717595722139333</c:v>
                </c:pt>
                <c:pt idx="56">
                  <c:v>-4.063205531398336</c:v>
                </c:pt>
                <c:pt idx="57">
                  <c:v>-4.0534252339157417</c:v>
                </c:pt>
                <c:pt idx="58">
                  <c:v>-4.0424755069339211</c:v>
                </c:pt>
                <c:pt idx="59">
                  <c:v>-4.0304111439717225</c:v>
                </c:pt>
                <c:pt idx="60">
                  <c:v>-4.0172849745984616</c:v>
                </c:pt>
                <c:pt idx="61">
                  <c:v>-4.0031479316830954</c:v>
                </c:pt>
                <c:pt idx="62">
                  <c:v>-3.9880491162843299</c:v>
                </c:pt>
                <c:pt idx="63">
                  <c:v>-3.9720358602689503</c:v>
                </c:pt>
                <c:pt idx="64">
                  <c:v>-3.955153786742295</c:v>
                </c:pt>
                <c:pt idx="65">
                  <c:v>-3.9374468683715391</c:v>
                </c:pt>
                <c:pt idx="66">
                  <c:v>-3.9189574836791898</c:v>
                </c:pt>
                <c:pt idx="67">
                  <c:v>-3.8997264713812236</c:v>
                </c:pt>
                <c:pt idx="68">
                  <c:v>-3.8797931828414045</c:v>
                </c:pt>
                <c:pt idx="69">
                  <c:v>-3.8591955327104568</c:v>
                </c:pt>
                <c:pt idx="70">
                  <c:v>-3.8379700478161638</c:v>
                </c:pt>
                <c:pt idx="71">
                  <c:v>-3.8161519143678957</c:v>
                </c:pt>
                <c:pt idx="72">
                  <c:v>-3.7937750235365755</c:v>
                </c:pt>
                <c:pt idx="73">
                  <c:v>-3.7708720154687807</c:v>
                </c:pt>
                <c:pt idx="74">
                  <c:v>-3.7474743217913762</c:v>
                </c:pt>
                <c:pt idx="75">
                  <c:v>-3.7236122066609987</c:v>
                </c:pt>
                <c:pt idx="76">
                  <c:v>-3.6993148064104746</c:v>
                </c:pt>
                <c:pt idx="77">
                  <c:v>-3.6746101678424723</c:v>
                </c:pt>
                <c:pt idx="78">
                  <c:v>-3.6495252852185707</c:v>
                </c:pt>
                <c:pt idx="79">
                  <c:v>-3.6240861359902641</c:v>
                </c:pt>
                <c:pt idx="80">
                  <c:v>-3.5983177153165462</c:v>
                </c:pt>
                <c:pt idx="81">
                  <c:v>-3.5722440694110822</c:v>
                </c:pt>
                <c:pt idx="82">
                  <c:v>-3.545888327760375</c:v>
                </c:pt>
                <c:pt idx="83">
                  <c:v>-3.5192727342527013</c:v>
                </c:pt>
                <c:pt idx="84">
                  <c:v>-3.4924186772562127</c:v>
                </c:pt>
                <c:pt idx="85">
                  <c:v>-3.4653467186830311</c:v>
                </c:pt>
                <c:pt idx="86">
                  <c:v>-3.4380766220749392</c:v>
                </c:pt>
                <c:pt idx="87">
                  <c:v>-3.4106273797447959</c:v>
                </c:pt>
                <c:pt idx="88">
                  <c:v>-3.3830172390066795</c:v>
                </c:pt>
                <c:pt idx="89">
                  <c:v>-3.3552637275264074</c:v>
                </c:pt>
                <c:pt idx="90">
                  <c:v>-3.3273836778230583</c:v>
                </c:pt>
                <c:pt idx="91">
                  <c:v>-3.2993932509508364</c:v>
                </c:pt>
                <c:pt idx="92">
                  <c:v>-3.2713079593896754</c:v>
                </c:pt>
                <c:pt idx="93">
                  <c:v>-3.2431426891718891</c:v>
                </c:pt>
                <c:pt idx="94">
                  <c:v>-3.2149117212711289</c:v>
                </c:pt>
                <c:pt idx="95">
                  <c:v>-3.1866287522790477</c:v>
                </c:pt>
                <c:pt idx="96">
                  <c:v>-3.1583069143940792</c:v>
                </c:pt>
                <c:pt idx="97">
                  <c:v>-3.1299587947458658</c:v>
                </c:pt>
                <c:pt idx="98">
                  <c:v>-3.1015964540780434</c:v>
                </c:pt>
                <c:pt idx="99">
                  <c:v>-3.0732314448112459</c:v>
                </c:pt>
                <c:pt idx="100">
                  <c:v>-3.044874828507441</c:v>
                </c:pt>
                <c:pt idx="101">
                  <c:v>-3.0165371927558664</c:v>
                </c:pt>
                <c:pt idx="102">
                  <c:v>-2.9882286675002581</c:v>
                </c:pt>
                <c:pt idx="103">
                  <c:v>-2.9599589408261808</c:v>
                </c:pt>
                <c:pt idx="104">
                  <c:v>-2.9317372742267809</c:v>
                </c:pt>
                <c:pt idx="105">
                  <c:v>-2.9035725173644442</c:v>
                </c:pt>
                <c:pt idx="106">
                  <c:v>-2.8754731223454231</c:v>
                </c:pt>
                <c:pt idx="107">
                  <c:v>-2.8474471575236975</c:v>
                </c:pt>
                <c:pt idx="108">
                  <c:v>-2.8195023208499084</c:v>
                </c:pt>
                <c:pt idx="109">
                  <c:v>-2.7916459527805904</c:v>
                </c:pt>
                <c:pt idx="110">
                  <c:v>-2.7638850487623472</c:v>
                </c:pt>
                <c:pt idx="111">
                  <c:v>-2.7362262713052035</c:v>
                </c:pt>
                <c:pt idx="112">
                  <c:v>-2.7086759616587837</c:v>
                </c:pt>
                <c:pt idx="113">
                  <c:v>-2.6812401511045252</c:v>
                </c:pt>
                <c:pt idx="114">
                  <c:v>-2.6539245718766815</c:v>
                </c:pt>
                <c:pt idx="115">
                  <c:v>-2.6267346677244152</c:v>
                </c:pt>
                <c:pt idx="116">
                  <c:v>-2.5996756041268445</c:v>
                </c:pt>
                <c:pt idx="117">
                  <c:v>-2.5727522781725356</c:v>
                </c:pt>
                <c:pt idx="118">
                  <c:v>-2.5459693281144915</c:v>
                </c:pt>
                <c:pt idx="119">
                  <c:v>-2.519331142611327</c:v>
                </c:pt>
                <c:pt idx="120">
                  <c:v>-2.4928418696649777</c:v>
                </c:pt>
                <c:pt idx="121">
                  <c:v>-2.4665054252648897</c:v>
                </c:pt>
                <c:pt idx="122">
                  <c:v>-2.440325501748327</c:v>
                </c:pt>
                <c:pt idx="123">
                  <c:v>-2.4143055758861012</c:v>
                </c:pt>
                <c:pt idx="124">
                  <c:v>-2.3884489167026981</c:v>
                </c:pt>
                <c:pt idx="125">
                  <c:v>-2.362758593039513</c:v>
                </c:pt>
                <c:pt idx="126">
                  <c:v>-2.3372374808695247</c:v>
                </c:pt>
                <c:pt idx="127">
                  <c:v>-2.3118882703715666</c:v>
                </c:pt>
                <c:pt idx="128">
                  <c:v>-2.2867134727719929</c:v>
                </c:pt>
                <c:pt idx="129">
                  <c:v>-2.2617154269613096</c:v>
                </c:pt>
                <c:pt idx="130">
                  <c:v>-2.2368963058930902</c:v>
                </c:pt>
                <c:pt idx="131">
                  <c:v>-2.2122581227722362</c:v>
                </c:pt>
                <c:pt idx="132">
                  <c:v>-2.187802737039402</c:v>
                </c:pt>
                <c:pt idx="133">
                  <c:v>-2.1635318601582103</c:v>
                </c:pt>
                <c:pt idx="134">
                  <c:v>-2.139447061211615</c:v>
                </c:pt>
                <c:pt idx="135">
                  <c:v>-2.1155497723135972</c:v>
                </c:pt>
                <c:pt idx="136">
                  <c:v>-2.0918412938421409</c:v>
                </c:pt>
                <c:pt idx="137">
                  <c:v>-2.068322799499267</c:v>
                </c:pt>
                <c:pt idx="138">
                  <c:v>-2.0449953412037214</c:v>
                </c:pt>
                <c:pt idx="139">
                  <c:v>-2.0218598538216415</c:v>
                </c:pt>
                <c:pt idx="140">
                  <c:v>-1.9989171597404995</c:v>
                </c:pt>
                <c:pt idx="141">
                  <c:v>-1.9761679732913047</c:v>
                </c:pt>
                <c:pt idx="142">
                  <c:v>-1.953612905023959</c:v>
                </c:pt>
                <c:pt idx="143">
                  <c:v>-1.9312524658404888</c:v>
                </c:pt>
                <c:pt idx="144">
                  <c:v>-1.9090870709907075</c:v>
                </c:pt>
                <c:pt idx="145">
                  <c:v>-1.8871170439347109</c:v>
                </c:pt>
                <c:pt idx="146">
                  <c:v>-1.8653426200765082</c:v>
                </c:pt>
                <c:pt idx="147">
                  <c:v>-1.8437639503728673</c:v>
                </c:pt>
                <c:pt idx="148">
                  <c:v>-1.8223811048214174</c:v>
                </c:pt>
                <c:pt idx="149">
                  <c:v>-1.8011940758318477</c:v>
                </c:pt>
                <c:pt idx="150">
                  <c:v>-1.7802027814839412</c:v>
                </c:pt>
                <c:pt idx="151">
                  <c:v>-1.759407068676083</c:v>
                </c:pt>
                <c:pt idx="152">
                  <c:v>-1.7388067161677141</c:v>
                </c:pt>
                <c:pt idx="153">
                  <c:v>-1.7184014375191494</c:v>
                </c:pt>
                <c:pt idx="154">
                  <c:v>-1.6981908839320214</c:v>
                </c:pt>
                <c:pt idx="155">
                  <c:v>-1.6781746469935208</c:v>
                </c:pt>
                <c:pt idx="156">
                  <c:v>-1.6583522613275268</c:v>
                </c:pt>
                <c:pt idx="157">
                  <c:v>-1.6387232071555693</c:v>
                </c:pt>
                <c:pt idx="158">
                  <c:v>-1.6192869127705287</c:v>
                </c:pt>
                <c:pt idx="159">
                  <c:v>-1.6000427569258444</c:v>
                </c:pt>
                <c:pt idx="160">
                  <c:v>-1.5809900711429268</c:v>
                </c:pt>
                <c:pt idx="161">
                  <c:v>-1.5621281419393891</c:v>
                </c:pt>
                <c:pt idx="162">
                  <c:v>-1.5434562129806293</c:v>
                </c:pt>
                <c:pt idx="163">
                  <c:v>-1.5249734871571923</c:v>
                </c:pt>
                <c:pt idx="164">
                  <c:v>-1.5066791285902983</c:v>
                </c:pt>
                <c:pt idx="165">
                  <c:v>-1.4885722645678279</c:v>
                </c:pt>
                <c:pt idx="166">
                  <c:v>-1.470651987412968</c:v>
                </c:pt>
                <c:pt idx="167">
                  <c:v>-1.4529173562876896</c:v>
                </c:pt>
                <c:pt idx="168">
                  <c:v>-1.4353673989331277</c:v>
                </c:pt>
                <c:pt idx="169">
                  <c:v>-1.418001113348883</c:v>
                </c:pt>
                <c:pt idx="170">
                  <c:v>-1.4008174694131847</c:v>
                </c:pt>
                <c:pt idx="171">
                  <c:v>-1.3838154104458298</c:v>
                </c:pt>
                <c:pt idx="172">
                  <c:v>-1.3669938547157139</c:v>
                </c:pt>
                <c:pt idx="173">
                  <c:v>-1.3503516968947098</c:v>
                </c:pt>
                <c:pt idx="174">
                  <c:v>-1.3338878094596534</c:v>
                </c:pt>
                <c:pt idx="175">
                  <c:v>-1.3176010440440591</c:v>
                </c:pt>
                <c:pt idx="176">
                  <c:v>-1.301490232741191</c:v>
                </c:pt>
                <c:pt idx="177">
                  <c:v>-1.2855541893600624</c:v>
                </c:pt>
                <c:pt idx="178">
                  <c:v>-1.2697917106358485</c:v>
                </c:pt>
                <c:pt idx="179">
                  <c:v>-1.2542015773961939</c:v>
                </c:pt>
                <c:pt idx="180">
                  <c:v>-1.2387825556848331</c:v>
                </c:pt>
                <c:pt idx="181">
                  <c:v>-1.2235333978438843</c:v>
                </c:pt>
                <c:pt idx="182">
                  <c:v>-1.2084528435561563</c:v>
                </c:pt>
                <c:pt idx="183">
                  <c:v>-1.1935396208487588</c:v>
                </c:pt>
                <c:pt idx="184">
                  <c:v>-1.1787924470592519</c:v>
                </c:pt>
                <c:pt idx="185">
                  <c:v>-1.1642100297655635</c:v>
                </c:pt>
                <c:pt idx="186">
                  <c:v>-1.1497910676808218</c:v>
                </c:pt>
                <c:pt idx="187">
                  <c:v>-1.1355342515142621</c:v>
                </c:pt>
                <c:pt idx="188">
                  <c:v>-1.1214382647992838</c:v>
                </c:pt>
                <c:pt idx="189">
                  <c:v>-1.107501784689741</c:v>
                </c:pt>
                <c:pt idx="190">
                  <c:v>-1.0937234827254954</c:v>
                </c:pt>
                <c:pt idx="191">
                  <c:v>-1.0801020255682146</c:v>
                </c:pt>
                <c:pt idx="192">
                  <c:v>-1.0666360757084048</c:v>
                </c:pt>
                <c:pt idx="193">
                  <c:v>-1.0533242921446064</c:v>
                </c:pt>
                <c:pt idx="194">
                  <c:v>-1.0401653310356629</c:v>
                </c:pt>
                <c:pt idx="195">
                  <c:v>-1.0271578463269408</c:v>
                </c:pt>
                <c:pt idx="196">
                  <c:v>-1.0143004903513586</c:v>
                </c:pt>
                <c:pt idx="197">
                  <c:v>-1.0015919144060461</c:v>
                </c:pt>
                <c:pt idx="198">
                  <c:v>-0.98903076930544553</c:v>
                </c:pt>
                <c:pt idx="199">
                  <c:v>-0.97661570591161084</c:v>
                </c:pt>
                <c:pt idx="200">
                  <c:v>-0.96434537564247558</c:v>
                </c:pt>
                <c:pt idx="201">
                  <c:v>-0.95221843095881331</c:v>
                </c:pt>
                <c:pt idx="202">
                  <c:v>-0.94023352583058517</c:v>
                </c:pt>
                <c:pt idx="203">
                  <c:v>-0.92838931618337717</c:v>
                </c:pt>
                <c:pt idx="204">
                  <c:v>-0.91668446032556705</c:v>
                </c:pt>
                <c:pt idx="205">
                  <c:v>-0.90511761935688684</c:v>
                </c:pt>
                <c:pt idx="206">
                  <c:v>-0.89368745755897927</c:v>
                </c:pt>
                <c:pt idx="207">
                  <c:v>-0.8823926427685711</c:v>
                </c:pt>
                <c:pt idx="208">
                  <c:v>-0.87123184673383181</c:v>
                </c:pt>
                <c:pt idx="209">
                  <c:v>-0.86020374545448952</c:v>
                </c:pt>
                <c:pt idx="210">
                  <c:v>-0.84930701950625409</c:v>
                </c:pt>
                <c:pt idx="211">
                  <c:v>-0.8385403543500709</c:v>
                </c:pt>
                <c:pt idx="212">
                  <c:v>-0.8279024406267308</c:v>
                </c:pt>
                <c:pt idx="213">
                  <c:v>-0.81739197443731693</c:v>
                </c:pt>
                <c:pt idx="214">
                  <c:v>-0.80700765760999527</c:v>
                </c:pt>
                <c:pt idx="215">
                  <c:v>-0.79674819795358554</c:v>
                </c:pt>
                <c:pt idx="216">
                  <c:v>-0.78661230949840466</c:v>
                </c:pt>
                <c:pt idx="217">
                  <c:v>-0.77659871272477676</c:v>
                </c:pt>
                <c:pt idx="218">
                  <c:v>-0.76670613477966798</c:v>
                </c:pt>
                <c:pt idx="219">
                  <c:v>-0.75693330968185624</c:v>
                </c:pt>
                <c:pt idx="220">
                  <c:v>-0.74727897851600511</c:v>
                </c:pt>
                <c:pt idx="221">
                  <c:v>-0.7377418896160679</c:v>
                </c:pt>
                <c:pt idx="222">
                  <c:v>-0.72832079873836553</c:v>
                </c:pt>
                <c:pt idx="223">
                  <c:v>-0.71901446922471479</c:v>
                </c:pt>
                <c:pt idx="224">
                  <c:v>-0.70982167215596437</c:v>
                </c:pt>
                <c:pt idx="225">
                  <c:v>-0.70074118649625394</c:v>
                </c:pt>
                <c:pt idx="226">
                  <c:v>-0.6917717992283533</c:v>
                </c:pt>
                <c:pt idx="227">
                  <c:v>-0.68291230548038795</c:v>
                </c:pt>
                <c:pt idx="228">
                  <c:v>-0.67416150864425561</c:v>
                </c:pt>
                <c:pt idx="229">
                  <c:v>-0.66551822048604259</c:v>
                </c:pt>
                <c:pt idx="230">
                  <c:v>-0.65698126124872613</c:v>
                </c:pt>
                <c:pt idx="231">
                  <c:v>-0.64854945974743672</c:v>
                </c:pt>
                <c:pt idx="232">
                  <c:v>-0.64022165345756921</c:v>
                </c:pt>
                <c:pt idx="233">
                  <c:v>-0.63199668859597979</c:v>
                </c:pt>
                <c:pt idx="234">
                  <c:v>-0.62387342019555359</c:v>
                </c:pt>
                <c:pt idx="235">
                  <c:v>-0.61585071217336163</c:v>
                </c:pt>
                <c:pt idx="236">
                  <c:v>-0.60792743739266852</c:v>
                </c:pt>
                <c:pt idx="237">
                  <c:v>-0.60010247771900704</c:v>
                </c:pt>
                <c:pt idx="238">
                  <c:v>-0.59237472407054903</c:v>
                </c:pt>
                <c:pt idx="239">
                  <c:v>-0.58474307646299006</c:v>
                </c:pt>
                <c:pt idx="240">
                  <c:v>-0.57720644404916088</c:v>
                </c:pt>
                <c:pt idx="241">
                  <c:v>-0.56976374515355566</c:v>
                </c:pt>
                <c:pt idx="242">
                  <c:v>-0.56241390730198715</c:v>
                </c:pt>
                <c:pt idx="243">
                  <c:v>-0.55515586724655908</c:v>
                </c:pt>
                <c:pt idx="244">
                  <c:v>-0.54798857098612208</c:v>
                </c:pt>
                <c:pt idx="245">
                  <c:v>-0.5409109737824207</c:v>
                </c:pt>
                <c:pt idx="246">
                  <c:v>-0.53392204017207368</c:v>
                </c:pt>
                <c:pt idx="247">
                  <c:v>-0.52702074397457277</c:v>
                </c:pt>
                <c:pt idx="248">
                  <c:v>-0.52020606829646154</c:v>
                </c:pt>
                <c:pt idx="249">
                  <c:v>-0.51347700553183639</c:v>
                </c:pt>
                <c:pt idx="250">
                  <c:v>-0.50683255735934019</c:v>
                </c:pt>
                <c:pt idx="251">
                  <c:v>-0.50027173473577469</c:v>
                </c:pt>
                <c:pt idx="252">
                  <c:v>-0.4937935578864911</c:v>
                </c:pt>
                <c:pt idx="253">
                  <c:v>-0.48739705629268276</c:v>
                </c:pt>
                <c:pt idx="254">
                  <c:v>-0.48108126867571732</c:v>
                </c:pt>
                <c:pt idx="255">
                  <c:v>-0.47484524297864106</c:v>
                </c:pt>
                <c:pt idx="256">
                  <c:v>-0.46868803634496115</c:v>
                </c:pt>
                <c:pt idx="257">
                  <c:v>-0.46260871509485635</c:v>
                </c:pt>
                <c:pt idx="258">
                  <c:v>-0.45660635469889599</c:v>
                </c:pt>
                <c:pt idx="259">
                  <c:v>-0.45068003974940513</c:v>
                </c:pt>
                <c:pt idx="260">
                  <c:v>-0.44482886392958698</c:v>
                </c:pt>
                <c:pt idx="261">
                  <c:v>-0.43905192998045556</c:v>
                </c:pt>
                <c:pt idx="262">
                  <c:v>-0.43334834966577362</c:v>
                </c:pt>
                <c:pt idx="263">
                  <c:v>-0.42771724373499692</c:v>
                </c:pt>
                <c:pt idx="264">
                  <c:v>-0.42215774188438948</c:v>
                </c:pt>
                <c:pt idx="265">
                  <c:v>-0.4166689827163374</c:v>
                </c:pt>
                <c:pt idx="266">
                  <c:v>-0.4112501136970298</c:v>
                </c:pt>
                <c:pt idx="267">
                  <c:v>-0.40590029111250703</c:v>
                </c:pt>
                <c:pt idx="268">
                  <c:v>-0.40061868002323248</c:v>
                </c:pt>
                <c:pt idx="269">
                  <c:v>-0.39540445421718501</c:v>
                </c:pt>
                <c:pt idx="270">
                  <c:v>-0.39025679616165315</c:v>
                </c:pt>
                <c:pt idx="271">
                  <c:v>-0.38517489695370272</c:v>
                </c:pt>
                <c:pt idx="272">
                  <c:v>-0.38015795626946436</c:v>
                </c:pt>
                <c:pt idx="273">
                  <c:v>-0.37520518231224587</c:v>
                </c:pt>
                <c:pt idx="274">
                  <c:v>-0.37031579175960971</c:v>
                </c:pt>
                <c:pt idx="275">
                  <c:v>-0.36548900970940817</c:v>
                </c:pt>
                <c:pt idx="276">
                  <c:v>-0.36072406962489367</c:v>
                </c:pt>
                <c:pt idx="277">
                  <c:v>-0.35602021327890332</c:v>
                </c:pt>
                <c:pt idx="278">
                  <c:v>-0.35137669069726163</c:v>
                </c:pt>
                <c:pt idx="279">
                  <c:v>-0.34679276010136328</c:v>
                </c:pt>
                <c:pt idx="280">
                  <c:v>-0.34226768785006301</c:v>
                </c:pt>
                <c:pt idx="281">
                  <c:v>-0.33780074838086188</c:v>
                </c:pt>
                <c:pt idx="282">
                  <c:v>-0.33339122415051103</c:v>
                </c:pt>
                <c:pt idx="283">
                  <c:v>-0.3290384055750149</c:v>
                </c:pt>
                <c:pt idx="284">
                  <c:v>-0.32474159096910754</c:v>
                </c:pt>
                <c:pt idx="285">
                  <c:v>-0.32050008648526029</c:v>
                </c:pt>
                <c:pt idx="286">
                  <c:v>-0.31631320605222724</c:v>
                </c:pt>
                <c:pt idx="287">
                  <c:v>-0.31218027131322407</c:v>
                </c:pt>
                <c:pt idx="288">
                  <c:v>-0.30810061156371044</c:v>
                </c:pt>
                <c:pt idx="289">
                  <c:v>-0.30407356368887539</c:v>
                </c:pt>
                <c:pt idx="290">
                  <c:v>-0.3000984721008208</c:v>
                </c:pt>
                <c:pt idx="291">
                  <c:v>-0.29617468867552421</c:v>
                </c:pt>
                <c:pt idx="292">
                  <c:v>-0.29230157268954637</c:v>
                </c:pt>
                <c:pt idx="293">
                  <c:v>-0.2884784907565861</c:v>
                </c:pt>
                <c:pt idx="294">
                  <c:v>-0.28470481676386505</c:v>
                </c:pt>
                <c:pt idx="295">
                  <c:v>-0.28097993180841579</c:v>
                </c:pt>
                <c:pt idx="296">
                  <c:v>-0.27730322413324143</c:v>
                </c:pt>
                <c:pt idx="297">
                  <c:v>-0.2736740890634427</c:v>
                </c:pt>
                <c:pt idx="298">
                  <c:v>-0.27009192894228107</c:v>
                </c:pt>
                <c:pt idx="299">
                  <c:v>-0.26655615306726149</c:v>
                </c:pt>
                <c:pt idx="300">
                  <c:v>-0.26306617762618872</c:v>
                </c:pt>
                <c:pt idx="301">
                  <c:v>-0.25962142563329099</c:v>
                </c:pt>
                <c:pt idx="302">
                  <c:v>-0.25622132686537336</c:v>
                </c:pt>
                <c:pt idx="303">
                  <c:v>-0.25286531779808979</c:v>
                </c:pt>
                <c:pt idx="304">
                  <c:v>-0.24955284154227206</c:v>
                </c:pt>
                <c:pt idx="305">
                  <c:v>-0.24628334778040697</c:v>
                </c:pt>
                <c:pt idx="306">
                  <c:v>-0.2430562927032382</c:v>
                </c:pt>
                <c:pt idx="307">
                  <c:v>-0.23987113894654577</c:v>
                </c:pt>
                <c:pt idx="308">
                  <c:v>-0.23672735552807014</c:v>
                </c:pt>
                <c:pt idx="309">
                  <c:v>-0.23362441778465015</c:v>
                </c:pt>
                <c:pt idx="310">
                  <c:v>-0.23056180730956188</c:v>
                </c:pt>
                <c:pt idx="311">
                  <c:v>-0.22753901189007525</c:v>
                </c:pt>
                <c:pt idx="312">
                  <c:v>-0.22455552544525109</c:v>
                </c:pt>
                <c:pt idx="313">
                  <c:v>-0.22161084796398728</c:v>
                </c:pt>
                <c:pt idx="314">
                  <c:v>-0.21870448544332552</c:v>
                </c:pt>
                <c:pt idx="315">
                  <c:v>-0.21583594982703877</c:v>
                </c:pt>
                <c:pt idx="316">
                  <c:v>-0.21300475894449786</c:v>
                </c:pt>
                <c:pt idx="317">
                  <c:v>-0.21021043644984622</c:v>
                </c:pt>
                <c:pt idx="318">
                  <c:v>-0.20745251176147347</c:v>
                </c:pt>
                <c:pt idx="319">
                  <c:v>-0.20473052000181471</c:v>
                </c:pt>
                <c:pt idx="320">
                  <c:v>-0.2020440019374781</c:v>
                </c:pt>
                <c:pt idx="321">
                  <c:v>-0.19939250391970537</c:v>
                </c:pt>
                <c:pt idx="322">
                  <c:v>-0.19677557782518301</c:v>
                </c:pt>
                <c:pt idx="323">
                  <c:v>-0.19419278099720624</c:v>
                </c:pt>
                <c:pt idx="324">
                  <c:v>-0.1916436761872036</c:v>
                </c:pt>
                <c:pt idx="325">
                  <c:v>-0.18912783149663154</c:v>
                </c:pt>
                <c:pt idx="326">
                  <c:v>-0.18664482031924412</c:v>
                </c:pt>
                <c:pt idx="327">
                  <c:v>-0.18419422128374527</c:v>
                </c:pt>
                <c:pt idx="328">
                  <c:v>-0.18177561819682669</c:v>
                </c:pt>
                <c:pt idx="329">
                  <c:v>-0.1793885999866022</c:v>
                </c:pt>
                <c:pt idx="330">
                  <c:v>-0.17703276064643844</c:v>
                </c:pt>
                <c:pt idx="331">
                  <c:v>-0.17470769917918724</c:v>
                </c:pt>
                <c:pt idx="332">
                  <c:v>-0.17241301954182894</c:v>
                </c:pt>
                <c:pt idx="333">
                  <c:v>-0.17014833059052636</c:v>
                </c:pt>
                <c:pt idx="334">
                  <c:v>-0.16791324602609173</c:v>
                </c:pt>
                <c:pt idx="335">
                  <c:v>-0.16570738433987434</c:v>
                </c:pt>
                <c:pt idx="336">
                  <c:v>-0.16353036876007235</c:v>
                </c:pt>
                <c:pt idx="337">
                  <c:v>-0.16138182719846442</c:v>
                </c:pt>
                <c:pt idx="338">
                  <c:v>-0.15926139219757385</c:v>
                </c:pt>
                <c:pt idx="339">
                  <c:v>-0.15716870087825852</c:v>
                </c:pt>
                <c:pt idx="340">
                  <c:v>-0.15510339488773695</c:v>
                </c:pt>
                <c:pt idx="341">
                  <c:v>-0.15306512034804257</c:v>
                </c:pt>
                <c:pt idx="342">
                  <c:v>-0.15105352780491907</c:v>
                </c:pt>
                <c:pt idx="343">
                  <c:v>-0.14906827217714738</c:v>
                </c:pt>
                <c:pt idx="344">
                  <c:v>-0.14710901270631499</c:v>
                </c:pt>
                <c:pt idx="345">
                  <c:v>-0.14517541290701871</c:v>
                </c:pt>
                <c:pt idx="346">
                  <c:v>-0.14326714051751349</c:v>
                </c:pt>
                <c:pt idx="347">
                  <c:v>-0.14138386745079382</c:v>
                </c:pt>
                <c:pt idx="348">
                  <c:v>-0.13952526974612034</c:v>
                </c:pt>
                <c:pt idx="349">
                  <c:v>-0.13769102752098714</c:v>
                </c:pt>
                <c:pt idx="350">
                  <c:v>-0.13588082492352582</c:v>
                </c:pt>
                <c:pt idx="351">
                  <c:v>-0.1340943500853525</c:v>
                </c:pt>
                <c:pt idx="352">
                  <c:v>-0.13233129507485503</c:v>
                </c:pt>
                <c:pt idx="353">
                  <c:v>-0.13059135585091763</c:v>
                </c:pt>
                <c:pt idx="354">
                  <c:v>-0.12887423221708635</c:v>
                </c:pt>
                <c:pt idx="355">
                  <c:v>-0.12717962777617042</c:v>
                </c:pt>
                <c:pt idx="356">
                  <c:v>-0.12550724988528417</c:v>
                </c:pt>
                <c:pt idx="357">
                  <c:v>-0.12385680961132058</c:v>
                </c:pt>
                <c:pt idx="358">
                  <c:v>-0.12222802168686313</c:v>
                </c:pt>
                <c:pt idx="359">
                  <c:v>-0.12062060446653056</c:v>
                </c:pt>
                <c:pt idx="360">
                  <c:v>-0.11903427988375287</c:v>
                </c:pt>
                <c:pt idx="361">
                  <c:v>-0.11746877340797898</c:v>
                </c:pt>
                <c:pt idx="362">
                  <c:v>-0.11592381400231506</c:v>
                </c:pt>
                <c:pt idx="363">
                  <c:v>-0.11439913408158603</c:v>
                </c:pt>
                <c:pt idx="364">
                  <c:v>-0.11289446947082775</c:v>
                </c:pt>
                <c:pt idx="365">
                  <c:v>-0.11140955936420109</c:v>
                </c:pt>
                <c:pt idx="366">
                  <c:v>-0.10994414628432655</c:v>
                </c:pt>
                <c:pt idx="367">
                  <c:v>-0.10849797604204132</c:v>
                </c:pt>
                <c:pt idx="368">
                  <c:v>-0.10707079769657217</c:v>
                </c:pt>
                <c:pt idx="369">
                  <c:v>-0.10566236351612637</c:v>
                </c:pt>
                <c:pt idx="370">
                  <c:v>-0.1042724289388921</c:v>
                </c:pt>
                <c:pt idx="371">
                  <c:v>-0.10290075253445506</c:v>
                </c:pt>
                <c:pt idx="372">
                  <c:v>-0.10154709596561884</c:v>
                </c:pt>
                <c:pt idx="373">
                  <c:v>-0.10021122395063597</c:v>
                </c:pt>
                <c:pt idx="374">
                  <c:v>-9.8892904225839615E-2</c:v>
                </c:pt>
                <c:pt idx="375">
                  <c:v>-9.7591907508678702E-2</c:v>
                </c:pt>
                <c:pt idx="376">
                  <c:v>-9.6308007461150258E-2</c:v>
                </c:pt>
                <c:pt idx="377">
                  <c:v>-9.5040980653629259E-2</c:v>
                </c:pt>
                <c:pt idx="378">
                  <c:v>-9.3790606529091075E-2</c:v>
                </c:pt>
                <c:pt idx="379">
                  <c:v>-9.2556667367725706E-2</c:v>
                </c:pt>
                <c:pt idx="380">
                  <c:v>-9.1338948251938543E-2</c:v>
                </c:pt>
                <c:pt idx="381">
                  <c:v>-9.0137237031737955E-2</c:v>
                </c:pt>
                <c:pt idx="382">
                  <c:v>-8.8951324290505063E-2</c:v>
                </c:pt>
                <c:pt idx="383">
                  <c:v>-8.7781003311142317E-2</c:v>
                </c:pt>
                <c:pt idx="384">
                  <c:v>-8.6626070042599437E-2</c:v>
                </c:pt>
                <c:pt idx="385">
                  <c:v>-8.5486323066774991E-2</c:v>
                </c:pt>
                <c:pt idx="386">
                  <c:v>-8.4361563565785447E-2</c:v>
                </c:pt>
                <c:pt idx="387">
                  <c:v>-8.3251595289605615E-2</c:v>
                </c:pt>
                <c:pt idx="388">
                  <c:v>-8.2156224524072563E-2</c:v>
                </c:pt>
                <c:pt idx="389">
                  <c:v>-8.107526005925314E-2</c:v>
                </c:pt>
                <c:pt idx="390">
                  <c:v>-8.0008513158168149E-2</c:v>
                </c:pt>
                <c:pt idx="391">
                  <c:v>-7.8955797525876614E-2</c:v>
                </c:pt>
                <c:pt idx="392">
                  <c:v>-7.7916929278909794E-2</c:v>
                </c:pt>
                <c:pt idx="393">
                  <c:v>-7.6891726915057398E-2</c:v>
                </c:pt>
                <c:pt idx="394">
                  <c:v>-7.5880011283501095E-2</c:v>
                </c:pt>
                <c:pt idx="395">
                  <c:v>-7.4881605555290678E-2</c:v>
                </c:pt>
                <c:pt idx="396">
                  <c:v>-7.3896335194163651E-2</c:v>
                </c:pt>
                <c:pt idx="397">
                  <c:v>-7.2924027927700835E-2</c:v>
                </c:pt>
                <c:pt idx="398">
                  <c:v>-7.1964513718819428E-2</c:v>
                </c:pt>
                <c:pt idx="399">
                  <c:v>-7.101762473759532E-2</c:v>
                </c:pt>
                <c:pt idx="400">
                  <c:v>-7.008319533341692E-2</c:v>
                </c:pt>
                <c:pt idx="401">
                  <c:v>-6.9161062007464358E-2</c:v>
                </c:pt>
                <c:pt idx="402">
                  <c:v>-6.8251063385510721E-2</c:v>
                </c:pt>
                <c:pt idx="403">
                  <c:v>-6.7353040191044031E-2</c:v>
                </c:pt>
                <c:pt idx="404">
                  <c:v>-6.6466835218706818E-2</c:v>
                </c:pt>
                <c:pt idx="405">
                  <c:v>-6.5592293308047805E-2</c:v>
                </c:pt>
                <c:pt idx="406">
                  <c:v>-6.4729261317585982E-2</c:v>
                </c:pt>
                <c:pt idx="407">
                  <c:v>-6.3877588099182467E-2</c:v>
                </c:pt>
                <c:pt idx="408">
                  <c:v>-6.3037124472716102E-2</c:v>
                </c:pt>
                <c:pt idx="409">
                  <c:v>-6.2207723201062014E-2</c:v>
                </c:pt>
                <c:pt idx="410">
                  <c:v>-6.1389238965368895E-2</c:v>
                </c:pt>
                <c:pt idx="411">
                  <c:v>-6.0581528340631734E-2</c:v>
                </c:pt>
                <c:pt idx="412">
                  <c:v>-5.9784449771557953E-2</c:v>
                </c:pt>
                <c:pt idx="413">
                  <c:v>-5.8997863548723162E-2</c:v>
                </c:pt>
                <c:pt idx="414">
                  <c:v>-5.8221631785014237E-2</c:v>
                </c:pt>
                <c:pt idx="415">
                  <c:v>-5.7455618392356897E-2</c:v>
                </c:pt>
                <c:pt idx="416">
                  <c:v>-5.6699689058722885E-2</c:v>
                </c:pt>
                <c:pt idx="417">
                  <c:v>-5.5953711225417993E-2</c:v>
                </c:pt>
                <c:pt idx="418">
                  <c:v>-5.5217554064643327E-2</c:v>
                </c:pt>
                <c:pt idx="419">
                  <c:v>-5.4491088457329508E-2</c:v>
                </c:pt>
                <c:pt idx="420">
                  <c:v>-5.3774186971242054E-2</c:v>
                </c:pt>
                <c:pt idx="421">
                  <c:v>-5.3066723839351397E-2</c:v>
                </c:pt>
                <c:pt idx="422">
                  <c:v>-5.2368574938468769E-2</c:v>
                </c:pt>
                <c:pt idx="423">
                  <c:v>-5.1679617768141881E-2</c:v>
                </c:pt>
                <c:pt idx="424">
                  <c:v>-5.0999731429810319E-2</c:v>
                </c:pt>
                <c:pt idx="425">
                  <c:v>-5.0328796606215302E-2</c:v>
                </c:pt>
                <c:pt idx="426">
                  <c:v>-4.966669554106299E-2</c:v>
                </c:pt>
                <c:pt idx="427">
                  <c:v>-4.9013312018938632E-2</c:v>
                </c:pt>
                <c:pt idx="428">
                  <c:v>-4.8368531345466141E-2</c:v>
                </c:pt>
                <c:pt idx="429">
                  <c:v>-4.7732240327714427E-2</c:v>
                </c:pt>
                <c:pt idx="430">
                  <c:v>-4.7104327254844855E-2</c:v>
                </c:pt>
                <c:pt idx="431">
                  <c:v>-4.6484681878997777E-2</c:v>
                </c:pt>
                <c:pt idx="432">
                  <c:v>-4.5873195396416232E-2</c:v>
                </c:pt>
                <c:pt idx="433">
                  <c:v>-4.5269760428804089E-2</c:v>
                </c:pt>
                <c:pt idx="434">
                  <c:v>-4.4674271004914494E-2</c:v>
                </c:pt>
                <c:pt idx="435">
                  <c:v>-4.4086622542368344E-2</c:v>
                </c:pt>
                <c:pt idx="436">
                  <c:v>-4.3506711829698841E-2</c:v>
                </c:pt>
                <c:pt idx="437">
                  <c:v>-4.2934437008619181E-2</c:v>
                </c:pt>
                <c:pt idx="438">
                  <c:v>-4.2369697556512251E-2</c:v>
                </c:pt>
                <c:pt idx="439">
                  <c:v>-4.1812394269138804E-2</c:v>
                </c:pt>
                <c:pt idx="440">
                  <c:v>-4.1262429243561924E-2</c:v>
                </c:pt>
                <c:pt idx="441">
                  <c:v>-4.0719705861284927E-2</c:v>
                </c:pt>
                <c:pt idx="442">
                  <c:v>-4.0184128771601178E-2</c:v>
                </c:pt>
                <c:pt idx="443">
                  <c:v>-3.9655603875152677E-2</c:v>
                </c:pt>
                <c:pt idx="444">
                  <c:v>-3.9134038307694845E-2</c:v>
                </c:pt>
                <c:pt idx="445">
                  <c:v>-3.8619340424065458E-2</c:v>
                </c:pt>
                <c:pt idx="446">
                  <c:v>-3.8111419782356201E-2</c:v>
                </c:pt>
                <c:pt idx="447">
                  <c:v>-3.7610187128282666E-2</c:v>
                </c:pt>
                <c:pt idx="448">
                  <c:v>-3.7115554379751399E-2</c:v>
                </c:pt>
                <c:pt idx="449">
                  <c:v>-3.6627434611623079E-2</c:v>
                </c:pt>
                <c:pt idx="450">
                  <c:v>-3.6145742040666562E-2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0.46550503177427238</c:v>
                </c:pt>
                <c:pt idx="1">
                  <c:v>-2.1867520708302769E-2</c:v>
                </c:pt>
                <c:pt idx="2">
                  <c:v>-0.48906941052168118</c:v>
                </c:pt>
                <c:pt idx="3">
                  <c:v>-0.93675022705803979</c:v>
                </c:pt>
                <c:pt idx="4">
                  <c:v>-1.3655404971963232</c:v>
                </c:pt>
                <c:pt idx="5">
                  <c:v>-1.776052218448821</c:v>
                </c:pt>
                <c:pt idx="6">
                  <c:v>-2.1688793776527455</c:v>
                </c:pt>
                <c:pt idx="7">
                  <c:v>-2.5445984555896417</c:v>
                </c:pt>
                <c:pt idx="8">
                  <c:v>-2.9037689179054516</c:v>
                </c:pt>
                <c:pt idx="9">
                  <c:v>-3.2469336926944061</c:v>
                </c:pt>
                <c:pt idx="10">
                  <c:v>-3.5746196351004671</c:v>
                </c:pt>
                <c:pt idx="11">
                  <c:v>-3.8873379792808662</c:v>
                </c:pt>
                <c:pt idx="12">
                  <c:v>-4.1855847780672706</c:v>
                </c:pt>
                <c:pt idx="13">
                  <c:v>-4.4698413306514482</c:v>
                </c:pt>
                <c:pt idx="14">
                  <c:v>-4.7405745986137342</c:v>
                </c:pt>
                <c:pt idx="15">
                  <c:v>-4.9982376106043249</c:v>
                </c:pt>
                <c:pt idx="16">
                  <c:v>-5.2432698559793609</c:v>
                </c:pt>
                <c:pt idx="17">
                  <c:v>-5.4760976676858917</c:v>
                </c:pt>
                <c:pt idx="18">
                  <c:v>-5.6971345946820708</c:v>
                </c:pt>
                <c:pt idx="19">
                  <c:v>-5.9067817641715878</c:v>
                </c:pt>
                <c:pt idx="20">
                  <c:v>-6.1054282339239254</c:v>
                </c:pt>
                <c:pt idx="21">
                  <c:v>-6.2934513349450265</c:v>
                </c:pt>
                <c:pt idx="22">
                  <c:v>-6.4712170047559905</c:v>
                </c:pt>
                <c:pt idx="23">
                  <c:v>-6.6390801115307125</c:v>
                </c:pt>
                <c:pt idx="24">
                  <c:v>-6.7973847693367793</c:v>
                </c:pt>
                <c:pt idx="25">
                  <c:v>-6.9464646447175982</c:v>
                </c:pt>
                <c:pt idx="26">
                  <c:v>-7.0866432548474263</c:v>
                </c:pt>
                <c:pt idx="27">
                  <c:v>-7.2182342574849763</c:v>
                </c:pt>
                <c:pt idx="28">
                  <c:v>-7.3415417329453065</c:v>
                </c:pt>
                <c:pt idx="29">
                  <c:v>-7.4568604583039555</c:v>
                </c:pt>
                <c:pt idx="30">
                  <c:v>-7.5644761740416584</c:v>
                </c:pt>
                <c:pt idx="31">
                  <c:v>-7.6646658433325792</c:v>
                </c:pt>
                <c:pt idx="32">
                  <c:v>-7.7576979041735292</c:v>
                </c:pt>
                <c:pt idx="33">
                  <c:v>-7.8438325145465937</c:v>
                </c:pt>
                <c:pt idx="34">
                  <c:v>-7.9233217908024347</c:v>
                </c:pt>
                <c:pt idx="35">
                  <c:v>-7.9964100394466744</c:v>
                </c:pt>
                <c:pt idx="36">
                  <c:v>-8.0633339825068902</c:v>
                </c:pt>
                <c:pt idx="37">
                  <c:v>-8.124322976653195</c:v>
                </c:pt>
                <c:pt idx="38">
                  <c:v>-8.1795992262406614</c:v>
                </c:pt>
                <c:pt idx="39">
                  <c:v>-8.2293779904375626</c:v>
                </c:pt>
                <c:pt idx="40">
                  <c:v>-8.2738677845989947</c:v>
                </c:pt>
                <c:pt idx="41">
                  <c:v>-8.313270576041262</c:v>
                </c:pt>
                <c:pt idx="42">
                  <c:v>-8.3477819743682762</c:v>
                </c:pt>
                <c:pt idx="43">
                  <c:v>-8.3775914164972942</c:v>
                </c:pt>
                <c:pt idx="44">
                  <c:v>-8.4028823465273348</c:v>
                </c:pt>
                <c:pt idx="45">
                  <c:v>-8.4238323905898991</c:v>
                </c:pt>
                <c:pt idx="46">
                  <c:v>-8.4406135268178986</c:v>
                </c:pt>
                <c:pt idx="47">
                  <c:v>-8.4533922505650718</c:v>
                </c:pt>
                <c:pt idx="48">
                  <c:v>-8.462329735004726</c:v>
                </c:pt>
                <c:pt idx="49">
                  <c:v>-8.4675819872331921</c:v>
                </c:pt>
                <c:pt idx="50">
                  <c:v>-8.4693000000000005</c:v>
                </c:pt>
                <c:pt idx="51">
                  <c:v>-8.4676298991837129</c:v>
                </c:pt>
                <c:pt idx="52">
                  <c:v>-8.4627130871289911</c:v>
                </c:pt>
                <c:pt idx="53">
                  <c:v>-8.4546863819575488</c:v>
                </c:pt>
                <c:pt idx="54">
                  <c:v>-8.4436821529626105</c:v>
                </c:pt>
                <c:pt idx="55">
                  <c:v>-8.4298284521935418</c:v>
                </c:pt>
                <c:pt idx="56">
                  <c:v>-8.4132491423345481</c:v>
                </c:pt>
                <c:pt idx="57">
                  <c:v>-8.3940640209785169</c:v>
                </c:pt>
                <c:pt idx="58">
                  <c:v>-8.3723889413944299</c:v>
                </c:pt>
                <c:pt idx="59">
                  <c:v>-8.3483359298841009</c:v>
                </c:pt>
                <c:pt idx="60">
                  <c:v>-8.3220132998215135</c:v>
                </c:pt>
                <c:pt idx="61">
                  <c:v>-8.2935257624654586</c:v>
                </c:pt>
                <c:pt idx="62">
                  <c:v>-8.2629745346338428</c:v>
                </c:pt>
                <c:pt idx="63">
                  <c:v>-8.2304574433255908</c:v>
                </c:pt>
                <c:pt idx="64">
                  <c:v>-8.1960690273738575</c:v>
                </c:pt>
                <c:pt idx="65">
                  <c:v>-8.1599006362119226</c:v>
                </c:pt>
                <c:pt idx="66">
                  <c:v>-8.1220405258310997</c:v>
                </c:pt>
                <c:pt idx="67">
                  <c:v>-8.0825739520077295</c:v>
                </c:pt>
                <c:pt idx="68">
                  <c:v>-8.0415832608743596</c:v>
                </c:pt>
                <c:pt idx="69">
                  <c:v>-7.9991479769081737</c:v>
                </c:pt>
                <c:pt idx="70">
                  <c:v>-7.9553448884077413</c:v>
                </c:pt>
                <c:pt idx="71">
                  <c:v>-7.9102481305273153</c:v>
                </c:pt>
                <c:pt idx="72">
                  <c:v>-7.8639292659360027</c:v>
                </c:pt>
                <c:pt idx="73">
                  <c:v>-7.8164573631673147</c:v>
                </c:pt>
                <c:pt idx="74">
                  <c:v>-7.7678990727229067</c:v>
                </c:pt>
                <c:pt idx="75">
                  <c:v>-7.7183187009925218</c:v>
                </c:pt>
                <c:pt idx="76">
                  <c:v>-7.6677782820505467</c:v>
                </c:pt>
                <c:pt idx="77">
                  <c:v>-7.6163376473879287</c:v>
                </c:pt>
                <c:pt idx="78">
                  <c:v>-7.5640544936366307</c:v>
                </c:pt>
                <c:pt idx="79">
                  <c:v>-7.5109844483422696</c:v>
                </c:pt>
                <c:pt idx="80">
                  <c:v>-7.4571811338390521</c:v>
                </c:pt>
                <c:pt idx="81">
                  <c:v>-7.4026962292797132</c:v>
                </c:pt>
                <c:pt idx="82">
                  <c:v>-7.3475795308716778</c:v>
                </c:pt>
                <c:pt idx="83">
                  <c:v>-7.2918790103693372</c:v>
                </c:pt>
                <c:pt idx="84">
                  <c:v>-7.2356408718709551</c:v>
                </c:pt>
                <c:pt idx="85">
                  <c:v>-7.1789096069673937</c:v>
                </c:pt>
                <c:pt idx="86">
                  <c:v>-7.1217280482886247</c:v>
                </c:pt>
                <c:pt idx="87">
                  <c:v>-7.0641374214926724</c:v>
                </c:pt>
                <c:pt idx="88">
                  <c:v>-7.0061773957404894</c:v>
                </c:pt>
                <c:pt idx="89">
                  <c:v>-6.9478861326990584</c:v>
                </c:pt>
                <c:pt idx="90">
                  <c:v>-6.8893003341138588</c:v>
                </c:pt>
                <c:pt idx="91">
                  <c:v>-6.8304552879907376</c:v>
                </c:pt>
                <c:pt idx="92">
                  <c:v>-6.7713849134261164</c:v>
                </c:pt>
                <c:pt idx="93">
                  <c:v>-6.7121218041234485</c:v>
                </c:pt>
                <c:pt idx="94">
                  <c:v>-6.6526972706327445</c:v>
                </c:pt>
                <c:pt idx="95">
                  <c:v>-6.5931413813490396</c:v>
                </c:pt>
                <c:pt idx="96">
                  <c:v>-6.5334830023046662</c:v>
                </c:pt>
                <c:pt idx="97">
                  <c:v>-6.4737498357892749</c:v>
                </c:pt>
                <c:pt idx="98">
                  <c:v>-6.4139684578305687</c:v>
                </c:pt>
                <c:pt idx="99">
                  <c:v>-6.354164354567887</c:v>
                </c:pt>
                <c:pt idx="100">
                  <c:v>-6.2943619575498335</c:v>
                </c:pt>
                <c:pt idx="101">
                  <c:v>-6.2345846779863194</c:v>
                </c:pt>
                <c:pt idx="102">
                  <c:v>-6.1748549399845825</c:v>
                </c:pt>
                <c:pt idx="103">
                  <c:v>-6.1151942127978662</c:v>
                </c:pt>
                <c:pt idx="104">
                  <c:v>-6.0556230421147559</c:v>
                </c:pt>
                <c:pt idx="105">
                  <c:v>-5.9961610804163055</c:v>
                </c:pt>
                <c:pt idx="106">
                  <c:v>-5.9368271164274002</c:v>
                </c:pt>
                <c:pt idx="107">
                  <c:v>-5.8776391036880735</c:v>
                </c:pt>
                <c:pt idx="108">
                  <c:v>-5.8186141882697546</c:v>
                </c:pt>
                <c:pt idx="109">
                  <c:v>-5.7597687356607778</c:v>
                </c:pt>
                <c:pt idx="110">
                  <c:v>-5.7011183568447974</c:v>
                </c:pt>
                <c:pt idx="111">
                  <c:v>-5.6426779335950767</c:v>
                </c:pt>
                <c:pt idx="112">
                  <c:v>-5.5844616430070602</c:v>
                </c:pt>
                <c:pt idx="113">
                  <c:v>-5.5264829812909086</c:v>
                </c:pt>
                <c:pt idx="114">
                  <c:v>-5.4687547868452073</c:v>
                </c:pt>
                <c:pt idx="115">
                  <c:v>-5.4112892626323541</c:v>
                </c:pt>
                <c:pt idx="116">
                  <c:v>-5.354097997875658</c:v>
                </c:pt>
                <c:pt idx="117">
                  <c:v>-5.2971919890975556</c:v>
                </c:pt>
                <c:pt idx="118">
                  <c:v>-5.2405816605178854</c:v>
                </c:pt>
                <c:pt idx="119">
                  <c:v>-5.1842768838305542</c:v>
                </c:pt>
                <c:pt idx="120">
                  <c:v>-5.1282869973765175</c:v>
                </c:pt>
                <c:pt idx="121">
                  <c:v>-5.072620824730393</c:v>
                </c:pt>
                <c:pt idx="122">
                  <c:v>-5.0172866927176427</c:v>
                </c:pt>
                <c:pt idx="123">
                  <c:v>-4.9622924488787294</c:v>
                </c:pt>
                <c:pt idx="124">
                  <c:v>-4.9076454783962093</c:v>
                </c:pt>
                <c:pt idx="125">
                  <c:v>-4.8533527205002986</c:v>
                </c:pt>
                <c:pt idx="126">
                  <c:v>-4.799420684367985</c:v>
                </c:pt>
                <c:pt idx="127">
                  <c:v>-4.7458554645303854</c:v>
                </c:pt>
                <c:pt idx="128">
                  <c:v>-4.6926627558025658</c:v>
                </c:pt>
                <c:pt idx="129">
                  <c:v>-4.6398478677497419</c:v>
                </c:pt>
                <c:pt idx="130">
                  <c:v>-4.587415738703279</c:v>
                </c:pt>
                <c:pt idx="131">
                  <c:v>-4.535370949339649</c:v>
                </c:pt>
                <c:pt idx="132">
                  <c:v>-4.4837177358350253</c:v>
                </c:pt>
                <c:pt idx="133">
                  <c:v>-4.4324600026079368</c:v>
                </c:pt>
                <c:pt idx="134">
                  <c:v>-4.3816013346619727</c:v>
                </c:pt>
                <c:pt idx="135">
                  <c:v>-4.3311450095402781</c:v>
                </c:pt>
                <c:pt idx="136">
                  <c:v>-4.2810940089031417</c:v>
                </c:pt>
                <c:pt idx="137">
                  <c:v>-4.2314510297397954</c:v>
                </c:pt>
                <c:pt idx="138">
                  <c:v>-4.1822184952250954</c:v>
                </c:pt>
                <c:pt idx="139">
                  <c:v>-4.1333985652315652</c:v>
                </c:pt>
                <c:pt idx="140">
                  <c:v>-4.0849931465069131</c:v>
                </c:pt>
                <c:pt idx="141">
                  <c:v>-4.0370039025268971</c:v>
                </c:pt>
                <c:pt idx="142">
                  <c:v>-3.9894322630330881</c:v>
                </c:pt>
                <c:pt idx="143">
                  <c:v>-3.9422794332648743</c:v>
                </c:pt>
                <c:pt idx="144">
                  <c:v>-3.8955464028947109</c:v>
                </c:pt>
                <c:pt idx="145">
                  <c:v>-3.8492339546754315</c:v>
                </c:pt>
                <c:pt idx="146">
                  <c:v>-3.8033426728081485</c:v>
                </c:pt>
                <c:pt idx="147">
                  <c:v>-3.7578729510390332</c:v>
                </c:pt>
                <c:pt idx="148">
                  <c:v>-3.7128250004930492</c:v>
                </c:pt>
                <c:pt idx="149">
                  <c:v>-3.6681988572524693</c:v>
                </c:pt>
                <c:pt idx="150">
                  <c:v>-3.6239943896877751</c:v>
                </c:pt>
                <c:pt idx="151">
                  <c:v>-3.58021130554835</c:v>
                </c:pt>
                <c:pt idx="152">
                  <c:v>-3.5368491588201385</c:v>
                </c:pt>
                <c:pt idx="153">
                  <c:v>-3.4939073563572487</c:v>
                </c:pt>
                <c:pt idx="154">
                  <c:v>-3.4513851642942894</c:v>
                </c:pt>
                <c:pt idx="155">
                  <c:v>-3.4092817142460183</c:v>
                </c:pt>
                <c:pt idx="156">
                  <c:v>-3.3675960093007009</c:v>
                </c:pt>
                <c:pt idx="157">
                  <c:v>-3.3263269298133999</c:v>
                </c:pt>
                <c:pt idx="158">
                  <c:v>-3.2854732390052304</c:v>
                </c:pt>
                <c:pt idx="159">
                  <c:v>-3.245033588374441</c:v>
                </c:pt>
                <c:pt idx="160">
                  <c:v>-3.2050065229250273</c:v>
                </c:pt>
                <c:pt idx="161">
                  <c:v>-3.1653904862183992</c:v>
                </c:pt>
                <c:pt idx="162">
                  <c:v>-3.1261838252534839</c:v>
                </c:pt>
                <c:pt idx="163">
                  <c:v>-3.0873847951804816</c:v>
                </c:pt>
                <c:pt idx="164">
                  <c:v>-3.0489915638533378</c:v>
                </c:pt>
                <c:pt idx="165">
                  <c:v>-3.0110022162258678</c:v>
                </c:pt>
                <c:pt idx="166">
                  <c:v>-2.9734147585962991</c:v>
                </c:pt>
                <c:pt idx="167">
                  <c:v>-2.9362271227048837</c:v>
                </c:pt>
                <c:pt idx="168">
                  <c:v>-2.8994371696890884</c:v>
                </c:pt>
                <c:pt idx="169">
                  <c:v>-2.8630426939007365</c:v>
                </c:pt>
                <c:pt idx="170">
                  <c:v>-2.8270414265893549</c:v>
                </c:pt>
                <c:pt idx="171">
                  <c:v>-2.7914310394558584</c:v>
                </c:pt>
                <c:pt idx="172">
                  <c:v>-2.7562091480805697</c:v>
                </c:pt>
                <c:pt idx="173">
                  <c:v>-2.7213733152294735</c:v>
                </c:pt>
                <c:pt idx="174">
                  <c:v>-2.6869210540424837</c:v>
                </c:pt>
                <c:pt idx="175">
                  <c:v>-2.6528498311073867</c:v>
                </c:pt>
                <c:pt idx="176">
                  <c:v>-2.6191570694230237</c:v>
                </c:pt>
                <c:pt idx="177">
                  <c:v>-2.5858401512551716</c:v>
                </c:pt>
                <c:pt idx="178">
                  <c:v>-2.5528964208884775</c:v>
                </c:pt>
                <c:pt idx="179">
                  <c:v>-2.5203231872777003</c:v>
                </c:pt>
                <c:pt idx="180">
                  <c:v>-2.4881177266014269</c:v>
                </c:pt>
                <c:pt idx="181">
                  <c:v>-2.4562772847213314</c:v>
                </c:pt>
                <c:pt idx="182">
                  <c:v>-2.4247990795499548</c:v>
                </c:pt>
                <c:pt idx="183">
                  <c:v>-2.3936803033298966</c:v>
                </c:pt>
                <c:pt idx="184">
                  <c:v>-2.3629181248272282</c:v>
                </c:pt>
                <c:pt idx="185">
                  <c:v>-2.3325096914418486</c:v>
                </c:pt>
                <c:pt idx="186">
                  <c:v>-2.3024521312374242</c:v>
                </c:pt>
                <c:pt idx="187">
                  <c:v>-2.2727425548934881</c:v>
                </c:pt>
                <c:pt idx="188">
                  <c:v>-2.2433780575821705</c:v>
                </c:pt>
                <c:pt idx="189">
                  <c:v>-2.2143557207719904</c:v>
                </c:pt>
                <c:pt idx="190">
                  <c:v>-2.1856726139610507</c:v>
                </c:pt>
                <c:pt idx="191">
                  <c:v>-2.1573257963419015</c:v>
                </c:pt>
                <c:pt idx="192">
                  <c:v>-2.1293123184002902</c:v>
                </c:pt>
                <c:pt idx="193">
                  <c:v>-2.1016292234499283</c:v>
                </c:pt>
                <c:pt idx="194">
                  <c:v>-2.0742735491053583</c:v>
                </c:pt>
                <c:pt idx="195">
                  <c:v>-2.0472423286949368</c:v>
                </c:pt>
                <c:pt idx="196">
                  <c:v>-2.0205325926158801</c:v>
                </c:pt>
                <c:pt idx="197">
                  <c:v>-1.9941413696332808</c:v>
                </c:pt>
                <c:pt idx="198">
                  <c:v>-1.9680656881249174</c:v>
                </c:pt>
                <c:pt idx="199">
                  <c:v>-1.9423025772736606</c:v>
                </c:pt>
                <c:pt idx="200">
                  <c:v>-1.9168490682091905</c:v>
                </c:pt>
                <c:pt idx="201">
                  <c:v>-1.8917021951007105</c:v>
                </c:pt>
                <c:pt idx="202">
                  <c:v>-1.8668589962022817</c:v>
                </c:pt>
                <c:pt idx="203">
                  <c:v>-1.8423165148523608</c:v>
                </c:pt>
                <c:pt idx="204">
                  <c:v>-1.8180718004290659</c:v>
                </c:pt>
                <c:pt idx="205">
                  <c:v>-1.7941219092626575</c:v>
                </c:pt>
                <c:pt idx="206">
                  <c:v>-1.7704639055066771</c:v>
                </c:pt>
                <c:pt idx="207">
                  <c:v>-1.7470948619691251</c:v>
                </c:pt>
                <c:pt idx="208">
                  <c:v>-1.7240118609050519</c:v>
                </c:pt>
                <c:pt idx="209">
                  <c:v>-1.701211994771854</c:v>
                </c:pt>
                <c:pt idx="210">
                  <c:v>-1.6786923669485585</c:v>
                </c:pt>
                <c:pt idx="211">
                  <c:v>-1.6564500924203185</c:v>
                </c:pt>
                <c:pt idx="212">
                  <c:v>-1.6344822984293272</c:v>
                </c:pt>
                <c:pt idx="213">
                  <c:v>-1.6127861250932973</c:v>
                </c:pt>
                <c:pt idx="214">
                  <c:v>-1.5913587259926281</c:v>
                </c:pt>
                <c:pt idx="215">
                  <c:v>-1.5701972687273609</c:v>
                </c:pt>
                <c:pt idx="216">
                  <c:v>-1.5492989354449582</c:v>
                </c:pt>
                <c:pt idx="217">
                  <c:v>-1.5286609233399429</c:v>
                </c:pt>
                <c:pt idx="218">
                  <c:v>-1.5082804451263812</c:v>
                </c:pt>
                <c:pt idx="219">
                  <c:v>-1.4881547294841668</c:v>
                </c:pt>
                <c:pt idx="220">
                  <c:v>-1.468281021480041</c:v>
                </c:pt>
                <c:pt idx="221">
                  <c:v>-1.4486565829642433</c:v>
                </c:pt>
                <c:pt idx="222">
                  <c:v>-1.4292786929436687</c:v>
                </c:pt>
                <c:pt idx="223">
                  <c:v>-1.4101446479323769</c:v>
                </c:pt>
                <c:pt idx="224">
                  <c:v>-1.3912517622802663</c:v>
                </c:pt>
                <c:pt idx="225">
                  <c:v>-1.3725973684807102</c:v>
                </c:pt>
                <c:pt idx="226">
                  <c:v>-1.354178817457927</c:v>
                </c:pt>
                <c:pt idx="227">
                  <c:v>-1.3359934788348173</c:v>
                </c:pt>
                <c:pt idx="228">
                  <c:v>-1.3180387411819945</c:v>
                </c:pt>
                <c:pt idx="229">
                  <c:v>-1.3003120122487075</c:v>
                </c:pt>
                <c:pt idx="230">
                  <c:v>-1.28281071917633</c:v>
                </c:pt>
                <c:pt idx="231">
                  <c:v>-1.2655323086950623</c:v>
                </c:pt>
                <c:pt idx="232">
                  <c:v>-1.2484742473044901</c:v>
                </c:pt>
                <c:pt idx="233">
                  <c:v>-1.2316340214386057</c:v>
                </c:pt>
                <c:pt idx="234">
                  <c:v>-1.2150091376158865</c:v>
                </c:pt>
                <c:pt idx="235">
                  <c:v>-1.1985971225750018</c:v>
                </c:pt>
                <c:pt idx="236">
                  <c:v>-1.1823955233967112</c:v>
                </c:pt>
                <c:pt idx="237">
                  <c:v>-1.1664019076124819</c:v>
                </c:pt>
                <c:pt idx="238">
                  <c:v>-1.1506138633003533</c:v>
                </c:pt>
                <c:pt idx="239">
                  <c:v>-1.1350289991685463</c:v>
                </c:pt>
                <c:pt idx="240">
                  <c:v>-1.1196449446273098</c:v>
                </c:pt>
                <c:pt idx="241">
                  <c:v>-1.104459349849471</c:v>
                </c:pt>
                <c:pt idx="242">
                  <c:v>-1.0894698858201457</c:v>
                </c:pt>
                <c:pt idx="243">
                  <c:v>-1.0746742443760535</c:v>
                </c:pt>
                <c:pt idx="244">
                  <c:v>-1.0600701382348574</c:v>
                </c:pt>
                <c:pt idx="245">
                  <c:v>-1.0456553010149476</c:v>
                </c:pt>
                <c:pt idx="246">
                  <c:v>-1.0314274872460607</c:v>
                </c:pt>
                <c:pt idx="247">
                  <c:v>-1.0173844723711258</c:v>
                </c:pt>
                <c:pt idx="248">
                  <c:v>-1.0035240527397071</c:v>
                </c:pt>
                <c:pt idx="249">
                  <c:v>-0.98984404559340289</c:v>
                </c:pt>
                <c:pt idx="250">
                  <c:v>-0.97634228904355114</c:v>
                </c:pt>
                <c:pt idx="251">
                  <c:v>-0.96301664204157766</c:v>
                </c:pt>
                <c:pt idx="252">
                  <c:v>-0.94986498434230759</c:v>
                </c:pt>
                <c:pt idx="253">
                  <c:v>-0.93688521646056555</c:v>
                </c:pt>
                <c:pt idx="254">
                  <c:v>-0.92407525962135229</c:v>
                </c:pt>
                <c:pt idx="255">
                  <c:v>-0.91143305570390731</c:v>
                </c:pt>
                <c:pt idx="256">
                  <c:v>-0.89895656717992656</c:v>
                </c:pt>
                <c:pt idx="257">
                  <c:v>-0.88664377704622277</c:v>
                </c:pt>
                <c:pt idx="258">
                  <c:v>-0.8744926887520762</c:v>
                </c:pt>
                <c:pt idx="259">
                  <c:v>-0.86250132612154373</c:v>
                </c:pt>
                <c:pt idx="260">
                  <c:v>-0.85066773327099765</c:v>
                </c:pt>
                <c:pt idx="261">
                  <c:v>-0.8389899745220164</c:v>
                </c:pt>
                <c:pt idx="262">
                  <c:v>-0.82746613431006222</c:v>
                </c:pt>
                <c:pt idx="263">
                  <c:v>-0.81609431708895719</c:v>
                </c:pt>
                <c:pt idx="264">
                  <c:v>-0.80487264723152452</c:v>
                </c:pt>
                <c:pt idx="265">
                  <c:v>-0.79379926892645869</c:v>
                </c:pt>
                <c:pt idx="266">
                  <c:v>-0.78287234607180789</c:v>
                </c:pt>
                <c:pt idx="267">
                  <c:v>-0.77209006216507559</c:v>
                </c:pt>
                <c:pt idx="268">
                  <c:v>-0.76145062019026433</c:v>
                </c:pt>
                <c:pt idx="269">
                  <c:v>-0.75095224250190806</c:v>
                </c:pt>
                <c:pt idx="270">
                  <c:v>-0.74059317070643638</c:v>
                </c:pt>
                <c:pt idx="271">
                  <c:v>-0.73037166554086497</c:v>
                </c:pt>
                <c:pt idx="272">
                  <c:v>-0.72028600674910104</c:v>
                </c:pt>
                <c:pt idx="273">
                  <c:v>-0.71033449295589124</c:v>
                </c:pt>
                <c:pt idx="274">
                  <c:v>-0.70051544153872503</c:v>
                </c:pt>
                <c:pt idx="275">
                  <c:v>-0.69082718849767333</c:v>
                </c:pt>
                <c:pt idx="276">
                  <c:v>-0.68126808832342023</c:v>
                </c:pt>
                <c:pt idx="277">
                  <c:v>-0.67183651386350196</c:v>
                </c:pt>
                <c:pt idx="278">
                  <c:v>-0.66253085618704122</c:v>
                </c:pt>
                <c:pt idx="279">
                  <c:v>-0.65334952444792971</c:v>
                </c:pt>
                <c:pt idx="280">
                  <c:v>-0.64429094574671564</c:v>
                </c:pt>
                <c:pt idx="281">
                  <c:v>-0.63535356499117002</c:v>
                </c:pt>
                <c:pt idx="282">
                  <c:v>-0.62653584475581137</c:v>
                </c:pt>
                <c:pt idx="283">
                  <c:v>-0.61783626514035228</c:v>
                </c:pt>
                <c:pt idx="284">
                  <c:v>-0.60925332362720097</c:v>
                </c:pt>
                <c:pt idx="285">
                  <c:v>-0.60078553493818043</c:v>
                </c:pt>
                <c:pt idx="286">
                  <c:v>-0.5924314308904578</c:v>
                </c:pt>
                <c:pt idx="287">
                  <c:v>-0.58418956025189472</c:v>
                </c:pt>
                <c:pt idx="288">
                  <c:v>-0.57605848859575171</c:v>
                </c:pt>
                <c:pt idx="289">
                  <c:v>-0.56803679815497821</c:v>
                </c:pt>
                <c:pt idx="290">
                  <c:v>-0.56012308767605534</c:v>
                </c:pt>
                <c:pt idx="291">
                  <c:v>-0.55231597227257168</c:v>
                </c:pt>
                <c:pt idx="292">
                  <c:v>-0.54461408327847394</c:v>
                </c:pt>
                <c:pt idx="293">
                  <c:v>-0.53701606810119229</c:v>
                </c:pt>
                <c:pt idx="294">
                  <c:v>-0.52952059007460794</c:v>
                </c:pt>
                <c:pt idx="295">
                  <c:v>-0.52212632831202355</c:v>
                </c:pt>
                <c:pt idx="296">
                  <c:v>-0.51483197755907384</c:v>
                </c:pt>
                <c:pt idx="297">
                  <c:v>-0.50763624804675822</c:v>
                </c:pt>
                <c:pt idx="298">
                  <c:v>-0.50053786534455769</c:v>
                </c:pt>
                <c:pt idx="299">
                  <c:v>-0.49353557021378142</c:v>
                </c:pt>
                <c:pt idx="300">
                  <c:v>-0.48662811846107645</c:v>
                </c:pt>
                <c:pt idx="301">
                  <c:v>-0.47981428079226607</c:v>
                </c:pt>
                <c:pt idx="302">
                  <c:v>-0.47309284266647422</c:v>
                </c:pt>
                <c:pt idx="303">
                  <c:v>-0.46646260415067203</c:v>
                </c:pt>
                <c:pt idx="304">
                  <c:v>-0.45992237977456774</c:v>
                </c:pt>
                <c:pt idx="305">
                  <c:v>-0.45347099838600097</c:v>
                </c:pt>
                <c:pt idx="306">
                  <c:v>-0.44710730300679102</c:v>
                </c:pt>
                <c:pt idx="307">
                  <c:v>-0.44083015068916087</c:v>
                </c:pt>
                <c:pt idx="308">
                  <c:v>-0.43463841237265999</c:v>
                </c:pt>
                <c:pt idx="309">
                  <c:v>-0.42853097274172958</c:v>
                </c:pt>
                <c:pt idx="310">
                  <c:v>-0.42250673008387823</c:v>
                </c:pt>
                <c:pt idx="311">
                  <c:v>-0.41656459614851205</c:v>
                </c:pt>
                <c:pt idx="312">
                  <c:v>-0.41070349600645617</c:v>
                </c:pt>
                <c:pt idx="313">
                  <c:v>-0.40492236791018205</c:v>
                </c:pt>
                <c:pt idx="314">
                  <c:v>-0.39922016315477626</c:v>
                </c:pt>
                <c:pt idx="315">
                  <c:v>-0.39359584593966918</c:v>
                </c:pt>
                <c:pt idx="316">
                  <c:v>-0.38804839323114604</c:v>
                </c:pt>
                <c:pt idx="317">
                  <c:v>-0.38257679462566685</c:v>
                </c:pt>
                <c:pt idx="318">
                  <c:v>-0.37718005221400724</c:v>
                </c:pt>
                <c:pt idx="319">
                  <c:v>-0.37185718044624855</c:v>
                </c:pt>
                <c:pt idx="320">
                  <c:v>-0.3666072059976252</c:v>
                </c:pt>
                <c:pt idx="321">
                  <c:v>-0.36142916763525518</c:v>
                </c:pt>
                <c:pt idx="322">
                  <c:v>-0.35632211608576153</c:v>
                </c:pt>
                <c:pt idx="323">
                  <c:v>-0.35128511390380573</c:v>
                </c:pt>
                <c:pt idx="324">
                  <c:v>-0.34631723534153985</c:v>
                </c:pt>
                <c:pt idx="325">
                  <c:v>-0.34141756621899855</c:v>
                </c:pt>
                <c:pt idx="326">
                  <c:v>-0.3365852037954325</c:v>
                </c:pt>
                <c:pt idx="327">
                  <c:v>-0.331819256641604</c:v>
                </c:pt>
                <c:pt idx="328">
                  <c:v>-0.32711884451304646</c:v>
                </c:pt>
                <c:pt idx="329">
                  <c:v>-0.32248309822430338</c:v>
                </c:pt>
                <c:pt idx="330">
                  <c:v>-0.31791115952414856</c:v>
                </c:pt>
                <c:pt idx="331">
                  <c:v>-0.31340218097180317</c:v>
                </c:pt>
                <c:pt idx="332">
                  <c:v>-0.30895532581414753</c:v>
                </c:pt>
                <c:pt idx="333">
                  <c:v>-0.30456976786394196</c:v>
                </c:pt>
                <c:pt idx="334">
                  <c:v>-0.30024469137905524</c:v>
                </c:pt>
                <c:pt idx="335">
                  <c:v>-0.29597929094271169</c:v>
                </c:pt>
                <c:pt idx="336">
                  <c:v>-0.29177277134475488</c:v>
                </c:pt>
                <c:pt idx="337">
                  <c:v>-0.287624347463938</c:v>
                </c:pt>
                <c:pt idx="338">
                  <c:v>-0.28353324415123743</c:v>
                </c:pt>
                <c:pt idx="339">
                  <c:v>-0.27949869611419731</c:v>
                </c:pt>
                <c:pt idx="340">
                  <c:v>-0.27551994780230488</c:v>
                </c:pt>
                <c:pt idx="341">
                  <c:v>-0.27159625329339593</c:v>
                </c:pt>
                <c:pt idx="342">
                  <c:v>-0.26772687618109681</c:v>
                </c:pt>
                <c:pt idx="343">
                  <c:v>-0.26391108946329667</c:v>
                </c:pt>
                <c:pt idx="344">
                  <c:v>-0.26014817543165653</c:v>
                </c:pt>
                <c:pt idx="345">
                  <c:v>-0.2564374255621496</c:v>
                </c:pt>
                <c:pt idx="346">
                  <c:v>-0.25277814040663549</c:v>
                </c:pt>
                <c:pt idx="347">
                  <c:v>-0.24916962948546545</c:v>
                </c:pt>
                <c:pt idx="348">
                  <c:v>-0.24561121118111792</c:v>
                </c:pt>
                <c:pt idx="349">
                  <c:v>-0.24210221263286189</c:v>
                </c:pt>
                <c:pt idx="350">
                  <c:v>-0.23864196963244669</c:v>
                </c:pt>
                <c:pt idx="351">
                  <c:v>-0.23522982652081459</c:v>
                </c:pt>
                <c:pt idx="352">
                  <c:v>-0.23186513608583495</c:v>
                </c:pt>
                <c:pt idx="353">
                  <c:v>-0.22854725946105417</c:v>
                </c:pt>
                <c:pt idx="354">
                  <c:v>-0.22527556602546256</c:v>
                </c:pt>
                <c:pt idx="355">
                  <c:v>-0.2220494333042681</c:v>
                </c:pt>
                <c:pt idx="356">
                  <c:v>-0.21886824687068013</c:v>
                </c:pt>
                <c:pt idx="357">
                  <c:v>-0.21573140024869292</c:v>
                </c:pt>
                <c:pt idx="358">
                  <c:v>-0.21263829481686883</c:v>
                </c:pt>
                <c:pt idx="359">
                  <c:v>-0.20958833971311386</c:v>
                </c:pt>
                <c:pt idx="360">
                  <c:v>-0.20658095174044291</c:v>
                </c:pt>
                <c:pt idx="361">
                  <c:v>-0.20361555527372743</c:v>
                </c:pt>
                <c:pt idx="362">
                  <c:v>-0.20069158216742303</c:v>
                </c:pt>
                <c:pt idx="363">
                  <c:v>-0.19780847166426901</c:v>
                </c:pt>
                <c:pt idx="364">
                  <c:v>-0.19496567030495612</c:v>
                </c:pt>
                <c:pt idx="365">
                  <c:v>-0.19216263183875679</c:v>
                </c:pt>
                <c:pt idx="366">
                  <c:v>-0.18939881713511061</c:v>
                </c:pt>
                <c:pt idx="367">
                  <c:v>-0.18667369409616119</c:v>
                </c:pt>
                <c:pt idx="368">
                  <c:v>-0.18398673757023609</c:v>
                </c:pt>
                <c:pt idx="369">
                  <c:v>-0.18133742926626645</c:v>
                </c:pt>
                <c:pt idx="370">
                  <c:v>-0.17872525766913649</c:v>
                </c:pt>
                <c:pt idx="371">
                  <c:v>-0.17614971795596046</c:v>
                </c:pt>
                <c:pt idx="372">
                  <c:v>-0.17361031191327667</c:v>
                </c:pt>
                <c:pt idx="373">
                  <c:v>-0.1711065478551555</c:v>
                </c:pt>
                <c:pt idx="374">
                  <c:v>-0.16863794054221162</c:v>
                </c:pt>
                <c:pt idx="375">
                  <c:v>-0.16620401110151686</c:v>
                </c:pt>
                <c:pt idx="376">
                  <c:v>-0.1638042869474034</c:v>
                </c:pt>
                <c:pt idx="377">
                  <c:v>-0.16143830170315418</c:v>
                </c:pt>
                <c:pt idx="378">
                  <c:v>-0.15910559512356978</c:v>
                </c:pt>
                <c:pt idx="379">
                  <c:v>-0.15680571301840873</c:v>
                </c:pt>
                <c:pt idx="380">
                  <c:v>-0.15453820717669026</c:v>
                </c:pt>
                <c:pt idx="381">
                  <c:v>-0.15230263529185589</c:v>
                </c:pt>
                <c:pt idx="382">
                  <c:v>-0.15009856088778017</c:v>
                </c:pt>
                <c:pt idx="383">
                  <c:v>-0.1479255532456254</c:v>
                </c:pt>
                <c:pt idx="384">
                  <c:v>-0.14578318733153117</c:v>
                </c:pt>
                <c:pt idx="385">
                  <c:v>-0.14367104372513367</c:v>
                </c:pt>
                <c:pt idx="386">
                  <c:v>-0.14158870854890568</c:v>
                </c:pt>
                <c:pt idx="387">
                  <c:v>-0.13953577339831147</c:v>
                </c:pt>
                <c:pt idx="388">
                  <c:v>-0.13751183527276767</c:v>
                </c:pt>
                <c:pt idx="389">
                  <c:v>-0.1355164965074051</c:v>
                </c:pt>
                <c:pt idx="390">
                  <c:v>-0.13354936470562245</c:v>
                </c:pt>
                <c:pt idx="391">
                  <c:v>-0.13161005267242465</c:v>
                </c:pt>
                <c:pt idx="392">
                  <c:v>-0.12969817834854044</c:v>
                </c:pt>
                <c:pt idx="393">
                  <c:v>-0.1278133647453091</c:v>
                </c:pt>
                <c:pt idx="394">
                  <c:v>-0.125955239880332</c:v>
                </c:pt>
                <c:pt idx="395">
                  <c:v>-0.12412343671387907</c:v>
                </c:pt>
                <c:pt idx="396">
                  <c:v>-0.12231759308604528</c:v>
                </c:pt>
                <c:pt idx="397">
                  <c:v>-0.12053735165464746</c:v>
                </c:pt>
                <c:pt idx="398">
                  <c:v>-0.11878235983385736</c:v>
                </c:pt>
                <c:pt idx="399">
                  <c:v>-0.11705226973356007</c:v>
                </c:pt>
                <c:pt idx="400">
                  <c:v>-0.1153467380994341</c:v>
                </c:pt>
                <c:pt idx="401">
                  <c:v>-0.11366542625374328</c:v>
                </c:pt>
                <c:pt idx="402">
                  <c:v>-0.11200800003683536</c:v>
                </c:pt>
                <c:pt idx="403">
                  <c:v>-0.11037412974933858</c:v>
                </c:pt>
                <c:pt idx="404">
                  <c:v>-0.10876349009505064</c:v>
                </c:pt>
                <c:pt idx="405">
                  <c:v>-0.10717576012451127</c:v>
                </c:pt>
                <c:pt idx="406">
                  <c:v>-0.10561062317925368</c:v>
                </c:pt>
                <c:pt idx="407">
                  <c:v>-0.10406776683672535</c:v>
                </c:pt>
                <c:pt idx="408">
                  <c:v>-0.10254688285587346</c:v>
                </c:pt>
                <c:pt idx="409">
                  <c:v>-0.10104766712338639</c:v>
                </c:pt>
                <c:pt idx="410">
                  <c:v>-9.9569819600585849E-2</c:v>
                </c:pt>
                <c:pt idx="411">
                  <c:v>-9.8113044270960972E-2</c:v>
                </c:pt>
                <c:pt idx="412">
                  <c:v>-9.6677049088339975E-2</c:v>
                </c:pt>
                <c:pt idx="413">
                  <c:v>-9.5261545925690264E-2</c:v>
                </c:pt>
                <c:pt idx="414">
                  <c:v>-9.3866250524541658E-2</c:v>
                </c:pt>
                <c:pt idx="415">
                  <c:v>-9.2490882445026221E-2</c:v>
                </c:pt>
                <c:pt idx="416">
                  <c:v>-9.1135165016526715E-2</c:v>
                </c:pt>
                <c:pt idx="417">
                  <c:v>-8.9798825288928658E-2</c:v>
                </c:pt>
                <c:pt idx="418">
                  <c:v>-8.8481593984468337E-2</c:v>
                </c:pt>
                <c:pt idx="419">
                  <c:v>-8.718320545017097E-2</c:v>
                </c:pt>
                <c:pt idx="420">
                  <c:v>-8.5903397610871901E-2</c:v>
                </c:pt>
                <c:pt idx="421">
                  <c:v>-8.4641911922815449E-2</c:v>
                </c:pt>
                <c:pt idx="422">
                  <c:v>-8.3398493327823509E-2</c:v>
                </c:pt>
                <c:pt idx="423">
                  <c:v>-8.2172890208029564E-2</c:v>
                </c:pt>
                <c:pt idx="424">
                  <c:v>-8.0964854341169623E-2</c:v>
                </c:pt>
                <c:pt idx="425">
                  <c:v>-7.9774140856426271E-2</c:v>
                </c:pt>
                <c:pt idx="426">
                  <c:v>-7.860050819081732E-2</c:v>
                </c:pt>
                <c:pt idx="427">
                  <c:v>-7.7443718046124876E-2</c:v>
                </c:pt>
                <c:pt idx="428">
                  <c:v>-7.6303535346357351E-2</c:v>
                </c:pt>
                <c:pt idx="429">
                  <c:v>-7.5179728195739606E-2</c:v>
                </c:pt>
                <c:pt idx="430">
                  <c:v>-7.4072067837223879E-2</c:v>
                </c:pt>
                <c:pt idx="431">
                  <c:v>-7.2980328611517306E-2</c:v>
                </c:pt>
                <c:pt idx="432">
                  <c:v>-7.1904287916618265E-2</c:v>
                </c:pt>
                <c:pt idx="433">
                  <c:v>-7.0843726167857529E-2</c:v>
                </c:pt>
                <c:pt idx="434">
                  <c:v>-6.9798426758436991E-2</c:v>
                </c:pt>
                <c:pt idx="435">
                  <c:v>-6.8768176020461397E-2</c:v>
                </c:pt>
                <c:pt idx="436">
                  <c:v>-6.7752763186456441E-2</c:v>
                </c:pt>
                <c:pt idx="437">
                  <c:v>-6.6751980351368617E-2</c:v>
                </c:pt>
                <c:pt idx="438">
                  <c:v>-6.5765622435040319E-2</c:v>
                </c:pt>
                <c:pt idx="439">
                  <c:v>-6.4793487145155274E-2</c:v>
                </c:pt>
                <c:pt idx="440">
                  <c:v>-6.383537494064892E-2</c:v>
                </c:pt>
                <c:pt idx="441">
                  <c:v>-6.2891088995577632E-2</c:v>
                </c:pt>
                <c:pt idx="442">
                  <c:v>-6.1960435163442441E-2</c:v>
                </c:pt>
                <c:pt idx="443">
                  <c:v>-6.1043221941960935E-2</c:v>
                </c:pt>
                <c:pt idx="444">
                  <c:v>-6.0139260438283097E-2</c:v>
                </c:pt>
                <c:pt idx="445">
                  <c:v>-5.9248364334644768E-2</c:v>
                </c:pt>
                <c:pt idx="446">
                  <c:v>-5.8370349854454801E-2</c:v>
                </c:pt>
                <c:pt idx="447">
                  <c:v>-5.7505035728809627E-2</c:v>
                </c:pt>
                <c:pt idx="448">
                  <c:v>-5.6652243163431246E-2</c:v>
                </c:pt>
                <c:pt idx="449">
                  <c:v>-5.5811795806022725E-2</c:v>
                </c:pt>
                <c:pt idx="450">
                  <c:v>-5.4983519714037019E-2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1.2469482193019985</c:v>
                </c:pt>
                <c:pt idx="1">
                  <c:v>0.68042184889691981</c:v>
                </c:pt>
                <c:pt idx="2">
                  <c:v>0.14013975992673977</c:v>
                </c:pt>
                <c:pt idx="3">
                  <c:v>-0.37492456522621609</c:v>
                </c:pt>
                <c:pt idx="4">
                  <c:v>-0.86575832958117616</c:v>
                </c:pt>
                <c:pt idx="5">
                  <c:v>-1.3333109498989657</c:v>
                </c:pt>
                <c:pt idx="6">
                  <c:v>-1.7784955242942999</c:v>
                </c:pt>
                <c:pt idx="7">
                  <c:v>-2.2021902415815546</c:v>
                </c:pt>
                <c:pt idx="8">
                  <c:v>-2.6052397347142673</c:v>
                </c:pt>
                <c:pt idx="9">
                  <c:v>-2.9884563805815674</c:v>
                </c:pt>
                <c:pt idx="10">
                  <c:v>-3.3526215483312427</c:v>
                </c:pt>
                <c:pt idx="11">
                  <c:v>-3.6984867983001521</c:v>
                </c:pt>
                <c:pt idx="12">
                  <c:v>-4.0267750335474943</c:v>
                </c:pt>
                <c:pt idx="13">
                  <c:v>-4.3381816059036638</c:v>
                </c:pt>
                <c:pt idx="14">
                  <c:v>-4.6333753783699407</c:v>
                </c:pt>
                <c:pt idx="15">
                  <c:v>-4.9129997456279604</c:v>
                </c:pt>
                <c:pt idx="16">
                  <c:v>-5.1776736143468014</c:v>
                </c:pt>
                <c:pt idx="17">
                  <c:v>-5.4279923449051175</c:v>
                </c:pt>
                <c:pt idx="18">
                  <c:v>-5.6645286560809751</c:v>
                </c:pt>
                <c:pt idx="19">
                  <c:v>-5.8878334941970643</c:v>
                </c:pt>
                <c:pt idx="20">
                  <c:v>-6.0984368681491787</c:v>
                </c:pt>
                <c:pt idx="21">
                  <c:v>-6.2968486516867834</c:v>
                </c:pt>
                <c:pt idx="22">
                  <c:v>-6.4835593542589365</c:v>
                </c:pt>
                <c:pt idx="23">
                  <c:v>-6.659040861685142</c:v>
                </c:pt>
                <c:pt idx="24">
                  <c:v>-6.8237471478589811</c:v>
                </c:pt>
                <c:pt idx="25">
                  <c:v>-6.9781149586436264</c:v>
                </c:pt>
                <c:pt idx="26">
                  <c:v>-7.1225644690707135</c:v>
                </c:pt>
                <c:pt idx="27">
                  <c:v>-7.2574999149088839</c:v>
                </c:pt>
                <c:pt idx="28">
                  <c:v>-7.3833101996248018</c:v>
                </c:pt>
                <c:pt idx="29">
                  <c:v>-7.5003694777181948</c:v>
                </c:pt>
                <c:pt idx="30">
                  <c:v>-7.6090377153718691</c:v>
                </c:pt>
                <c:pt idx="31">
                  <c:v>-7.7096612293202185</c:v>
                </c:pt>
                <c:pt idx="32">
                  <c:v>-7.8025732048024672</c:v>
                </c:pt>
                <c:pt idx="33">
                  <c:v>-7.8880941934319111</c:v>
                </c:pt>
                <c:pt idx="34">
                  <c:v>-7.9665325917788294</c:v>
                </c:pt>
                <c:pt idx="35">
                  <c:v>-8.0381851014322443</c:v>
                </c:pt>
                <c:pt idx="36">
                  <c:v>-8.1033371712747808</c:v>
                </c:pt>
                <c:pt idx="37">
                  <c:v>-8.162263422675256</c:v>
                </c:pt>
                <c:pt idx="38">
                  <c:v>-8.2152280582747785</c:v>
                </c:pt>
                <c:pt idx="39">
                  <c:v>-8.2624852550154735</c:v>
                </c:pt>
                <c:pt idx="40">
                  <c:v>-8.3042795420339406</c:v>
                </c:pt>
                <c:pt idx="41">
                  <c:v>-8.3408461640170906</c:v>
                </c:pt>
                <c:pt idx="42">
                  <c:v>-8.3724114305935853</c:v>
                </c:pt>
                <c:pt idx="43">
                  <c:v>-8.3991930523110039</c:v>
                </c:pt>
                <c:pt idx="44">
                  <c:v>-8.4214004637269149</c:v>
                </c:pt>
                <c:pt idx="45">
                  <c:v>-8.4392351341204463</c:v>
                </c:pt>
                <c:pt idx="46">
                  <c:v>-8.4528908663108897</c:v>
                </c:pt>
                <c:pt idx="47">
                  <c:v>-8.4625540840502094</c:v>
                </c:pt>
                <c:pt idx="48">
                  <c:v>-8.4684041084374293</c:v>
                </c:pt>
                <c:pt idx="49">
                  <c:v>-8.4706134237851138</c:v>
                </c:pt>
                <c:pt idx="50">
                  <c:v>-8.4693479333508943</c:v>
                </c:pt>
                <c:pt idx="51">
                  <c:v>-8.4647672053302667</c:v>
                </c:pt>
                <c:pt idx="52">
                  <c:v>-8.4570247094911437</c:v>
                </c:pt>
                <c:pt idx="53">
                  <c:v>-8.4462680448155485</c:v>
                </c:pt>
                <c:pt idx="54">
                  <c:v>-8.4326391584989544</c:v>
                </c:pt>
                <c:pt idx="55">
                  <c:v>-8.4162745566440211</c:v>
                </c:pt>
                <c:pt idx="56">
                  <c:v>-8.3973055069719429</c:v>
                </c:pt>
                <c:pt idx="57">
                  <c:v>-8.3758582338616812</c:v>
                </c:pt>
                <c:pt idx="58">
                  <c:v>-8.3520541060151796</c:v>
                </c:pt>
                <c:pt idx="59">
                  <c:v>-8.3260098170345316</c:v>
                </c:pt>
                <c:pt idx="60">
                  <c:v>-8.2978375591859148</c:v>
                </c:pt>
                <c:pt idx="61">
                  <c:v>-8.2676451906141626</c:v>
                </c:pt>
                <c:pt idx="62">
                  <c:v>-8.235536396261125</c:v>
                </c:pt>
                <c:pt idx="63">
                  <c:v>-8.201610842731391</c:v>
                </c:pt>
                <c:pt idx="64">
                  <c:v>-8.1659643273387186</c:v>
                </c:pt>
                <c:pt idx="65">
                  <c:v>-8.1286889215578224</c:v>
                </c:pt>
                <c:pt idx="66">
                  <c:v>-8.0898731090969029</c:v>
                </c:pt>
                <c:pt idx="67">
                  <c:v>-8.049601918797924</c:v>
                </c:pt>
                <c:pt idx="68">
                  <c:v>-8.0079570525635333</c:v>
                </c:pt>
                <c:pt idx="69">
                  <c:v>-7.9650170085014915</c:v>
                </c:pt>
                <c:pt idx="70">
                  <c:v>-7.9208571994702046</c:v>
                </c:pt>
                <c:pt idx="71">
                  <c:v>-7.8755500672014298</c:v>
                </c:pt>
                <c:pt idx="72">
                  <c:v>-7.8291651921695502</c:v>
                </c:pt>
                <c:pt idx="73">
                  <c:v>-7.781769399370023</c:v>
                </c:pt>
                <c:pt idx="74">
                  <c:v>-7.7334268601632132</c:v>
                </c:pt>
                <c:pt idx="75">
                  <c:v>-7.6841991903337794</c:v>
                </c:pt>
                <c:pt idx="76">
                  <c:v>-7.6341455445098045</c:v>
                </c:pt>
                <c:pt idx="77">
                  <c:v>-7.5833227070802609</c:v>
                </c:pt>
                <c:pt idx="78">
                  <c:v>-7.5317851797439666</c:v>
                </c:pt>
                <c:pt idx="79">
                  <c:v>-7.479585265817998</c:v>
                </c:pt>
                <c:pt idx="80">
                  <c:v>-7.4267731514284918</c:v>
                </c:pt>
                <c:pt idx="81">
                  <c:v>-7.3733969837019941</c:v>
                </c:pt>
                <c:pt idx="82">
                  <c:v>-7.3195029460709824</c:v>
                </c:pt>
                <c:pt idx="83">
                  <c:v>-7.2651353308025417</c:v>
                </c:pt>
                <c:pt idx="84">
                  <c:v>-7.2103366088552434</c:v>
                </c:pt>
                <c:pt idx="85">
                  <c:v>-7.1551474971649514</c:v>
                </c:pt>
                <c:pt idx="86">
                  <c:v>-7.0996070234564641</c:v>
                </c:pt>
                <c:pt idx="87">
                  <c:v>-7.0437525886741152</c:v>
                </c:pt>
                <c:pt idx="88">
                  <c:v>-6.9876200271209594</c:v>
                </c:pt>
                <c:pt idx="89">
                  <c:v>-6.93124366439248</c:v>
                </c:pt>
                <c:pt idx="90">
                  <c:v>-6.874656373187646</c:v>
                </c:pt>
                <c:pt idx="91">
                  <c:v>-6.8178896270768332</c:v>
                </c:pt>
                <c:pt idx="92">
                  <c:v>-6.7609735523031231</c:v>
                </c:pt>
                <c:pt idx="93">
                  <c:v>-6.7039369776904456</c:v>
                </c:pt>
                <c:pt idx="94">
                  <c:v>-6.6468074827293204</c:v>
                </c:pt>
                <c:pt idx="95">
                  <c:v>-6.589611443908165</c:v>
                </c:pt>
                <c:pt idx="96">
                  <c:v>-6.5323740793555345</c:v>
                </c:pt>
                <c:pt idx="97">
                  <c:v>-6.4751194918561428</c:v>
                </c:pt>
                <c:pt idx="98">
                  <c:v>-6.4178707103011652</c:v>
                </c:pt>
                <c:pt idx="99">
                  <c:v>-6.3606497296308904</c:v>
                </c:pt>
                <c:pt idx="100">
                  <c:v>-6.3034775493257307</c:v>
                </c:pt>
                <c:pt idx="101">
                  <c:v>-6.2463742104992512</c:v>
                </c:pt>
                <c:pt idx="102">
                  <c:v>-6.1893588316450829</c:v>
                </c:pt>
                <c:pt idx="103">
                  <c:v>-6.1324496430873667</c:v>
                </c:pt>
                <c:pt idx="104">
                  <c:v>-6.0756640201826269</c:v>
                </c:pt>
                <c:pt idx="105">
                  <c:v>-6.0190185153191571</c:v>
                </c:pt>
                <c:pt idx="106">
                  <c:v>-5.9625288887581505</c:v>
                </c:pt>
                <c:pt idx="107">
                  <c:v>-5.9062101383592331</c:v>
                </c:pt>
                <c:pt idx="108">
                  <c:v>-5.8500765282313552</c:v>
                </c:pt>
                <c:pt idx="109">
                  <c:v>-5.7941416163485631</c:v>
                </c:pt>
                <c:pt idx="110">
                  <c:v>-5.7384182811685136</c:v>
                </c:pt>
                <c:pt idx="111">
                  <c:v>-5.6829187472903442</c:v>
                </c:pt>
                <c:pt idx="112">
                  <c:v>-5.6276546101869576</c:v>
                </c:pt>
                <c:pt idx="113">
                  <c:v>-5.5726368600456144</c:v>
                </c:pt>
                <c:pt idx="114">
                  <c:v>-5.5178759047493759</c:v>
                </c:pt>
                <c:pt idx="115">
                  <c:v>-5.463381592030645</c:v>
                </c:pt>
                <c:pt idx="116">
                  <c:v>-5.4091632308270681</c:v>
                </c:pt>
                <c:pt idx="117">
                  <c:v>-5.3552296118687401</c:v>
                </c:pt>
                <c:pt idx="118">
                  <c:v>-5.3015890275246722</c:v>
                </c:pt>
                <c:pt idx="119">
                  <c:v>-5.2482492909353935</c:v>
                </c:pt>
                <c:pt idx="120">
                  <c:v>-5.1952177544576266</c:v>
                </c:pt>
                <c:pt idx="121">
                  <c:v>-5.1425013274458653</c:v>
                </c:pt>
                <c:pt idx="122">
                  <c:v>-5.0901064933949227</c:v>
                </c:pt>
                <c:pt idx="123">
                  <c:v>-5.0380393264665164</c:v>
                </c:pt>
                <c:pt idx="124">
                  <c:v>-4.9863055074221165</c:v>
                </c:pt>
                <c:pt idx="125">
                  <c:v>-4.9349103389835047</c:v>
                </c:pt>
                <c:pt idx="126">
                  <c:v>-4.8838587606416173</c:v>
                </c:pt>
                <c:pt idx="127">
                  <c:v>-4.8331553629335886</c:v>
                </c:pt>
                <c:pt idx="128">
                  <c:v>-4.7828044012070308</c:v>
                </c:pt>
                <c:pt idx="129">
                  <c:v>-4.732809808890071</c:v>
                </c:pt>
                <c:pt idx="130">
                  <c:v>-4.6831752102847872</c:v>
                </c:pt>
                <c:pt idx="131">
                  <c:v>-4.6339039329011582</c:v>
                </c:pt>
                <c:pt idx="132">
                  <c:v>-4.5849990193480243</c:v>
                </c:pt>
                <c:pt idx="133">
                  <c:v>-4.5364632387968324</c:v>
                </c:pt>
                <c:pt idx="134">
                  <c:v>-4.4882990980334547</c:v>
                </c:pt>
                <c:pt idx="135">
                  <c:v>-4.4405088521128722</c:v>
                </c:pt>
                <c:pt idx="136">
                  <c:v>-4.3930945146307261</c:v>
                </c:pt>
                <c:pt idx="137">
                  <c:v>-4.346057867625543</c:v>
                </c:pt>
                <c:pt idx="138">
                  <c:v>-4.2994004711247165</c:v>
                </c:pt>
                <c:pt idx="139">
                  <c:v>-4.2531236723468924</c:v>
                </c:pt>
                <c:pt idx="140">
                  <c:v>-4.2072286145730393</c:v>
                </c:pt>
                <c:pt idx="141">
                  <c:v>-4.1617162456978924</c:v>
                </c:pt>
                <c:pt idx="142">
                  <c:v>-4.1165873264731827</c:v>
                </c:pt>
                <c:pt idx="143">
                  <c:v>-4.0718424384535075</c:v>
                </c:pt>
                <c:pt idx="144">
                  <c:v>-4.0274819916554367</c:v>
                </c:pt>
                <c:pt idx="145">
                  <c:v>-3.9835062319399492</c:v>
                </c:pt>
                <c:pt idx="146">
                  <c:v>-3.9399152481280222</c:v>
                </c:pt>
                <c:pt idx="147">
                  <c:v>-3.8967089788587819</c:v>
                </c:pt>
                <c:pt idx="148">
                  <c:v>-3.8538872191993092</c:v>
                </c:pt>
                <c:pt idx="149">
                  <c:v>-3.811449627014865</c:v>
                </c:pt>
                <c:pt idx="150">
                  <c:v>-3.7693957291079672</c:v>
                </c:pt>
                <c:pt idx="151">
                  <c:v>-3.7277249271344912</c:v>
                </c:pt>
                <c:pt idx="152">
                  <c:v>-3.6864365033046065</c:v>
                </c:pt>
                <c:pt idx="153">
                  <c:v>-3.6455296258761511</c:v>
                </c:pt>
                <c:pt idx="154">
                  <c:v>-3.6050033544477116</c:v>
                </c:pt>
                <c:pt idx="155">
                  <c:v>-3.564856645058494</c:v>
                </c:pt>
                <c:pt idx="156">
                  <c:v>-3.5250883551016958</c:v>
                </c:pt>
                <c:pt idx="157">
                  <c:v>-3.4856972480580075</c:v>
                </c:pt>
                <c:pt idx="158">
                  <c:v>-3.4466819980554813</c:v>
                </c:pt>
                <c:pt idx="159">
                  <c:v>-3.4080411942619033</c:v>
                </c:pt>
                <c:pt idx="160">
                  <c:v>-3.3697733451155067</c:v>
                </c:pt>
                <c:pt idx="161">
                  <c:v>-3.3318768823997118</c:v>
                </c:pt>
                <c:pt idx="162">
                  <c:v>-3.2943501651673297</c:v>
                </c:pt>
                <c:pt idx="163">
                  <c:v>-3.2571914835195201</c:v>
                </c:pt>
                <c:pt idx="164">
                  <c:v>-3.2203990622445646</c:v>
                </c:pt>
                <c:pt idx="165">
                  <c:v>-3.1839710643213492</c:v>
                </c:pt>
                <c:pt idx="166">
                  <c:v>-3.1479055942923431</c:v>
                </c:pt>
                <c:pt idx="167">
                  <c:v>-3.1122007015105395</c:v>
                </c:pt>
                <c:pt idx="168">
                  <c:v>-3.0768543832648376</c:v>
                </c:pt>
                <c:pt idx="169">
                  <c:v>-3.0418645877880941</c:v>
                </c:pt>
                <c:pt idx="170">
                  <c:v>-3.0072292171519068</c:v>
                </c:pt>
                <c:pt idx="171">
                  <c:v>-2.9729461300521223</c:v>
                </c:pt>
                <c:pt idx="172">
                  <c:v>-2.9390131444888743</c:v>
                </c:pt>
                <c:pt idx="173">
                  <c:v>-2.9054280403448209</c:v>
                </c:pt>
                <c:pt idx="174">
                  <c:v>-2.872188561865133</c:v>
                </c:pt>
                <c:pt idx="175">
                  <c:v>-2.8392924200426828</c:v>
                </c:pt>
                <c:pt idx="176">
                  <c:v>-2.8067372949117289</c:v>
                </c:pt>
                <c:pt idx="177">
                  <c:v>-2.7745208377532622</c:v>
                </c:pt>
                <c:pt idx="178">
                  <c:v>-2.742640673215158</c:v>
                </c:pt>
                <c:pt idx="179">
                  <c:v>-2.7110944013500475</c:v>
                </c:pt>
                <c:pt idx="180">
                  <c:v>-2.67987959957382</c:v>
                </c:pt>
                <c:pt idx="181">
                  <c:v>-2.648993824547496</c:v>
                </c:pt>
                <c:pt idx="182">
                  <c:v>-2.6184346139851753</c:v>
                </c:pt>
                <c:pt idx="183">
                  <c:v>-2.5881994883906376</c:v>
                </c:pt>
                <c:pt idx="184">
                  <c:v>-2.5582859527250545</c:v>
                </c:pt>
                <c:pt idx="185">
                  <c:v>-2.5286914980082749</c:v>
                </c:pt>
                <c:pt idx="186">
                  <c:v>-2.4994136028559661</c:v>
                </c:pt>
                <c:pt idx="187">
                  <c:v>-2.4704497349548706</c:v>
                </c:pt>
                <c:pt idx="188">
                  <c:v>-2.4417973524783481</c:v>
                </c:pt>
                <c:pt idx="189">
                  <c:v>-2.4134539054442685</c:v>
                </c:pt>
                <c:pt idx="190">
                  <c:v>-2.3854168370173223</c:v>
                </c:pt>
                <c:pt idx="191">
                  <c:v>-2.3576835847576527</c:v>
                </c:pt>
                <c:pt idx="192">
                  <c:v>-2.3302515818177163</c:v>
                </c:pt>
                <c:pt idx="193">
                  <c:v>-2.3031182580891878</c:v>
                </c:pt>
                <c:pt idx="194">
                  <c:v>-2.2762810413016563</c:v>
                </c:pt>
                <c:pt idx="195">
                  <c:v>-2.2497373580748246</c:v>
                </c:pt>
                <c:pt idx="196">
                  <c:v>-2.2234846349258226</c:v>
                </c:pt>
                <c:pt idx="197">
                  <c:v>-2.1975202992332568</c:v>
                </c:pt>
                <c:pt idx="198">
                  <c:v>-2.1718417801594754</c:v>
                </c:pt>
                <c:pt idx="199">
                  <c:v>-2.1464465095325607</c:v>
                </c:pt>
                <c:pt idx="200">
                  <c:v>-2.121331922689468</c:v>
                </c:pt>
                <c:pt idx="201">
                  <c:v>-2.096495459281658</c:v>
                </c:pt>
                <c:pt idx="202">
                  <c:v>-2.0719345640445961</c:v>
                </c:pt>
                <c:pt idx="203">
                  <c:v>-2.0476466875323673</c:v>
                </c:pt>
                <c:pt idx="204">
                  <c:v>-2.0236292868186614</c:v>
                </c:pt>
                <c:pt idx="205">
                  <c:v>-1.9998798261653283</c:v>
                </c:pt>
                <c:pt idx="206">
                  <c:v>-1.9763957776596526</c:v>
                </c:pt>
                <c:pt idx="207">
                  <c:v>-1.9531746218214723</c:v>
                </c:pt>
                <c:pt idx="208">
                  <c:v>-1.9302138481812066</c:v>
                </c:pt>
                <c:pt idx="209">
                  <c:v>-1.9075109558298675</c:v>
                </c:pt>
                <c:pt idx="210">
                  <c:v>-1.8850634539420166</c:v>
                </c:pt>
                <c:pt idx="211">
                  <c:v>-1.8628688622726808</c:v>
                </c:pt>
                <c:pt idx="212">
                  <c:v>-1.8409247116291543</c:v>
                </c:pt>
                <c:pt idx="213">
                  <c:v>-1.8192285443185741</c:v>
                </c:pt>
                <c:pt idx="214">
                  <c:v>-1.7977779145721886</c:v>
                </c:pt>
                <c:pt idx="215">
                  <c:v>-1.7765703889471183</c:v>
                </c:pt>
                <c:pt idx="216">
                  <c:v>-1.755603546706467</c:v>
                </c:pt>
                <c:pt idx="217">
                  <c:v>-1.7348749801785568</c:v>
                </c:pt>
                <c:pt idx="218">
                  <c:v>-1.714382295096045</c:v>
                </c:pt>
                <c:pt idx="219">
                  <c:v>-1.6941231109156851</c:v>
                </c:pt>
                <c:pt idx="220">
                  <c:v>-1.674095061119407</c:v>
                </c:pt>
                <c:pt idx="221">
                  <c:v>-1.6542957934974534</c:v>
                </c:pt>
                <c:pt idx="222">
                  <c:v>-1.6347229704141883</c:v>
                </c:pt>
                <c:pt idx="223">
                  <c:v>-1.6153742690572623</c:v>
                </c:pt>
                <c:pt idx="224">
                  <c:v>-1.5962473816707292</c:v>
                </c:pt>
                <c:pt idx="225">
                  <c:v>-1.5773400157727253</c:v>
                </c:pt>
                <c:pt idx="226">
                  <c:v>-1.558649894358298</c:v>
                </c:pt>
                <c:pt idx="227">
                  <c:v>-1.54017475608791</c:v>
                </c:pt>
                <c:pt idx="228">
                  <c:v>-1.5219123554622207</c:v>
                </c:pt>
                <c:pt idx="229">
                  <c:v>-1.5038604629836021</c:v>
                </c:pt>
                <c:pt idx="230">
                  <c:v>-1.486016865304935</c:v>
                </c:pt>
                <c:pt idx="231">
                  <c:v>-1.4683793653661747</c:v>
                </c:pt>
                <c:pt idx="232">
                  <c:v>-1.450945782519121</c:v>
                </c:pt>
                <c:pt idx="233">
                  <c:v>-1.4337139526408944</c:v>
                </c:pt>
                <c:pt idx="234">
                  <c:v>-1.4166817282365243</c:v>
                </c:pt>
                <c:pt idx="235">
                  <c:v>-1.3998469785310825</c:v>
                </c:pt>
                <c:pt idx="236">
                  <c:v>-1.3832075895517999</c:v>
                </c:pt>
                <c:pt idx="237">
                  <c:v>-1.3667614642004962</c:v>
                </c:pt>
                <c:pt idx="238">
                  <c:v>-1.3505065223167929</c:v>
                </c:pt>
                <c:pt idx="239">
                  <c:v>-1.3344407007324024</c:v>
                </c:pt>
                <c:pt idx="240">
                  <c:v>-1.3185619533168977</c:v>
                </c:pt>
                <c:pt idx="241">
                  <c:v>-1.3028682510152894</c:v>
                </c:pt>
                <c:pt idx="242">
                  <c:v>-1.2873575818777403</c:v>
                </c:pt>
                <c:pt idx="243">
                  <c:v>-1.2720279510817587</c:v>
                </c:pt>
                <c:pt idx="244">
                  <c:v>-1.2568773809471481</c:v>
                </c:pt>
                <c:pt idx="245">
                  <c:v>-1.2419039109440562</c:v>
                </c:pt>
                <c:pt idx="246">
                  <c:v>-1.2271055976943681</c:v>
                </c:pt>
                <c:pt idx="247">
                  <c:v>-1.2124805149667581</c:v>
                </c:pt>
                <c:pt idx="248">
                  <c:v>-1.1980267536656584</c:v>
                </c:pt>
                <c:pt idx="249">
                  <c:v>-1.1837424218143897</c:v>
                </c:pt>
                <c:pt idx="250">
                  <c:v>-1.1696256445327462</c:v>
                </c:pt>
                <c:pt idx="251">
                  <c:v>-1.1556745640092241</c:v>
                </c:pt>
                <c:pt idx="252">
                  <c:v>-1.1418873394681777</c:v>
                </c:pt>
                <c:pt idx="253">
                  <c:v>-1.128262147132101</c:v>
                </c:pt>
                <c:pt idx="254">
                  <c:v>-1.1147971801792591</c:v>
                </c:pt>
                <c:pt idx="255">
                  <c:v>-1.1014906486968898</c:v>
                </c:pt>
                <c:pt idx="256">
                  <c:v>-1.0883407796301607</c:v>
                </c:pt>
                <c:pt idx="257">
                  <c:v>-1.0753458167271102</c:v>
                </c:pt>
                <c:pt idx="258">
                  <c:v>-1.0625040204797145</c:v>
                </c:pt>
                <c:pt idx="259">
                  <c:v>-1.0498136680613133</c:v>
                </c:pt>
                <c:pt idx="260">
                  <c:v>-1.0372730532605667</c:v>
                </c:pt>
                <c:pt idx="261">
                  <c:v>-1.0248804864120065</c:v>
                </c:pt>
                <c:pt idx="262">
                  <c:v>-1.0126342943235715</c:v>
                </c:pt>
                <c:pt idx="263">
                  <c:v>-1.0005328202010337</c:v>
                </c:pt>
                <c:pt idx="264">
                  <c:v>-0.98857442356967329</c:v>
                </c:pt>
                <c:pt idx="265">
                  <c:v>-0.976757480193157</c:v>
                </c:pt>
                <c:pt idx="266">
                  <c:v>-0.96508038198998403</c:v>
                </c:pt>
                <c:pt idx="267">
                  <c:v>-0.95354153694743693</c:v>
                </c:pt>
                <c:pt idx="268">
                  <c:v>-0.94213936903330331</c:v>
                </c:pt>
                <c:pt idx="269">
                  <c:v>-0.93087231810537718</c:v>
                </c:pt>
                <c:pt idx="270">
                  <c:v>-0.91973883981901583</c:v>
                </c:pt>
                <c:pt idx="271">
                  <c:v>-0.9087374055327273</c:v>
                </c:pt>
                <c:pt idx="272">
                  <c:v>-0.89786650221199904</c:v>
                </c:pt>
                <c:pt idx="273">
                  <c:v>-0.88712463233137162</c:v>
                </c:pt>
                <c:pt idx="274">
                  <c:v>-0.87651031377503541</c:v>
                </c:pt>
                <c:pt idx="275">
                  <c:v>-0.86602207973585565</c:v>
                </c:pt>
                <c:pt idx="276">
                  <c:v>-0.85565847861309108</c:v>
                </c:pt>
                <c:pt idx="277">
                  <c:v>-0.84541807390874357</c:v>
                </c:pt>
                <c:pt idx="278">
                  <c:v>-0.83529944412280743</c:v>
                </c:pt>
                <c:pt idx="279">
                  <c:v>-0.82530118264734353</c:v>
                </c:pt>
                <c:pt idx="280">
                  <c:v>-0.81542189765958439</c:v>
                </c:pt>
                <c:pt idx="281">
                  <c:v>-0.80566021201402349</c:v>
                </c:pt>
                <c:pt idx="282">
                  <c:v>-0.79601476313373698</c:v>
                </c:pt>
                <c:pt idx="283">
                  <c:v>-0.78648420290087007</c:v>
                </c:pt>
                <c:pt idx="284">
                  <c:v>-0.77706719754638509</c:v>
                </c:pt>
                <c:pt idx="285">
                  <c:v>-0.76776242753922674</c:v>
                </c:pt>
                <c:pt idx="286">
                  <c:v>-0.75856858747484457</c:v>
                </c:pt>
                <c:pt idx="287">
                  <c:v>-0.74948438596328881</c:v>
                </c:pt>
                <c:pt idx="288">
                  <c:v>-0.74050854551675815</c:v>
                </c:pt>
                <c:pt idx="289">
                  <c:v>-0.73163980243682458</c:v>
                </c:pt>
                <c:pt idx="290">
                  <c:v>-0.72287690670128679</c:v>
                </c:pt>
                <c:pt idx="291">
                  <c:v>-0.71421862185080076</c:v>
                </c:pt>
                <c:pt idx="292">
                  <c:v>-0.70566372487520057</c:v>
                </c:pt>
                <c:pt idx="293">
                  <c:v>-0.69721100609971964</c:v>
                </c:pt>
                <c:pt idx="294">
                  <c:v>-0.68885926907102557</c:v>
                </c:pt>
                <c:pt idx="295">
                  <c:v>-0.68060733044324628</c:v>
                </c:pt>
                <c:pt idx="296">
                  <c:v>-0.67245401986388076</c:v>
                </c:pt>
                <c:pt idx="297">
                  <c:v>-0.66439817985977212</c:v>
                </c:pt>
                <c:pt idx="298">
                  <c:v>-0.65643866572309906</c:v>
                </c:pt>
                <c:pt idx="299">
                  <c:v>-0.64857434539749459</c:v>
                </c:pt>
                <c:pt idx="300">
                  <c:v>-0.64080409936423655</c:v>
                </c:pt>
                <c:pt idx="301">
                  <c:v>-0.63312682052864111</c:v>
                </c:pt>
                <c:pt idx="302">
                  <c:v>-0.62554141410661757</c:v>
                </c:pt>
                <c:pt idx="303">
                  <c:v>-0.61804679751151437</c:v>
                </c:pt>
                <c:pt idx="304">
                  <c:v>-0.61064190024113896</c:v>
                </c:pt>
                <c:pt idx="305">
                  <c:v>-0.6033256637651403</c:v>
                </c:pt>
                <c:pt idx="306">
                  <c:v>-0.59609704141265829</c:v>
                </c:pt>
                <c:pt idx="307">
                  <c:v>-0.58895499826038511</c:v>
                </c:pt>
                <c:pt idx="308">
                  <c:v>-0.58189851102091672</c:v>
                </c:pt>
                <c:pt idx="309">
                  <c:v>-0.57492656793157004</c:v>
                </c:pt>
                <c:pt idx="310">
                  <c:v>-0.56803816864358991</c:v>
                </c:pt>
                <c:pt idx="311">
                  <c:v>-0.56123232411180624</c:v>
                </c:pt>
                <c:pt idx="312">
                  <c:v>-0.55450805648476398</c:v>
                </c:pt>
                <c:pt idx="313">
                  <c:v>-0.54786439899532624</c:v>
                </c:pt>
                <c:pt idx="314">
                  <c:v>-0.54130039585179801</c:v>
                </c:pt>
                <c:pt idx="315">
                  <c:v>-0.53481510212956518</c:v>
                </c:pt>
                <c:pt idx="316">
                  <c:v>-0.52840758366327556</c:v>
                </c:pt>
                <c:pt idx="317">
                  <c:v>-0.52207691693958735</c:v>
                </c:pt>
                <c:pt idx="318">
                  <c:v>-0.51582218899047705</c:v>
                </c:pt>
                <c:pt idx="319">
                  <c:v>-0.50964249728715461</c:v>
                </c:pt>
                <c:pt idx="320">
                  <c:v>-0.50353694963456253</c:v>
                </c:pt>
                <c:pt idx="321">
                  <c:v>-0.49750466406651034</c:v>
                </c:pt>
                <c:pt idx="322">
                  <c:v>-0.49154476874142256</c:v>
                </c:pt>
                <c:pt idx="323">
                  <c:v>-0.48565640183873732</c:v>
                </c:pt>
                <c:pt idx="324">
                  <c:v>-0.47983871145595242</c:v>
                </c:pt>
                <c:pt idx="325">
                  <c:v>-0.47409085550633284</c:v>
                </c:pt>
                <c:pt idx="326">
                  <c:v>-0.46841200161729368</c:v>
                </c:pt>
                <c:pt idx="327">
                  <c:v>-0.46280132702946031</c:v>
                </c:pt>
                <c:pt idx="328">
                  <c:v>-0.45725801849641901</c:v>
                </c:pt>
                <c:pt idx="329">
                  <c:v>-0.45178127218516473</c:v>
                </c:pt>
                <c:pt idx="330">
                  <c:v>-0.446370293577252</c:v>
                </c:pt>
                <c:pt idx="331">
                  <c:v>-0.44102429737065996</c:v>
                </c:pt>
                <c:pt idx="332">
                  <c:v>-0.43574250738236803</c:v>
                </c:pt>
                <c:pt idx="333">
                  <c:v>-0.43052415645166381</c:v>
                </c:pt>
                <c:pt idx="334">
                  <c:v>-0.42536848634416624</c:v>
                </c:pt>
                <c:pt idx="335">
                  <c:v>-0.42027474765659562</c:v>
                </c:pt>
                <c:pt idx="336">
                  <c:v>-0.41524219972226806</c:v>
                </c:pt>
                <c:pt idx="337">
                  <c:v>-0.41027011051733597</c:v>
                </c:pt>
                <c:pt idx="338">
                  <c:v>-0.40535775656777645</c:v>
                </c:pt>
                <c:pt idx="339">
                  <c:v>-0.40050442285711402</c:v>
                </c:pt>
                <c:pt idx="340">
                  <c:v>-0.39570940273490984</c:v>
                </c:pt>
                <c:pt idx="341">
                  <c:v>-0.39097199782598541</c:v>
                </c:pt>
                <c:pt idx="342">
                  <c:v>-0.38629151794041344</c:v>
                </c:pt>
                <c:pt idx="343">
                  <c:v>-0.38166728098425518</c:v>
                </c:pt>
                <c:pt idx="344">
                  <c:v>-0.37709861287105556</c:v>
                </c:pt>
                <c:pt idx="345">
                  <c:v>-0.37258484743409959</c:v>
                </c:pt>
                <c:pt idx="346">
                  <c:v>-0.3681253263394198</c:v>
                </c:pt>
                <c:pt idx="347">
                  <c:v>-0.36371939899956424</c:v>
                </c:pt>
                <c:pt idx="348">
                  <c:v>-0.35936642248812584</c:v>
                </c:pt>
                <c:pt idx="349">
                  <c:v>-0.35506576145501928</c:v>
                </c:pt>
                <c:pt idx="350">
                  <c:v>-0.35081678804252703</c:v>
                </c:pt>
                <c:pt idx="351">
                  <c:v>-0.34661888180208811</c:v>
                </c:pt>
                <c:pt idx="352">
                  <c:v>-0.34247142961185584</c:v>
                </c:pt>
                <c:pt idx="353">
                  <c:v>-0.33837382559499379</c:v>
                </c:pt>
                <c:pt idx="354">
                  <c:v>-0.33432547103873761</c:v>
                </c:pt>
                <c:pt idx="355">
                  <c:v>-0.33032577431419802</c:v>
                </c:pt>
                <c:pt idx="356">
                  <c:v>-0.32637415079691506</c:v>
                </c:pt>
                <c:pt idx="357">
                  <c:v>-0.32247002278816039</c:v>
                </c:pt>
                <c:pt idx="358">
                  <c:v>-0.31861281943698005</c:v>
                </c:pt>
                <c:pt idx="359">
                  <c:v>-0.31480197666298271</c:v>
                </c:pt>
                <c:pt idx="360">
                  <c:v>-0.31103693707986096</c:v>
                </c:pt>
                <c:pt idx="361">
                  <c:v>-0.30731714991965525</c:v>
                </c:pt>
                <c:pt idx="362">
                  <c:v>-0.30364207095774837</c:v>
                </c:pt>
                <c:pt idx="363">
                  <c:v>-0.30001116243858572</c:v>
                </c:pt>
                <c:pt idx="364">
                  <c:v>-0.29642389300213057</c:v>
                </c:pt>
                <c:pt idx="365">
                  <c:v>-0.29287973761103608</c:v>
                </c:pt>
                <c:pt idx="366">
                  <c:v>-0.28937817747853972</c:v>
                </c:pt>
                <c:pt idx="367">
                  <c:v>-0.28591869999707659</c:v>
                </c:pt>
                <c:pt idx="368">
                  <c:v>-0.28250079866759831</c:v>
                </c:pt>
                <c:pt idx="369">
                  <c:v>-0.27912397302961128</c:v>
                </c:pt>
                <c:pt idx="370">
                  <c:v>-0.27578772859190914</c:v>
                </c:pt>
                <c:pt idx="371">
                  <c:v>-0.27249157676401486</c:v>
                </c:pt>
                <c:pt idx="372">
                  <c:v>-0.2692350347883144</c:v>
                </c:pt>
                <c:pt idx="373">
                  <c:v>-0.26601762567288567</c:v>
                </c:pt>
                <c:pt idx="374">
                  <c:v>-0.26283887812501605</c:v>
                </c:pt>
                <c:pt idx="375">
                  <c:v>-0.2596983264854012</c:v>
                </c:pt>
                <c:pt idx="376">
                  <c:v>-0.25659551066302982</c:v>
                </c:pt>
                <c:pt idx="377">
                  <c:v>-0.2535299760707358</c:v>
                </c:pt>
                <c:pt idx="378">
                  <c:v>-0.25050127356142932</c:v>
                </c:pt>
                <c:pt idx="379">
                  <c:v>-0.24750895936498754</c:v>
                </c:pt>
                <c:pt idx="380">
                  <c:v>-0.2445525950258102</c:v>
                </c:pt>
                <c:pt idx="381">
                  <c:v>-0.24163174734103429</c:v>
                </c:pt>
                <c:pt idx="382">
                  <c:v>-0.23874598829939481</c:v>
                </c:pt>
                <c:pt idx="383">
                  <c:v>-0.23589489502074112</c:v>
                </c:pt>
                <c:pt idx="384">
                  <c:v>-0.23307804969618709</c:v>
                </c:pt>
                <c:pt idx="385">
                  <c:v>-0.23029503952890892</c:v>
                </c:pt>
                <c:pt idx="386">
                  <c:v>-0.22754545667556617</c:v>
                </c:pt>
                <c:pt idx="387">
                  <c:v>-0.22482889818836005</c:v>
                </c:pt>
                <c:pt idx="388">
                  <c:v>-0.22214496595770791</c:v>
                </c:pt>
                <c:pt idx="389">
                  <c:v>-0.2194932666555395</c:v>
                </c:pt>
                <c:pt idx="390">
                  <c:v>-0.21687341167920682</c:v>
                </c:pt>
                <c:pt idx="391">
                  <c:v>-0.21428501709600078</c:v>
                </c:pt>
                <c:pt idx="392">
                  <c:v>-0.21172770358827245</c:v>
                </c:pt>
                <c:pt idx="393">
                  <c:v>-0.20920109639915208</c:v>
                </c:pt>
                <c:pt idx="394">
                  <c:v>-0.20670482527886069</c:v>
                </c:pt>
                <c:pt idx="395">
                  <c:v>-0.20423852443161378</c:v>
                </c:pt>
                <c:pt idx="396">
                  <c:v>-0.20180183246310238</c:v>
                </c:pt>
                <c:pt idx="397">
                  <c:v>-0.1993943923285578</c:v>
                </c:pt>
                <c:pt idx="398">
                  <c:v>-0.19701585128138757</c:v>
                </c:pt>
                <c:pt idx="399">
                  <c:v>-0.19466586082237761</c:v>
                </c:pt>
                <c:pt idx="400">
                  <c:v>-0.19234407664946235</c:v>
                </c:pt>
                <c:pt idx="401">
                  <c:v>-0.19005015860804739</c:v>
                </c:pt>
                <c:pt idx="402">
                  <c:v>-0.18778377064189122</c:v>
                </c:pt>
                <c:pt idx="403">
                  <c:v>-0.18554458074452881</c:v>
                </c:pt>
                <c:pt idx="404">
                  <c:v>-0.18333226091124477</c:v>
                </c:pt>
                <c:pt idx="405">
                  <c:v>-0.18114648709157866</c:v>
                </c:pt>
                <c:pt idx="406">
                  <c:v>-0.17898693914236777</c:v>
                </c:pt>
                <c:pt idx="407">
                  <c:v>-0.17685330078131659</c:v>
                </c:pt>
                <c:pt idx="408">
                  <c:v>-0.17474525954108833</c:v>
                </c:pt>
                <c:pt idx="409">
                  <c:v>-0.17266250672391709</c:v>
                </c:pt>
                <c:pt idx="410">
                  <c:v>-0.17060473735673082</c:v>
                </c:pt>
                <c:pt idx="411">
                  <c:v>-0.16857165014678477</c:v>
                </c:pt>
                <c:pt idx="412">
                  <c:v>-0.16656294743779701</c:v>
                </c:pt>
                <c:pt idx="413">
                  <c:v>-0.16457833516658366</c:v>
                </c:pt>
                <c:pt idx="414">
                  <c:v>-0.16261752282018718</c:v>
                </c:pt>
                <c:pt idx="415">
                  <c:v>-0.16068022339349353</c:v>
                </c:pt>
                <c:pt idx="416">
                  <c:v>-0.15876615334733432</c:v>
                </c:pt>
                <c:pt idx="417">
                  <c:v>-0.15687503256706728</c:v>
                </c:pt>
                <c:pt idx="418">
                  <c:v>-0.15500658432163222</c:v>
                </c:pt>
                <c:pt idx="419">
                  <c:v>-0.15316053522307524</c:v>
                </c:pt>
                <c:pt idx="420">
                  <c:v>-0.15133661518654135</c:v>
                </c:pt>
                <c:pt idx="421">
                  <c:v>-0.14953455739072297</c:v>
                </c:pt>
                <c:pt idx="422">
                  <c:v>-0.14775409823876762</c:v>
                </c:pt>
                <c:pt idx="423">
                  <c:v>-0.1459949773196362</c:v>
                </c:pt>
                <c:pt idx="424">
                  <c:v>-0.14425693736990552</c:v>
                </c:pt>
                <c:pt idx="425">
                  <c:v>-0.14253972423601682</c:v>
                </c:pt>
                <c:pt idx="426">
                  <c:v>-0.14084308683695659</c:v>
                </c:pt>
                <c:pt idx="427">
                  <c:v>-0.13916677712737544</c:v>
                </c:pt>
                <c:pt idx="428">
                  <c:v>-0.13751055006113069</c:v>
                </c:pt>
                <c:pt idx="429">
                  <c:v>-0.13587416355525617</c:v>
                </c:pt>
                <c:pt idx="430">
                  <c:v>-0.13425737845435035</c:v>
                </c:pt>
                <c:pt idx="431">
                  <c:v>-0.13265995849537784</c:v>
                </c:pt>
                <c:pt idx="432">
                  <c:v>-0.13108167027288492</c:v>
                </c:pt>
                <c:pt idx="433">
                  <c:v>-0.12952228320461834</c:v>
                </c:pt>
                <c:pt idx="434">
                  <c:v>-0.12798156949754771</c:v>
                </c:pt>
                <c:pt idx="435">
                  <c:v>-0.12645930411428516</c:v>
                </c:pt>
                <c:pt idx="436">
                  <c:v>-0.1249552647398985</c:v>
                </c:pt>
                <c:pt idx="437">
                  <c:v>-0.12346923174911369</c:v>
                </c:pt>
                <c:pt idx="438">
                  <c:v>-0.12200098817390188</c:v>
                </c:pt>
                <c:pt idx="439">
                  <c:v>-0.12055031967144894</c:v>
                </c:pt>
                <c:pt idx="440">
                  <c:v>-0.11911701449249928</c:v>
                </c:pt>
                <c:pt idx="441">
                  <c:v>-0.11770086345007486</c:v>
                </c:pt>
                <c:pt idx="442">
                  <c:v>-0.11630165988856127</c:v>
                </c:pt>
                <c:pt idx="443">
                  <c:v>-0.11491919965315869</c:v>
                </c:pt>
                <c:pt idx="444">
                  <c:v>-0.11355328105969474</c:v>
                </c:pt>
                <c:pt idx="445">
                  <c:v>-0.11220370486479214</c:v>
                </c:pt>
                <c:pt idx="446">
                  <c:v>-0.11087027423639079</c:v>
                </c:pt>
                <c:pt idx="447">
                  <c:v>-0.10955279472461708</c:v>
                </c:pt>
                <c:pt idx="448">
                  <c:v>-0.10825107423300062</c:v>
                </c:pt>
                <c:pt idx="449">
                  <c:v>-0.10696492299002931</c:v>
                </c:pt>
                <c:pt idx="450">
                  <c:v>-0.10569415352104441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1.2469482193019985</c:v>
                </c:pt>
                <c:pt idx="1">
                  <c:v>0.68042184889691981</c:v>
                </c:pt>
                <c:pt idx="2">
                  <c:v>0.14013975992673977</c:v>
                </c:pt>
                <c:pt idx="3">
                  <c:v>-0.37492456522621609</c:v>
                </c:pt>
                <c:pt idx="4">
                  <c:v>-0.86575832958117616</c:v>
                </c:pt>
                <c:pt idx="5">
                  <c:v>-1.3333109498989657</c:v>
                </c:pt>
                <c:pt idx="6">
                  <c:v>-1.7784955242942999</c:v>
                </c:pt>
                <c:pt idx="7">
                  <c:v>-2.2021902415815546</c:v>
                </c:pt>
                <c:pt idx="8">
                  <c:v>-2.6052397347142673</c:v>
                </c:pt>
                <c:pt idx="9">
                  <c:v>-2.9884563805815674</c:v>
                </c:pt>
                <c:pt idx="10">
                  <c:v>-3.3526215483312427</c:v>
                </c:pt>
                <c:pt idx="11">
                  <c:v>-3.6984867983001521</c:v>
                </c:pt>
                <c:pt idx="12">
                  <c:v>-4.0267750335474943</c:v>
                </c:pt>
                <c:pt idx="13">
                  <c:v>-4.3381816059036638</c:v>
                </c:pt>
                <c:pt idx="14">
                  <c:v>-4.6333753783699407</c:v>
                </c:pt>
                <c:pt idx="15">
                  <c:v>-4.9129997456279604</c:v>
                </c:pt>
                <c:pt idx="16">
                  <c:v>-5.1776736143468014</c:v>
                </c:pt>
                <c:pt idx="17">
                  <c:v>-5.4279923449051175</c:v>
                </c:pt>
                <c:pt idx="18">
                  <c:v>-5.6645286560809751</c:v>
                </c:pt>
                <c:pt idx="19">
                  <c:v>-5.8878334941970643</c:v>
                </c:pt>
                <c:pt idx="20">
                  <c:v>-6.0984368681491787</c:v>
                </c:pt>
                <c:pt idx="21">
                  <c:v>-6.2968486516867834</c:v>
                </c:pt>
                <c:pt idx="22">
                  <c:v>-6.4835593542589365</c:v>
                </c:pt>
                <c:pt idx="23">
                  <c:v>-6.659040861685142</c:v>
                </c:pt>
                <c:pt idx="24">
                  <c:v>-6.8237471478589811</c:v>
                </c:pt>
                <c:pt idx="25">
                  <c:v>-6.9781149586436264</c:v>
                </c:pt>
                <c:pt idx="26">
                  <c:v>-7.1225644690707135</c:v>
                </c:pt>
                <c:pt idx="27">
                  <c:v>-7.2574999149088839</c:v>
                </c:pt>
                <c:pt idx="28">
                  <c:v>-7.3833101996248018</c:v>
                </c:pt>
                <c:pt idx="29">
                  <c:v>-7.5003694777181948</c:v>
                </c:pt>
                <c:pt idx="30">
                  <c:v>-7.6090377153718691</c:v>
                </c:pt>
                <c:pt idx="31">
                  <c:v>-7.7096612293202185</c:v>
                </c:pt>
                <c:pt idx="32">
                  <c:v>-7.8025732048024672</c:v>
                </c:pt>
                <c:pt idx="33">
                  <c:v>-7.8880941934319111</c:v>
                </c:pt>
                <c:pt idx="34">
                  <c:v>-7.9665325917788294</c:v>
                </c:pt>
                <c:pt idx="35">
                  <c:v>-8.0381851014322443</c:v>
                </c:pt>
                <c:pt idx="36">
                  <c:v>-8.1033371712747808</c:v>
                </c:pt>
                <c:pt idx="37">
                  <c:v>-8.162263422675256</c:v>
                </c:pt>
                <c:pt idx="38">
                  <c:v>-8.2152280582747785</c:v>
                </c:pt>
                <c:pt idx="39">
                  <c:v>-8.2624852550154735</c:v>
                </c:pt>
                <c:pt idx="40">
                  <c:v>-8.3042795420339406</c:v>
                </c:pt>
                <c:pt idx="41">
                  <c:v>-8.3408461640170906</c:v>
                </c:pt>
                <c:pt idx="42">
                  <c:v>-8.3724114305935853</c:v>
                </c:pt>
                <c:pt idx="43">
                  <c:v>-8.3991930523110039</c:v>
                </c:pt>
                <c:pt idx="44">
                  <c:v>-8.4214004637269149</c:v>
                </c:pt>
                <c:pt idx="45">
                  <c:v>-8.4392351341204463</c:v>
                </c:pt>
                <c:pt idx="46">
                  <c:v>-8.4528908663108897</c:v>
                </c:pt>
                <c:pt idx="47">
                  <c:v>-8.4625540840502094</c:v>
                </c:pt>
                <c:pt idx="48">
                  <c:v>-8.4684041084374293</c:v>
                </c:pt>
                <c:pt idx="49">
                  <c:v>-8.4706134237851138</c:v>
                </c:pt>
                <c:pt idx="50">
                  <c:v>-8.4693479333508943</c:v>
                </c:pt>
                <c:pt idx="51">
                  <c:v>-8.4647672053302667</c:v>
                </c:pt>
                <c:pt idx="52">
                  <c:v>-8.4570247094911437</c:v>
                </c:pt>
                <c:pt idx="53">
                  <c:v>-8.4462680448155485</c:v>
                </c:pt>
                <c:pt idx="54">
                  <c:v>-8.4326391584989544</c:v>
                </c:pt>
                <c:pt idx="55">
                  <c:v>-8.4162745566440211</c:v>
                </c:pt>
                <c:pt idx="56">
                  <c:v>-8.3973055069719429</c:v>
                </c:pt>
                <c:pt idx="57">
                  <c:v>-8.3758582338616812</c:v>
                </c:pt>
                <c:pt idx="58">
                  <c:v>-8.3520541060151796</c:v>
                </c:pt>
                <c:pt idx="59">
                  <c:v>-8.3260098170345316</c:v>
                </c:pt>
                <c:pt idx="60">
                  <c:v>-8.2978375591859148</c:v>
                </c:pt>
                <c:pt idx="61">
                  <c:v>-8.2676451906141626</c:v>
                </c:pt>
                <c:pt idx="62">
                  <c:v>-8.235536396261125</c:v>
                </c:pt>
                <c:pt idx="63">
                  <c:v>-8.201610842731391</c:v>
                </c:pt>
                <c:pt idx="64">
                  <c:v>-8.1659643273387186</c:v>
                </c:pt>
                <c:pt idx="65">
                  <c:v>-8.1286889215578224</c:v>
                </c:pt>
                <c:pt idx="66">
                  <c:v>-8.0898731090969029</c:v>
                </c:pt>
                <c:pt idx="67">
                  <c:v>-8.049601918797924</c:v>
                </c:pt>
                <c:pt idx="68">
                  <c:v>-8.0079570525635333</c:v>
                </c:pt>
                <c:pt idx="69">
                  <c:v>-7.9650170085014915</c:v>
                </c:pt>
                <c:pt idx="70">
                  <c:v>-7.9208571994702046</c:v>
                </c:pt>
                <c:pt idx="71">
                  <c:v>-7.8755500672014298</c:v>
                </c:pt>
                <c:pt idx="72">
                  <c:v>-7.8291651921695502</c:v>
                </c:pt>
                <c:pt idx="73">
                  <c:v>-7.781769399370023</c:v>
                </c:pt>
                <c:pt idx="74">
                  <c:v>-7.7334268601632132</c:v>
                </c:pt>
                <c:pt idx="75">
                  <c:v>-7.6841991903337794</c:v>
                </c:pt>
                <c:pt idx="76">
                  <c:v>-7.6341455445098045</c:v>
                </c:pt>
                <c:pt idx="77">
                  <c:v>-7.5833227070802609</c:v>
                </c:pt>
                <c:pt idx="78">
                  <c:v>-7.5317851797439666</c:v>
                </c:pt>
                <c:pt idx="79">
                  <c:v>-7.479585265817998</c:v>
                </c:pt>
                <c:pt idx="80">
                  <c:v>-7.4267731514284918</c:v>
                </c:pt>
                <c:pt idx="81">
                  <c:v>-7.3733969837019941</c:v>
                </c:pt>
                <c:pt idx="82">
                  <c:v>-7.3195029460709824</c:v>
                </c:pt>
                <c:pt idx="83">
                  <c:v>-7.2651353308025417</c:v>
                </c:pt>
                <c:pt idx="84">
                  <c:v>-7.2103366088552434</c:v>
                </c:pt>
                <c:pt idx="85">
                  <c:v>-7.1551474971649514</c:v>
                </c:pt>
                <c:pt idx="86">
                  <c:v>-7.0996070234564641</c:v>
                </c:pt>
                <c:pt idx="87">
                  <c:v>-7.0437525886741152</c:v>
                </c:pt>
                <c:pt idx="88">
                  <c:v>-6.9876200271209594</c:v>
                </c:pt>
                <c:pt idx="89">
                  <c:v>-6.93124366439248</c:v>
                </c:pt>
                <c:pt idx="90">
                  <c:v>-6.874656373187646</c:v>
                </c:pt>
                <c:pt idx="91">
                  <c:v>-6.8178896270768332</c:v>
                </c:pt>
                <c:pt idx="92">
                  <c:v>-6.7609735523031231</c:v>
                </c:pt>
                <c:pt idx="93">
                  <c:v>-6.7039369776904456</c:v>
                </c:pt>
                <c:pt idx="94">
                  <c:v>-6.6468074827293204</c:v>
                </c:pt>
                <c:pt idx="95">
                  <c:v>-6.589611443908165</c:v>
                </c:pt>
                <c:pt idx="96">
                  <c:v>-6.5323740793555345</c:v>
                </c:pt>
                <c:pt idx="97">
                  <c:v>-6.4751194918561428</c:v>
                </c:pt>
                <c:pt idx="98">
                  <c:v>-6.4178707103011652</c:v>
                </c:pt>
                <c:pt idx="99">
                  <c:v>-6.3606497296308904</c:v>
                </c:pt>
                <c:pt idx="100">
                  <c:v>-6.3034775493257307</c:v>
                </c:pt>
                <c:pt idx="101">
                  <c:v>-6.2463742104992512</c:v>
                </c:pt>
                <c:pt idx="102">
                  <c:v>-6.1893588316450829</c:v>
                </c:pt>
                <c:pt idx="103">
                  <c:v>-6.1324496430873667</c:v>
                </c:pt>
                <c:pt idx="104">
                  <c:v>-6.0756640201826269</c:v>
                </c:pt>
                <c:pt idx="105">
                  <c:v>-6.0190185153191571</c:v>
                </c:pt>
                <c:pt idx="106">
                  <c:v>-5.9625288887581505</c:v>
                </c:pt>
                <c:pt idx="107">
                  <c:v>-5.9062101383592331</c:v>
                </c:pt>
                <c:pt idx="108">
                  <c:v>-5.8500765282313552</c:v>
                </c:pt>
                <c:pt idx="109">
                  <c:v>-5.7941416163485631</c:v>
                </c:pt>
                <c:pt idx="110">
                  <c:v>-5.7384182811685136</c:v>
                </c:pt>
                <c:pt idx="111">
                  <c:v>-5.6829187472903442</c:v>
                </c:pt>
                <c:pt idx="112">
                  <c:v>-5.6276546101869576</c:v>
                </c:pt>
                <c:pt idx="113">
                  <c:v>-5.5726368600456144</c:v>
                </c:pt>
                <c:pt idx="114">
                  <c:v>-5.5178759047493759</c:v>
                </c:pt>
                <c:pt idx="115">
                  <c:v>-5.463381592030645</c:v>
                </c:pt>
                <c:pt idx="116">
                  <c:v>-5.4091632308270681</c:v>
                </c:pt>
                <c:pt idx="117">
                  <c:v>-5.3552296118687401</c:v>
                </c:pt>
                <c:pt idx="118">
                  <c:v>-5.3015890275246722</c:v>
                </c:pt>
                <c:pt idx="119">
                  <c:v>-5.2482492909353935</c:v>
                </c:pt>
                <c:pt idx="120">
                  <c:v>-5.1952177544576266</c:v>
                </c:pt>
                <c:pt idx="121">
                  <c:v>-5.1425013274458653</c:v>
                </c:pt>
                <c:pt idx="122">
                  <c:v>-5.0901064933949227</c:v>
                </c:pt>
                <c:pt idx="123">
                  <c:v>-5.0380393264665164</c:v>
                </c:pt>
                <c:pt idx="124">
                  <c:v>-4.9863055074221165</c:v>
                </c:pt>
                <c:pt idx="125">
                  <c:v>-4.9349103389835047</c:v>
                </c:pt>
                <c:pt idx="126">
                  <c:v>-4.8838587606416173</c:v>
                </c:pt>
                <c:pt idx="127">
                  <c:v>-4.8331553629335886</c:v>
                </c:pt>
                <c:pt idx="128">
                  <c:v>-4.7828044012070308</c:v>
                </c:pt>
                <c:pt idx="129">
                  <c:v>-4.732809808890071</c:v>
                </c:pt>
                <c:pt idx="130">
                  <c:v>-4.6831752102847872</c:v>
                </c:pt>
                <c:pt idx="131">
                  <c:v>-4.6339039329011582</c:v>
                </c:pt>
                <c:pt idx="132">
                  <c:v>-4.5849990193480243</c:v>
                </c:pt>
                <c:pt idx="133">
                  <c:v>-4.5364632387968324</c:v>
                </c:pt>
                <c:pt idx="134">
                  <c:v>-4.4882990980334547</c:v>
                </c:pt>
                <c:pt idx="135">
                  <c:v>-4.4405088521128722</c:v>
                </c:pt>
                <c:pt idx="136">
                  <c:v>-4.3930945146307261</c:v>
                </c:pt>
                <c:pt idx="137">
                  <c:v>-4.346057867625543</c:v>
                </c:pt>
                <c:pt idx="138">
                  <c:v>-4.2994004711247165</c:v>
                </c:pt>
                <c:pt idx="139">
                  <c:v>-4.2531236723468924</c:v>
                </c:pt>
                <c:pt idx="140">
                  <c:v>-4.2072286145730393</c:v>
                </c:pt>
                <c:pt idx="141">
                  <c:v>-4.1617162456978924</c:v>
                </c:pt>
                <c:pt idx="142">
                  <c:v>-4.1165873264731827</c:v>
                </c:pt>
                <c:pt idx="143">
                  <c:v>-4.0718424384535075</c:v>
                </c:pt>
                <c:pt idx="144">
                  <c:v>-4.0274819916554367</c:v>
                </c:pt>
                <c:pt idx="145">
                  <c:v>-3.9835062319399492</c:v>
                </c:pt>
                <c:pt idx="146">
                  <c:v>-3.9399152481280222</c:v>
                </c:pt>
                <c:pt idx="147">
                  <c:v>-3.8967089788587819</c:v>
                </c:pt>
                <c:pt idx="148">
                  <c:v>-3.8538872191993092</c:v>
                </c:pt>
                <c:pt idx="149">
                  <c:v>-3.811449627014865</c:v>
                </c:pt>
                <c:pt idx="150">
                  <c:v>-3.7693957291079672</c:v>
                </c:pt>
                <c:pt idx="151">
                  <c:v>-3.7277249271344912</c:v>
                </c:pt>
                <c:pt idx="152">
                  <c:v>-3.6864365033046065</c:v>
                </c:pt>
                <c:pt idx="153">
                  <c:v>-3.6455296258761511</c:v>
                </c:pt>
                <c:pt idx="154">
                  <c:v>-3.6050033544477116</c:v>
                </c:pt>
                <c:pt idx="155">
                  <c:v>-3.564856645058494</c:v>
                </c:pt>
                <c:pt idx="156">
                  <c:v>-3.5250883551016958</c:v>
                </c:pt>
                <c:pt idx="157">
                  <c:v>-3.4856972480580075</c:v>
                </c:pt>
                <c:pt idx="158">
                  <c:v>-3.4466819980554813</c:v>
                </c:pt>
                <c:pt idx="159">
                  <c:v>-3.4080411942619033</c:v>
                </c:pt>
                <c:pt idx="160">
                  <c:v>-3.3697733451155067</c:v>
                </c:pt>
                <c:pt idx="161">
                  <c:v>-3.3318768823997118</c:v>
                </c:pt>
                <c:pt idx="162">
                  <c:v>-3.2943501651673297</c:v>
                </c:pt>
                <c:pt idx="163">
                  <c:v>-3.2571914835195201</c:v>
                </c:pt>
                <c:pt idx="164">
                  <c:v>-3.2203990622445646</c:v>
                </c:pt>
                <c:pt idx="165">
                  <c:v>-3.1839710643213492</c:v>
                </c:pt>
                <c:pt idx="166">
                  <c:v>-3.1479055942923431</c:v>
                </c:pt>
                <c:pt idx="167">
                  <c:v>-3.1122007015105395</c:v>
                </c:pt>
                <c:pt idx="168">
                  <c:v>-3.0768543832648376</c:v>
                </c:pt>
                <c:pt idx="169">
                  <c:v>-3.0418645877880941</c:v>
                </c:pt>
                <c:pt idx="170">
                  <c:v>-3.0072292171519068</c:v>
                </c:pt>
                <c:pt idx="171">
                  <c:v>-2.9729461300521223</c:v>
                </c:pt>
                <c:pt idx="172">
                  <c:v>-2.9390131444888743</c:v>
                </c:pt>
                <c:pt idx="173">
                  <c:v>-2.9054280403448209</c:v>
                </c:pt>
                <c:pt idx="174">
                  <c:v>-2.872188561865133</c:v>
                </c:pt>
                <c:pt idx="175">
                  <c:v>-2.8392924200426828</c:v>
                </c:pt>
                <c:pt idx="176">
                  <c:v>-2.8067372949117289</c:v>
                </c:pt>
                <c:pt idx="177">
                  <c:v>-2.7745208377532622</c:v>
                </c:pt>
                <c:pt idx="178">
                  <c:v>-2.742640673215158</c:v>
                </c:pt>
                <c:pt idx="179">
                  <c:v>-2.7110944013500475</c:v>
                </c:pt>
                <c:pt idx="180">
                  <c:v>-2.67987959957382</c:v>
                </c:pt>
                <c:pt idx="181">
                  <c:v>-2.648993824547496</c:v>
                </c:pt>
                <c:pt idx="182">
                  <c:v>-2.6184346139851753</c:v>
                </c:pt>
                <c:pt idx="183">
                  <c:v>-2.5881994883906376</c:v>
                </c:pt>
                <c:pt idx="184">
                  <c:v>-2.5582859527250545</c:v>
                </c:pt>
                <c:pt idx="185">
                  <c:v>-2.5286914980082749</c:v>
                </c:pt>
                <c:pt idx="186">
                  <c:v>-2.4994136028559661</c:v>
                </c:pt>
                <c:pt idx="187">
                  <c:v>-2.4704497349548706</c:v>
                </c:pt>
                <c:pt idx="188">
                  <c:v>-2.4417973524783481</c:v>
                </c:pt>
                <c:pt idx="189">
                  <c:v>-2.4134539054442685</c:v>
                </c:pt>
                <c:pt idx="190">
                  <c:v>-2.3854168370173223</c:v>
                </c:pt>
                <c:pt idx="191">
                  <c:v>-2.3576835847576527</c:v>
                </c:pt>
                <c:pt idx="192">
                  <c:v>-2.3302515818177163</c:v>
                </c:pt>
                <c:pt idx="193">
                  <c:v>-2.3031182580891878</c:v>
                </c:pt>
                <c:pt idx="194">
                  <c:v>-2.2762810413016563</c:v>
                </c:pt>
                <c:pt idx="195">
                  <c:v>-2.2497373580748246</c:v>
                </c:pt>
                <c:pt idx="196">
                  <c:v>-2.2234846349258226</c:v>
                </c:pt>
                <c:pt idx="197">
                  <c:v>-2.1975202992332568</c:v>
                </c:pt>
                <c:pt idx="198">
                  <c:v>-2.1718417801594754</c:v>
                </c:pt>
                <c:pt idx="199">
                  <c:v>-2.1464465095325607</c:v>
                </c:pt>
                <c:pt idx="200">
                  <c:v>-2.121331922689468</c:v>
                </c:pt>
                <c:pt idx="201">
                  <c:v>-2.096495459281658</c:v>
                </c:pt>
                <c:pt idx="202">
                  <c:v>-2.0719345640445961</c:v>
                </c:pt>
                <c:pt idx="203">
                  <c:v>-2.0476466875323673</c:v>
                </c:pt>
                <c:pt idx="204">
                  <c:v>-2.0236292868186614</c:v>
                </c:pt>
                <c:pt idx="205">
                  <c:v>-1.9998798261653283</c:v>
                </c:pt>
                <c:pt idx="206">
                  <c:v>-1.9763957776596526</c:v>
                </c:pt>
                <c:pt idx="207">
                  <c:v>-1.9531746218214723</c:v>
                </c:pt>
                <c:pt idx="208">
                  <c:v>-1.9302138481812066</c:v>
                </c:pt>
                <c:pt idx="209">
                  <c:v>-1.9075109558298675</c:v>
                </c:pt>
                <c:pt idx="210">
                  <c:v>-1.8850634539420166</c:v>
                </c:pt>
                <c:pt idx="211">
                  <c:v>-1.8628688622726808</c:v>
                </c:pt>
                <c:pt idx="212">
                  <c:v>-1.8409247116291543</c:v>
                </c:pt>
                <c:pt idx="213">
                  <c:v>-1.8192285443185741</c:v>
                </c:pt>
                <c:pt idx="214">
                  <c:v>-1.7977779145721886</c:v>
                </c:pt>
                <c:pt idx="215">
                  <c:v>-1.7765703889471183</c:v>
                </c:pt>
                <c:pt idx="216">
                  <c:v>-1.755603546706467</c:v>
                </c:pt>
                <c:pt idx="217">
                  <c:v>-1.7348749801785568</c:v>
                </c:pt>
                <c:pt idx="218">
                  <c:v>-1.714382295096045</c:v>
                </c:pt>
                <c:pt idx="219">
                  <c:v>-1.6941231109156851</c:v>
                </c:pt>
                <c:pt idx="220">
                  <c:v>-1.674095061119407</c:v>
                </c:pt>
                <c:pt idx="221">
                  <c:v>-1.6542957934974534</c:v>
                </c:pt>
                <c:pt idx="222">
                  <c:v>-1.6347229704141883</c:v>
                </c:pt>
                <c:pt idx="223">
                  <c:v>-1.6153742690572623</c:v>
                </c:pt>
                <c:pt idx="224">
                  <c:v>-1.5962473816707292</c:v>
                </c:pt>
                <c:pt idx="225">
                  <c:v>-1.5773400157727253</c:v>
                </c:pt>
                <c:pt idx="226">
                  <c:v>-1.558649894358298</c:v>
                </c:pt>
                <c:pt idx="227">
                  <c:v>-1.54017475608791</c:v>
                </c:pt>
                <c:pt idx="228">
                  <c:v>-1.5219123554622207</c:v>
                </c:pt>
                <c:pt idx="229">
                  <c:v>-1.5038604629836021</c:v>
                </c:pt>
                <c:pt idx="230">
                  <c:v>-1.486016865304935</c:v>
                </c:pt>
                <c:pt idx="231">
                  <c:v>-1.4683793653661747</c:v>
                </c:pt>
                <c:pt idx="232">
                  <c:v>-1.450945782519121</c:v>
                </c:pt>
                <c:pt idx="233">
                  <c:v>-1.4337139526408944</c:v>
                </c:pt>
                <c:pt idx="234">
                  <c:v>-1.4166817282365243</c:v>
                </c:pt>
                <c:pt idx="235">
                  <c:v>-1.3998469785310825</c:v>
                </c:pt>
                <c:pt idx="236">
                  <c:v>-1.3832075895517999</c:v>
                </c:pt>
                <c:pt idx="237">
                  <c:v>-1.3667614642004962</c:v>
                </c:pt>
                <c:pt idx="238">
                  <c:v>-1.3505065223167929</c:v>
                </c:pt>
                <c:pt idx="239">
                  <c:v>-1.3344407007324024</c:v>
                </c:pt>
                <c:pt idx="240">
                  <c:v>-1.3185619533168977</c:v>
                </c:pt>
                <c:pt idx="241">
                  <c:v>-1.3028682510152894</c:v>
                </c:pt>
                <c:pt idx="242">
                  <c:v>-1.2873575818777403</c:v>
                </c:pt>
                <c:pt idx="243">
                  <c:v>-1.2720279510817587</c:v>
                </c:pt>
                <c:pt idx="244">
                  <c:v>-1.2568773809471481</c:v>
                </c:pt>
                <c:pt idx="245">
                  <c:v>-1.2419039109440562</c:v>
                </c:pt>
                <c:pt idx="246">
                  <c:v>-1.2271055976943681</c:v>
                </c:pt>
                <c:pt idx="247">
                  <c:v>-1.2124805149667581</c:v>
                </c:pt>
                <c:pt idx="248">
                  <c:v>-1.1980267536656584</c:v>
                </c:pt>
                <c:pt idx="249">
                  <c:v>-1.1837424218143897</c:v>
                </c:pt>
                <c:pt idx="250">
                  <c:v>-1.1696256445327462</c:v>
                </c:pt>
                <c:pt idx="251">
                  <c:v>-1.1556745640092241</c:v>
                </c:pt>
                <c:pt idx="252">
                  <c:v>-1.1418873394681777</c:v>
                </c:pt>
                <c:pt idx="253">
                  <c:v>-1.128262147132101</c:v>
                </c:pt>
                <c:pt idx="254">
                  <c:v>-1.1147971801792591</c:v>
                </c:pt>
                <c:pt idx="255">
                  <c:v>-1.1014906486968898</c:v>
                </c:pt>
                <c:pt idx="256">
                  <c:v>-1.0883407796301607</c:v>
                </c:pt>
                <c:pt idx="257">
                  <c:v>-1.0753458167271102</c:v>
                </c:pt>
                <c:pt idx="258">
                  <c:v>-1.0625040204797145</c:v>
                </c:pt>
                <c:pt idx="259">
                  <c:v>-1.0498136680613133</c:v>
                </c:pt>
                <c:pt idx="260">
                  <c:v>-1.0372730532605667</c:v>
                </c:pt>
                <c:pt idx="261">
                  <c:v>-1.0248804864120065</c:v>
                </c:pt>
                <c:pt idx="262">
                  <c:v>-1.0126342943235715</c:v>
                </c:pt>
                <c:pt idx="263">
                  <c:v>-1.0005328202010337</c:v>
                </c:pt>
                <c:pt idx="264">
                  <c:v>-0.98857442356967329</c:v>
                </c:pt>
                <c:pt idx="265">
                  <c:v>-0.976757480193157</c:v>
                </c:pt>
                <c:pt idx="266">
                  <c:v>-0.96508038198998403</c:v>
                </c:pt>
                <c:pt idx="267">
                  <c:v>-0.95354153694743693</c:v>
                </c:pt>
                <c:pt idx="268">
                  <c:v>-0.94213936903330331</c:v>
                </c:pt>
                <c:pt idx="269">
                  <c:v>-0.93087231810537718</c:v>
                </c:pt>
                <c:pt idx="270">
                  <c:v>-0.91973883981901583</c:v>
                </c:pt>
                <c:pt idx="271">
                  <c:v>-0.9087374055327273</c:v>
                </c:pt>
                <c:pt idx="272">
                  <c:v>-0.89786650221199904</c:v>
                </c:pt>
                <c:pt idx="273">
                  <c:v>-0.88712463233137162</c:v>
                </c:pt>
                <c:pt idx="274">
                  <c:v>-0.87651031377503541</c:v>
                </c:pt>
                <c:pt idx="275">
                  <c:v>-0.86602207973585565</c:v>
                </c:pt>
                <c:pt idx="276">
                  <c:v>-0.85565847861309108</c:v>
                </c:pt>
                <c:pt idx="277">
                  <c:v>-0.84541807390874357</c:v>
                </c:pt>
                <c:pt idx="278">
                  <c:v>-0.83529944412280743</c:v>
                </c:pt>
                <c:pt idx="279">
                  <c:v>-0.82530118264734353</c:v>
                </c:pt>
                <c:pt idx="280">
                  <c:v>-0.81542189765958439</c:v>
                </c:pt>
                <c:pt idx="281">
                  <c:v>-0.80566021201402349</c:v>
                </c:pt>
                <c:pt idx="282">
                  <c:v>-0.79601476313373698</c:v>
                </c:pt>
                <c:pt idx="283">
                  <c:v>-0.78648420290087007</c:v>
                </c:pt>
                <c:pt idx="284">
                  <c:v>-0.77706719754638509</c:v>
                </c:pt>
                <c:pt idx="285">
                  <c:v>-0.76776242753922674</c:v>
                </c:pt>
                <c:pt idx="286">
                  <c:v>-0.75856858747484457</c:v>
                </c:pt>
                <c:pt idx="287">
                  <c:v>-0.74948438596328881</c:v>
                </c:pt>
                <c:pt idx="288">
                  <c:v>-0.74050854551675815</c:v>
                </c:pt>
                <c:pt idx="289">
                  <c:v>-0.73163980243682458</c:v>
                </c:pt>
                <c:pt idx="290">
                  <c:v>-0.72287690670128679</c:v>
                </c:pt>
                <c:pt idx="291">
                  <c:v>-0.71421862185080076</c:v>
                </c:pt>
                <c:pt idx="292">
                  <c:v>-0.70566372487520057</c:v>
                </c:pt>
                <c:pt idx="293">
                  <c:v>-0.69721100609971964</c:v>
                </c:pt>
                <c:pt idx="294">
                  <c:v>-0.68885926907102557</c:v>
                </c:pt>
                <c:pt idx="295">
                  <c:v>-0.68060733044324628</c:v>
                </c:pt>
                <c:pt idx="296">
                  <c:v>-0.67245401986388076</c:v>
                </c:pt>
                <c:pt idx="297">
                  <c:v>-0.66439817985977212</c:v>
                </c:pt>
                <c:pt idx="298">
                  <c:v>-0.65643866572309906</c:v>
                </c:pt>
                <c:pt idx="299">
                  <c:v>-0.64857434539749459</c:v>
                </c:pt>
                <c:pt idx="300">
                  <c:v>-0.64080409936423655</c:v>
                </c:pt>
                <c:pt idx="301">
                  <c:v>-0.63312682052864111</c:v>
                </c:pt>
                <c:pt idx="302">
                  <c:v>-0.62554141410661757</c:v>
                </c:pt>
                <c:pt idx="303">
                  <c:v>-0.61804679751151437</c:v>
                </c:pt>
                <c:pt idx="304">
                  <c:v>-0.61064190024113896</c:v>
                </c:pt>
                <c:pt idx="305">
                  <c:v>-0.6033256637651403</c:v>
                </c:pt>
                <c:pt idx="306">
                  <c:v>-0.59609704141265829</c:v>
                </c:pt>
                <c:pt idx="307">
                  <c:v>-0.58895499826038511</c:v>
                </c:pt>
                <c:pt idx="308">
                  <c:v>-0.58189851102091672</c:v>
                </c:pt>
                <c:pt idx="309">
                  <c:v>-0.57492656793157004</c:v>
                </c:pt>
                <c:pt idx="310">
                  <c:v>-0.56803816864358991</c:v>
                </c:pt>
                <c:pt idx="311">
                  <c:v>-0.56123232411180624</c:v>
                </c:pt>
                <c:pt idx="312">
                  <c:v>-0.55450805648476398</c:v>
                </c:pt>
                <c:pt idx="313">
                  <c:v>-0.54786439899532624</c:v>
                </c:pt>
                <c:pt idx="314">
                  <c:v>-0.54130039585179801</c:v>
                </c:pt>
                <c:pt idx="315">
                  <c:v>-0.53481510212956518</c:v>
                </c:pt>
                <c:pt idx="316">
                  <c:v>-0.52840758366327556</c:v>
                </c:pt>
                <c:pt idx="317">
                  <c:v>-0.52207691693958735</c:v>
                </c:pt>
                <c:pt idx="318">
                  <c:v>-0.51582218899047705</c:v>
                </c:pt>
                <c:pt idx="319">
                  <c:v>-0.50964249728715461</c:v>
                </c:pt>
                <c:pt idx="320">
                  <c:v>-0.50353694963456253</c:v>
                </c:pt>
                <c:pt idx="321">
                  <c:v>-0.49750466406651034</c:v>
                </c:pt>
                <c:pt idx="322">
                  <c:v>-0.49154476874142256</c:v>
                </c:pt>
                <c:pt idx="323">
                  <c:v>-0.48565640183873732</c:v>
                </c:pt>
                <c:pt idx="324">
                  <c:v>-0.47983871145595242</c:v>
                </c:pt>
                <c:pt idx="325">
                  <c:v>-0.47409085550633284</c:v>
                </c:pt>
                <c:pt idx="326">
                  <c:v>-0.46841200161729368</c:v>
                </c:pt>
                <c:pt idx="327">
                  <c:v>-0.46280132702946031</c:v>
                </c:pt>
                <c:pt idx="328">
                  <c:v>-0.45725801849641901</c:v>
                </c:pt>
                <c:pt idx="329">
                  <c:v>-0.45178127218516473</c:v>
                </c:pt>
                <c:pt idx="330">
                  <c:v>-0.446370293577252</c:v>
                </c:pt>
                <c:pt idx="331">
                  <c:v>-0.44102429737065996</c:v>
                </c:pt>
                <c:pt idx="332">
                  <c:v>-0.43574250738236803</c:v>
                </c:pt>
                <c:pt idx="333">
                  <c:v>-0.43052415645166381</c:v>
                </c:pt>
                <c:pt idx="334">
                  <c:v>-0.42536848634416624</c:v>
                </c:pt>
                <c:pt idx="335">
                  <c:v>-0.42027474765659562</c:v>
                </c:pt>
                <c:pt idx="336">
                  <c:v>-0.41524219972226806</c:v>
                </c:pt>
                <c:pt idx="337">
                  <c:v>-0.41027011051733597</c:v>
                </c:pt>
                <c:pt idx="338">
                  <c:v>-0.40535775656777645</c:v>
                </c:pt>
                <c:pt idx="339">
                  <c:v>-0.40050442285711402</c:v>
                </c:pt>
                <c:pt idx="340">
                  <c:v>-0.39570940273490984</c:v>
                </c:pt>
                <c:pt idx="341">
                  <c:v>-0.39097199782598541</c:v>
                </c:pt>
                <c:pt idx="342">
                  <c:v>-0.38629151794041344</c:v>
                </c:pt>
                <c:pt idx="343">
                  <c:v>-0.38166728098425518</c:v>
                </c:pt>
                <c:pt idx="344">
                  <c:v>-0.37709861287105556</c:v>
                </c:pt>
                <c:pt idx="345">
                  <c:v>-0.37258484743409959</c:v>
                </c:pt>
                <c:pt idx="346">
                  <c:v>-0.3681253263394198</c:v>
                </c:pt>
                <c:pt idx="347">
                  <c:v>-0.36371939899956424</c:v>
                </c:pt>
                <c:pt idx="348">
                  <c:v>-0.35936642248812584</c:v>
                </c:pt>
                <c:pt idx="349">
                  <c:v>-0.35506576145501928</c:v>
                </c:pt>
                <c:pt idx="350">
                  <c:v>-0.35081678804252703</c:v>
                </c:pt>
                <c:pt idx="351">
                  <c:v>-0.34661888180208811</c:v>
                </c:pt>
                <c:pt idx="352">
                  <c:v>-0.34247142961185584</c:v>
                </c:pt>
                <c:pt idx="353">
                  <c:v>-0.33837382559499379</c:v>
                </c:pt>
                <c:pt idx="354">
                  <c:v>-0.33432547103873761</c:v>
                </c:pt>
                <c:pt idx="355">
                  <c:v>-0.33032577431419802</c:v>
                </c:pt>
                <c:pt idx="356">
                  <c:v>-0.32637415079691506</c:v>
                </c:pt>
                <c:pt idx="357">
                  <c:v>-0.32247002278816039</c:v>
                </c:pt>
                <c:pt idx="358">
                  <c:v>-0.31861281943698005</c:v>
                </c:pt>
                <c:pt idx="359">
                  <c:v>-0.31480197666298271</c:v>
                </c:pt>
                <c:pt idx="360">
                  <c:v>-0.31103693707986096</c:v>
                </c:pt>
                <c:pt idx="361">
                  <c:v>-0.30731714991965525</c:v>
                </c:pt>
                <c:pt idx="362">
                  <c:v>-0.30364207095774837</c:v>
                </c:pt>
                <c:pt idx="363">
                  <c:v>-0.30001116243858572</c:v>
                </c:pt>
                <c:pt idx="364">
                  <c:v>-0.29642389300213057</c:v>
                </c:pt>
                <c:pt idx="365">
                  <c:v>-0.29287973761103608</c:v>
                </c:pt>
                <c:pt idx="366">
                  <c:v>-0.28937817747853972</c:v>
                </c:pt>
                <c:pt idx="367">
                  <c:v>-0.28591869999707659</c:v>
                </c:pt>
                <c:pt idx="368">
                  <c:v>-0.28250079866759831</c:v>
                </c:pt>
                <c:pt idx="369">
                  <c:v>-0.27912397302961128</c:v>
                </c:pt>
                <c:pt idx="370">
                  <c:v>-0.27578772859190914</c:v>
                </c:pt>
                <c:pt idx="371">
                  <c:v>-0.27249157676401486</c:v>
                </c:pt>
                <c:pt idx="372">
                  <c:v>-0.2692350347883144</c:v>
                </c:pt>
                <c:pt idx="373">
                  <c:v>-0.26601762567288567</c:v>
                </c:pt>
                <c:pt idx="374">
                  <c:v>-0.26283887812501605</c:v>
                </c:pt>
                <c:pt idx="375">
                  <c:v>-0.2596983264854012</c:v>
                </c:pt>
                <c:pt idx="376">
                  <c:v>-0.25659551066302982</c:v>
                </c:pt>
                <c:pt idx="377">
                  <c:v>-0.2535299760707358</c:v>
                </c:pt>
                <c:pt idx="378">
                  <c:v>-0.25050127356142932</c:v>
                </c:pt>
                <c:pt idx="379">
                  <c:v>-0.24750895936498754</c:v>
                </c:pt>
                <c:pt idx="380">
                  <c:v>-0.2445525950258102</c:v>
                </c:pt>
                <c:pt idx="381">
                  <c:v>-0.24163174734103429</c:v>
                </c:pt>
                <c:pt idx="382">
                  <c:v>-0.23874598829939481</c:v>
                </c:pt>
                <c:pt idx="383">
                  <c:v>-0.23589489502074112</c:v>
                </c:pt>
                <c:pt idx="384">
                  <c:v>-0.23307804969618709</c:v>
                </c:pt>
                <c:pt idx="385">
                  <c:v>-0.23029503952890892</c:v>
                </c:pt>
                <c:pt idx="386">
                  <c:v>-0.22754545667556617</c:v>
                </c:pt>
                <c:pt idx="387">
                  <c:v>-0.22482889818836005</c:v>
                </c:pt>
                <c:pt idx="388">
                  <c:v>-0.22214496595770791</c:v>
                </c:pt>
                <c:pt idx="389">
                  <c:v>-0.2194932666555395</c:v>
                </c:pt>
                <c:pt idx="390">
                  <c:v>-0.21687341167920682</c:v>
                </c:pt>
                <c:pt idx="391">
                  <c:v>-0.21428501709600078</c:v>
                </c:pt>
                <c:pt idx="392">
                  <c:v>-0.21172770358827245</c:v>
                </c:pt>
                <c:pt idx="393">
                  <c:v>-0.20920109639915208</c:v>
                </c:pt>
                <c:pt idx="394">
                  <c:v>-0.20670482527886069</c:v>
                </c:pt>
                <c:pt idx="395">
                  <c:v>-0.20423852443161378</c:v>
                </c:pt>
                <c:pt idx="396">
                  <c:v>-0.20180183246310238</c:v>
                </c:pt>
                <c:pt idx="397">
                  <c:v>-0.1993943923285578</c:v>
                </c:pt>
                <c:pt idx="398">
                  <c:v>-0.19701585128138757</c:v>
                </c:pt>
                <c:pt idx="399">
                  <c:v>-0.19466586082237761</c:v>
                </c:pt>
                <c:pt idx="400">
                  <c:v>-0.19234407664946235</c:v>
                </c:pt>
                <c:pt idx="401">
                  <c:v>-0.19005015860804739</c:v>
                </c:pt>
                <c:pt idx="402">
                  <c:v>-0.18778377064189122</c:v>
                </c:pt>
                <c:pt idx="403">
                  <c:v>-0.18554458074452881</c:v>
                </c:pt>
                <c:pt idx="404">
                  <c:v>-0.18333226091124477</c:v>
                </c:pt>
                <c:pt idx="405">
                  <c:v>-0.18114648709157866</c:v>
                </c:pt>
                <c:pt idx="406">
                  <c:v>-0.17898693914236777</c:v>
                </c:pt>
                <c:pt idx="407">
                  <c:v>-0.17685330078131659</c:v>
                </c:pt>
                <c:pt idx="408">
                  <c:v>-0.17474525954108833</c:v>
                </c:pt>
                <c:pt idx="409">
                  <c:v>-0.17266250672391709</c:v>
                </c:pt>
                <c:pt idx="410">
                  <c:v>-0.17060473735673082</c:v>
                </c:pt>
                <c:pt idx="411">
                  <c:v>-0.16857165014678477</c:v>
                </c:pt>
                <c:pt idx="412">
                  <c:v>-0.16656294743779701</c:v>
                </c:pt>
                <c:pt idx="413">
                  <c:v>-0.16457833516658366</c:v>
                </c:pt>
                <c:pt idx="414">
                  <c:v>-0.16261752282018718</c:v>
                </c:pt>
                <c:pt idx="415">
                  <c:v>-0.16068022339349353</c:v>
                </c:pt>
                <c:pt idx="416">
                  <c:v>-0.15876615334733432</c:v>
                </c:pt>
                <c:pt idx="417">
                  <c:v>-0.15687503256706728</c:v>
                </c:pt>
                <c:pt idx="418">
                  <c:v>-0.15500658432163222</c:v>
                </c:pt>
                <c:pt idx="419">
                  <c:v>-0.15316053522307524</c:v>
                </c:pt>
                <c:pt idx="420">
                  <c:v>-0.15133661518654135</c:v>
                </c:pt>
                <c:pt idx="421">
                  <c:v>-0.14953455739072297</c:v>
                </c:pt>
                <c:pt idx="422">
                  <c:v>-0.14775409823876762</c:v>
                </c:pt>
                <c:pt idx="423">
                  <c:v>-0.1459949773196362</c:v>
                </c:pt>
                <c:pt idx="424">
                  <c:v>-0.14425693736990552</c:v>
                </c:pt>
                <c:pt idx="425">
                  <c:v>-0.14253972423601682</c:v>
                </c:pt>
                <c:pt idx="426">
                  <c:v>-0.14084308683695659</c:v>
                </c:pt>
                <c:pt idx="427">
                  <c:v>-0.13916677712737544</c:v>
                </c:pt>
                <c:pt idx="428">
                  <c:v>-0.13751055006113069</c:v>
                </c:pt>
                <c:pt idx="429">
                  <c:v>-0.13587416355525617</c:v>
                </c:pt>
                <c:pt idx="430">
                  <c:v>-0.13425737845435035</c:v>
                </c:pt>
                <c:pt idx="431">
                  <c:v>-0.13265995849537784</c:v>
                </c:pt>
                <c:pt idx="432">
                  <c:v>-0.13108167027288492</c:v>
                </c:pt>
                <c:pt idx="433">
                  <c:v>-0.12952228320461834</c:v>
                </c:pt>
                <c:pt idx="434">
                  <c:v>-0.12798156949754771</c:v>
                </c:pt>
                <c:pt idx="435">
                  <c:v>-0.12645930411428516</c:v>
                </c:pt>
                <c:pt idx="436">
                  <c:v>-0.1249552647398985</c:v>
                </c:pt>
                <c:pt idx="437">
                  <c:v>-0.12346923174911369</c:v>
                </c:pt>
                <c:pt idx="438">
                  <c:v>-0.12200098817390188</c:v>
                </c:pt>
                <c:pt idx="439">
                  <c:v>-0.12055031967144894</c:v>
                </c:pt>
                <c:pt idx="440">
                  <c:v>-0.11911701449249928</c:v>
                </c:pt>
                <c:pt idx="441">
                  <c:v>-0.11770086345007486</c:v>
                </c:pt>
                <c:pt idx="442">
                  <c:v>-0.11630165988856127</c:v>
                </c:pt>
                <c:pt idx="443">
                  <c:v>-0.11491919965315869</c:v>
                </c:pt>
                <c:pt idx="444">
                  <c:v>-0.11355328105969474</c:v>
                </c:pt>
                <c:pt idx="445">
                  <c:v>-0.11220370486479214</c:v>
                </c:pt>
                <c:pt idx="446">
                  <c:v>-0.11087027423639079</c:v>
                </c:pt>
                <c:pt idx="447">
                  <c:v>-0.10955279472461708</c:v>
                </c:pt>
                <c:pt idx="448">
                  <c:v>-0.10825107423300062</c:v>
                </c:pt>
                <c:pt idx="449">
                  <c:v>-0.10696492299002931</c:v>
                </c:pt>
                <c:pt idx="450">
                  <c:v>-0.10569415352104441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fit_5NN_HCP!$E$19:$E$469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fit_5NN_HCP!$H$19:$H$469</c:f>
              <c:numCache>
                <c:formatCode>0.0000</c:formatCode>
                <c:ptCount val="451"/>
                <c:pt idx="0">
                  <c:v>0.39069928062071957</c:v>
                </c:pt>
                <c:pt idx="1">
                  <c:v>-1.8353452758885454E-2</c:v>
                </c:pt>
                <c:pt idx="2">
                  <c:v>-0.41047690963967104</c:v>
                </c:pt>
                <c:pt idx="3">
                  <c:v>-0.78621629166479678</c:v>
                </c:pt>
                <c:pt idx="4">
                  <c:v>-1.1461008012729059</c:v>
                </c:pt>
                <c:pt idx="5">
                  <c:v>-1.4906440891690875</c:v>
                </c:pt>
                <c:pt idx="6">
                  <c:v>-1.8203446896637276</c:v>
                </c:pt>
                <c:pt idx="7">
                  <c:v>-2.1356864442005654</c:v>
                </c:pt>
                <c:pt idx="8">
                  <c:v>-2.4371389133868586</c:v>
                </c:pt>
                <c:pt idx="9">
                  <c:v>-2.7251577778304754</c:v>
                </c:pt>
                <c:pt idx="10">
                  <c:v>-3.0001852280807917</c:v>
                </c:pt>
                <c:pt idx="11">
                  <c:v>-3.2626503439625685</c:v>
                </c:pt>
                <c:pt idx="12">
                  <c:v>-3.5129694635844255</c:v>
                </c:pt>
                <c:pt idx="13">
                  <c:v>-3.7515465422962575</c:v>
                </c:pt>
                <c:pt idx="14">
                  <c:v>-3.9787735018627286</c:v>
                </c:pt>
                <c:pt idx="15">
                  <c:v>-4.1950305701130812</c:v>
                </c:pt>
                <c:pt idx="16">
                  <c:v>-4.4006866113206629</c:v>
                </c:pt>
                <c:pt idx="17">
                  <c:v>-4.5960994475590216</c:v>
                </c:pt>
                <c:pt idx="18">
                  <c:v>-4.7816161712749068</c:v>
                </c:pt>
                <c:pt idx="19">
                  <c:v>-4.9575734493123278</c:v>
                </c:pt>
                <c:pt idx="20">
                  <c:v>-5.1242978186156396</c:v>
                </c:pt>
                <c:pt idx="21">
                  <c:v>-5.2821059738336968</c:v>
                </c:pt>
                <c:pt idx="22">
                  <c:v>-5.431305047041314</c:v>
                </c:pt>
                <c:pt idx="23">
                  <c:v>-5.57219287978862</c:v>
                </c:pt>
                <c:pt idx="24">
                  <c:v>-5.7050582876833538</c:v>
                </c:pt>
                <c:pt idx="25">
                  <c:v>-5.8301813177058435</c:v>
                </c:pt>
                <c:pt idx="26">
                  <c:v>-5.9478334984511063</c:v>
                </c:pt>
                <c:pt idx="27">
                  <c:v>-6.0582780834874725</c:v>
                </c:pt>
                <c:pt idx="28">
                  <c:v>-6.1617702880161414</c:v>
                </c:pt>
                <c:pt idx="29">
                  <c:v>-6.2585575190112523</c:v>
                </c:pt>
                <c:pt idx="30">
                  <c:v>-6.3488795990153042</c:v>
                </c:pt>
                <c:pt idx="31">
                  <c:v>-6.4329689837602828</c:v>
                </c:pt>
                <c:pt idx="32">
                  <c:v>-6.5110509737802058</c:v>
                </c:pt>
                <c:pt idx="33">
                  <c:v>-6.583343920176584</c:v>
                </c:pt>
                <c:pt idx="34">
                  <c:v>-6.6500594246940059</c:v>
                </c:pt>
                <c:pt idx="35">
                  <c:v>-6.7114025342588857</c:v>
                </c:pt>
                <c:pt idx="36">
                  <c:v>-6.7675719301304387</c:v>
                </c:pt>
                <c:pt idx="37">
                  <c:v>-6.8187601118089933</c:v>
                </c:pt>
                <c:pt idx="38">
                  <c:v>-6.8651535758429256</c:v>
                </c:pt>
                <c:pt idx="39">
                  <c:v>-6.9069329896717946</c:v>
                </c:pt>
                <c:pt idx="40">
                  <c:v>-6.9442733606396079</c:v>
                </c:pt>
                <c:pt idx="41">
                  <c:v>-6.9773442003086554</c:v>
                </c:pt>
                <c:pt idx="42">
                  <c:v>-7.0063096842008212</c:v>
                </c:pt>
                <c:pt idx="43">
                  <c:v>-7.0313288070900448</c:v>
                </c:pt>
                <c:pt idx="44">
                  <c:v>-7.0525555339662382</c:v>
                </c:pt>
                <c:pt idx="45">
                  <c:v>-7.0701389467878322</c:v>
                </c:pt>
                <c:pt idx="46">
                  <c:v>-7.0842233871370324</c:v>
                </c:pt>
                <c:pt idx="47">
                  <c:v>-7.0949485948887974</c:v>
                </c:pt>
                <c:pt idx="48">
                  <c:v>-7.1024498430016747</c:v>
                </c:pt>
                <c:pt idx="49">
                  <c:v>-7.1068580685357352</c:v>
                </c:pt>
                <c:pt idx="50">
                  <c:v>-7.1082999999999998</c:v>
                </c:pt>
                <c:pt idx="51">
                  <c:v>-7.1068982811292072</c:v>
                </c:pt>
                <c:pt idx="52">
                  <c:v>-7.1027715911868761</c:v>
                </c:pt>
                <c:pt idx="53">
                  <c:v>-7.0960347618892765</c:v>
                </c:pt>
                <c:pt idx="54">
                  <c:v>-7.0867988910422497</c:v>
                </c:pt>
                <c:pt idx="55">
                  <c:v>-7.0751714529804524</c:v>
                </c:pt>
                <c:pt idx="56">
                  <c:v>-7.0612564058961977</c:v>
                </c:pt>
                <c:pt idx="57">
                  <c:v>-7.0451542961427274</c:v>
                </c:pt>
                <c:pt idx="58">
                  <c:v>-7.0269623595945374</c:v>
                </c:pt>
                <c:pt idx="59">
                  <c:v>-7.00677462014513</c:v>
                </c:pt>
                <c:pt idx="60">
                  <c:v>-6.9846819854204316</c:v>
                </c:pt>
                <c:pt idx="61">
                  <c:v>-6.9607723397840697</c:v>
                </c:pt>
                <c:pt idx="62">
                  <c:v>-6.9351306347086226</c:v>
                </c:pt>
                <c:pt idx="63">
                  <c:v>-6.9078389765849941</c:v>
                </c:pt>
                <c:pt idx="64">
                  <c:v>-6.878976712040143</c:v>
                </c:pt>
                <c:pt idx="65">
                  <c:v>-6.8486205108314984</c:v>
                </c:pt>
                <c:pt idx="66">
                  <c:v>-6.8168444463846125</c:v>
                </c:pt>
                <c:pt idx="67">
                  <c:v>-6.7837200740387678</c:v>
                </c:pt>
                <c:pt idx="68">
                  <c:v>-6.7493165070635364</c:v>
                </c:pt>
                <c:pt idx="69">
                  <c:v>-6.7137004905076418</c:v>
                </c:pt>
                <c:pt idx="70">
                  <c:v>-6.6769364729397642</c:v>
                </c:pt>
                <c:pt idx="71">
                  <c:v>-6.6390866761393879</c:v>
                </c:pt>
                <c:pt idx="72">
                  <c:v>-6.6002111627941948</c:v>
                </c:pt>
                <c:pt idx="73">
                  <c:v>-6.5603679022590082</c:v>
                </c:pt>
                <c:pt idx="74">
                  <c:v>-6.5196128344297914</c:v>
                </c:pt>
                <c:pt idx="75">
                  <c:v>-6.4779999317848151</c:v>
                </c:pt>
                <c:pt idx="76">
                  <c:v>-6.4355812596436417</c:v>
                </c:pt>
                <c:pt idx="77">
                  <c:v>-6.3924070346932576</c:v>
                </c:pt>
                <c:pt idx="78">
                  <c:v>-6.3485256818293436</c:v>
                </c:pt>
                <c:pt idx="79">
                  <c:v>-6.3039838893593743</c:v>
                </c:pt>
                <c:pt idx="80">
                  <c:v>-6.2588266626129823</c:v>
                </c:pt>
                <c:pt idx="81">
                  <c:v>-6.2130973760038</c:v>
                </c:pt>
                <c:pt idx="82">
                  <c:v>-6.1668378235857917</c:v>
                </c:pt>
                <c:pt idx="83">
                  <c:v>-6.1200882681459339</c:v>
                </c:pt>
                <c:pt idx="84">
                  <c:v>-6.0728874888739695</c:v>
                </c:pt>
                <c:pt idx="85">
                  <c:v>-6.0252728276488394</c:v>
                </c:pt>
                <c:pt idx="86">
                  <c:v>-5.9772802339803794</c:v>
                </c:pt>
                <c:pt idx="87">
                  <c:v>-5.9289443086437315</c:v>
                </c:pt>
                <c:pt idx="88">
                  <c:v>-5.8802983460430163</c:v>
                </c:pt>
                <c:pt idx="89">
                  <c:v>-5.8313743753397222</c:v>
                </c:pt>
                <c:pt idx="90">
                  <c:v>-5.7822032003803789</c:v>
                </c:pt>
                <c:pt idx="91">
                  <c:v>-5.7328144384570807</c:v>
                </c:pt>
                <c:pt idx="92">
                  <c:v>-5.6832365579335784</c:v>
                </c:pt>
                <c:pt idx="93">
                  <c:v>-5.6334969147687177</c:v>
                </c:pt>
                <c:pt idx="94">
                  <c:v>-5.58362178796816</c:v>
                </c:pt>
                <c:pt idx="95">
                  <c:v>-5.5336364139944711</c:v>
                </c:pt>
                <c:pt idx="96">
                  <c:v>-5.4835650201648614</c:v>
                </c:pt>
                <c:pt idx="97">
                  <c:v>-5.4334308570650354</c:v>
                </c:pt>
                <c:pt idx="98">
                  <c:v>-5.383256230006852</c:v>
                </c:pt>
                <c:pt idx="99">
                  <c:v>-5.3330625295567415</c:v>
                </c:pt>
                <c:pt idx="100">
                  <c:v>-5.2828702611610723</c:v>
                </c:pt>
                <c:pt idx="101">
                  <c:v>-5.2326990738939649</c:v>
                </c:pt>
                <c:pt idx="102">
                  <c:v>-5.1825677883523324</c:v>
                </c:pt>
                <c:pt idx="103">
                  <c:v>-5.1324944237222745</c:v>
                </c:pt>
                <c:pt idx="104">
                  <c:v>-5.082496224040276</c:v>
                </c:pt>
                <c:pt idx="105">
                  <c:v>-5.0325896836719943</c:v>
                </c:pt>
                <c:pt idx="106">
                  <c:v>-4.9827905720308516</c:v>
                </c:pt>
                <c:pt idx="107">
                  <c:v>-4.9331139575579952</c:v>
                </c:pt>
                <c:pt idx="108">
                  <c:v>-4.8835742309846033</c:v>
                </c:pt>
                <c:pt idx="109">
                  <c:v>-4.8341851278969337</c:v>
                </c:pt>
                <c:pt idx="110">
                  <c:v>-4.7849597506240036</c:v>
                </c:pt>
                <c:pt idx="111">
                  <c:v>-4.7359105894671201</c:v>
                </c:pt>
                <c:pt idx="112">
                  <c:v>-4.6870495432901276</c:v>
                </c:pt>
                <c:pt idx="113">
                  <c:v>-4.6383879394885241</c:v>
                </c:pt>
                <c:pt idx="114">
                  <c:v>-4.5899365533552707</c:v>
                </c:pt>
                <c:pt idx="115">
                  <c:v>-4.5417056268604918</c:v>
                </c:pt>
                <c:pt idx="116">
                  <c:v>-4.4937048868619058</c:v>
                </c:pt>
                <c:pt idx="117">
                  <c:v>-4.4459435627622295</c:v>
                </c:pt>
                <c:pt idx="118">
                  <c:v>-4.3984304036294946</c:v>
                </c:pt>
                <c:pt idx="119">
                  <c:v>-4.3511736947956416</c:v>
                </c:pt>
                <c:pt idx="120">
                  <c:v>-4.3041812739484371</c:v>
                </c:pt>
                <c:pt idx="121">
                  <c:v>-4.2574605467312585</c:v>
                </c:pt>
                <c:pt idx="122">
                  <c:v>-4.2110185018649497</c:v>
                </c:pt>
                <c:pt idx="123">
                  <c:v>-4.1648617258055181</c:v>
                </c:pt>
                <c:pt idx="124">
                  <c:v>-4.1189964169510791</c:v>
                </c:pt>
                <c:pt idx="125">
                  <c:v>-4.0734283994110809</c:v>
                </c:pt>
                <c:pt idx="126">
                  <c:v>-4.0281631363504582</c:v>
                </c:pt>
                <c:pt idx="127">
                  <c:v>-3.9832057429210601</c:v>
                </c:pt>
                <c:pt idx="128">
                  <c:v>-3.938560998792271</c:v>
                </c:pt>
                <c:pt idx="129">
                  <c:v>-3.8942333602925254</c:v>
                </c:pt>
                <c:pt idx="130">
                  <c:v>-3.8502269721729676</c:v>
                </c:pt>
                <c:pt idx="131">
                  <c:v>-3.8065456790042886</c:v>
                </c:pt>
                <c:pt idx="132">
                  <c:v>-3.7631930362174097</c:v>
                </c:pt>
                <c:pt idx="133">
                  <c:v>-3.7201723207984121</c:v>
                </c:pt>
                <c:pt idx="134">
                  <c:v>-3.6774865416477982</c:v>
                </c:pt>
                <c:pt idx="135">
                  <c:v>-3.6351384496139181</c:v>
                </c:pt>
                <c:pt idx="136">
                  <c:v>-3.5931305472100648</c:v>
                </c:pt>
                <c:pt idx="137">
                  <c:v>-3.5514650980245577</c:v>
                </c:pt>
                <c:pt idx="138">
                  <c:v>-3.5101441358327774</c:v>
                </c:pt>
                <c:pt idx="139">
                  <c:v>-3.4691694734199441</c:v>
                </c:pt>
                <c:pt idx="140">
                  <c:v>-3.4285427111231259</c:v>
                </c:pt>
                <c:pt idx="141">
                  <c:v>-3.3882652451007687</c:v>
                </c:pt>
                <c:pt idx="142">
                  <c:v>-3.3483382753377602</c:v>
                </c:pt>
                <c:pt idx="143">
                  <c:v>-3.3087628133938702</c:v>
                </c:pt>
                <c:pt idx="144">
                  <c:v>-3.2695396899031168</c:v>
                </c:pt>
                <c:pt idx="145">
                  <c:v>-3.230669561831482</c:v>
                </c:pt>
                <c:pt idx="146">
                  <c:v>-3.1921529195000957</c:v>
                </c:pt>
                <c:pt idx="147">
                  <c:v>-3.1539900933808878</c:v>
                </c:pt>
                <c:pt idx="148">
                  <c:v>-3.116181260671453</c:v>
                </c:pt>
                <c:pt idx="149">
                  <c:v>-3.0787264516557125</c:v>
                </c:pt>
                <c:pt idx="150">
                  <c:v>-3.0416255558567542</c:v>
                </c:pt>
                <c:pt idx="151">
                  <c:v>-3.0048783279880671</c:v>
                </c:pt>
                <c:pt idx="152">
                  <c:v>-2.9684843937091836</c:v>
                </c:pt>
                <c:pt idx="153">
                  <c:v>-2.9324432551916018</c:v>
                </c:pt>
                <c:pt idx="154">
                  <c:v>-2.8967542965006667</c:v>
                </c:pt>
                <c:pt idx="155">
                  <c:v>-2.861416788798953</c:v>
                </c:pt>
                <c:pt idx="156">
                  <c:v>-2.8264298953764975</c:v>
                </c:pt>
                <c:pt idx="157">
                  <c:v>-2.7917926765131229</c:v>
                </c:pt>
                <c:pt idx="158">
                  <c:v>-2.7575040941778983</c:v>
                </c:pt>
                <c:pt idx="159">
                  <c:v>-2.7235630165706772</c:v>
                </c:pt>
                <c:pt idx="160">
                  <c:v>-2.6899682225104753</c:v>
                </c:pt>
                <c:pt idx="161">
                  <c:v>-2.6567184056753503</c:v>
                </c:pt>
                <c:pt idx="162">
                  <c:v>-2.6238121786982793</c:v>
                </c:pt>
                <c:pt idx="163">
                  <c:v>-2.5912480771234243</c:v>
                </c:pt>
                <c:pt idx="164">
                  <c:v>-2.559024563227029</c:v>
                </c:pt>
                <c:pt idx="165">
                  <c:v>-2.5271400297070992</c:v>
                </c:pt>
                <c:pt idx="166">
                  <c:v>-2.4955928032458488</c:v>
                </c:pt>
                <c:pt idx="167">
                  <c:v>-2.4643811479488416</c:v>
                </c:pt>
                <c:pt idx="168">
                  <c:v>-2.4335032686645821</c:v>
                </c:pt>
                <c:pt idx="169">
                  <c:v>-2.4029573141882565</c:v>
                </c:pt>
                <c:pt idx="170">
                  <c:v>-2.3727413803531703</c:v>
                </c:pt>
                <c:pt idx="171">
                  <c:v>-2.3428535130133632</c:v>
                </c:pt>
                <c:pt idx="172">
                  <c:v>-2.3132917109207503</c:v>
                </c:pt>
                <c:pt idx="173">
                  <c:v>-2.2840539285000725</c:v>
                </c:pt>
                <c:pt idx="174">
                  <c:v>-2.2551380785248116</c:v>
                </c:pt>
                <c:pt idx="175">
                  <c:v>-2.2265420346971574</c:v>
                </c:pt>
                <c:pt idx="176">
                  <c:v>-2.1982636341350146</c:v>
                </c:pt>
                <c:pt idx="177">
                  <c:v>-2.1703006797689461</c:v>
                </c:pt>
                <c:pt idx="178">
                  <c:v>-2.1426509426518794</c:v>
                </c:pt>
                <c:pt idx="179">
                  <c:v>-2.115312164184298</c:v>
                </c:pt>
                <c:pt idx="180">
                  <c:v>-2.0882820582575796</c:v>
                </c:pt>
                <c:pt idx="181">
                  <c:v>-2.0615583133180593</c:v>
                </c:pt>
                <c:pt idx="182">
                  <c:v>-2.0351385943543079</c:v>
                </c:pt>
                <c:pt idx="183">
                  <c:v>-2.0090205448100673</c:v>
                </c:pt>
                <c:pt idx="184">
                  <c:v>-1.9832017884251809</c:v>
                </c:pt>
                <c:pt idx="185">
                  <c:v>-1.9576799310068234</c:v>
                </c:pt>
                <c:pt idx="186">
                  <c:v>-1.932452562133232</c:v>
                </c:pt>
                <c:pt idx="187">
                  <c:v>-1.9075172567921059</c:v>
                </c:pt>
                <c:pt idx="188">
                  <c:v>-1.8828715769557507</c:v>
                </c:pt>
                <c:pt idx="189">
                  <c:v>-1.8585130730950064</c:v>
                </c:pt>
                <c:pt idx="190">
                  <c:v>-1.8344392856339169</c:v>
                </c:pt>
                <c:pt idx="191">
                  <c:v>-1.8106477463470581</c:v>
                </c:pt>
                <c:pt idx="192">
                  <c:v>-1.7871359797013664</c:v>
                </c:pt>
                <c:pt idx="193">
                  <c:v>-1.7639015041442767</c:v>
                </c:pt>
                <c:pt idx="194">
                  <c:v>-1.7409418333399003</c:v>
                </c:pt>
                <c:pt idx="195">
                  <c:v>-1.7182544773549429</c:v>
                </c:pt>
                <c:pt idx="196">
                  <c:v>-1.6958369437960001</c:v>
                </c:pt>
                <c:pt idx="197">
                  <c:v>-1.6736867388998202</c:v>
                </c:pt>
                <c:pt idx="198">
                  <c:v>-1.6518013685780819</c:v>
                </c:pt>
                <c:pt idx="199">
                  <c:v>-1.6301783394181764</c:v>
                </c:pt>
                <c:pt idx="200">
                  <c:v>-1.6088151596414564</c:v>
                </c:pt>
                <c:pt idx="201">
                  <c:v>-1.5877093400203532</c:v>
                </c:pt>
                <c:pt idx="202">
                  <c:v>-1.5668583947557271</c:v>
                </c:pt>
                <c:pt idx="203">
                  <c:v>-1.5462598423157801</c:v>
                </c:pt>
                <c:pt idx="204">
                  <c:v>-1.5259112062378153</c:v>
                </c:pt>
                <c:pt idx="205">
                  <c:v>-1.5058100158940821</c:v>
                </c:pt>
                <c:pt idx="206">
                  <c:v>-1.4859538072229239</c:v>
                </c:pt>
                <c:pt idx="207">
                  <c:v>-1.4663401234263906</c:v>
                </c:pt>
                <c:pt idx="208">
                  <c:v>-1.4469665156354574</c:v>
                </c:pt>
                <c:pt idx="209">
                  <c:v>-1.4278305435439493</c:v>
                </c:pt>
                <c:pt idx="210">
                  <c:v>-1.4089297760122368</c:v>
                </c:pt>
                <c:pt idx="211">
                  <c:v>-1.3902617916417355</c:v>
                </c:pt>
                <c:pt idx="212">
                  <c:v>-1.3718241793212174</c:v>
                </c:pt>
                <c:pt idx="213">
                  <c:v>-1.3536145387459038</c:v>
                </c:pt>
                <c:pt idx="214">
                  <c:v>-1.3356304809102757</c:v>
                </c:pt>
                <c:pt idx="215">
                  <c:v>-1.3178696285755256</c:v>
                </c:pt>
                <c:pt idx="216">
                  <c:v>-1.300329616712526</c:v>
                </c:pt>
                <c:pt idx="217">
                  <c:v>-1.283008092921176</c:v>
                </c:pt>
                <c:pt idx="218">
                  <c:v>-1.265902717826958</c:v>
                </c:pt>
                <c:pt idx="219">
                  <c:v>-1.2490111654555045</c:v>
                </c:pt>
                <c:pt idx="220">
                  <c:v>-1.2323311235859606</c:v>
                </c:pt>
                <c:pt idx="221">
                  <c:v>-1.2158602940838947</c:v>
                </c:pt>
                <c:pt idx="222">
                  <c:v>-1.1995963932144897</c:v>
                </c:pt>
                <c:pt idx="223">
                  <c:v>-1.1835371519367262</c:v>
                </c:pt>
                <c:pt idx="224">
                  <c:v>-1.1676803161792375</c:v>
                </c:pt>
                <c:pt idx="225">
                  <c:v>-1.1520236470985126</c:v>
                </c:pt>
                <c:pt idx="226">
                  <c:v>-1.1365649213200832</c:v>
                </c:pt>
                <c:pt idx="227">
                  <c:v>-1.1213019311633228</c:v>
                </c:pt>
                <c:pt idx="228">
                  <c:v>-1.1062324848504561</c:v>
                </c:pt>
                <c:pt idx="229">
                  <c:v>-1.0913544067003751</c:v>
                </c:pt>
                <c:pt idx="230">
                  <c:v>-1.0766655373078184</c:v>
                </c:pt>
                <c:pt idx="231">
                  <c:v>-1.062163733708466</c:v>
                </c:pt>
                <c:pt idx="232">
                  <c:v>-1.0478468695304815</c:v>
                </c:pt>
                <c:pt idx="233">
                  <c:v>-1.0337128351330147</c:v>
                </c:pt>
                <c:pt idx="234">
                  <c:v>-1.0197595377321627</c:v>
                </c:pt>
                <c:pt idx="235">
                  <c:v>-1.0059849015148694</c:v>
                </c:pt>
                <c:pt idx="236">
                  <c:v>-0.99238686774123497</c:v>
                </c:pt>
                <c:pt idx="237">
                  <c:v>-0.97896339483567762</c:v>
                </c:pt>
                <c:pt idx="238">
                  <c:v>-0.96571245846739406</c:v>
                </c:pt>
                <c:pt idx="239">
                  <c:v>-0.95263205162053266</c:v>
                </c:pt>
                <c:pt idx="240">
                  <c:v>-0.93972018465449414</c:v>
                </c:pt>
                <c:pt idx="241">
                  <c:v>-0.92697488535475114</c:v>
                </c:pt>
                <c:pt idx="242">
                  <c:v>-0.91439419897457186</c:v>
                </c:pt>
                <c:pt idx="243">
                  <c:v>-0.90197618826801496</c:v>
                </c:pt>
                <c:pt idx="244">
                  <c:v>-0.88971893351455689</c:v>
                </c:pt>
                <c:pt idx="245">
                  <c:v>-0.87762053253569383</c:v>
                </c:pt>
                <c:pt idx="246">
                  <c:v>-0.86567910070385667</c:v>
                </c:pt>
                <c:pt idx="247">
                  <c:v>-0.8538927709439591</c:v>
                </c:pt>
                <c:pt idx="248">
                  <c:v>-0.84225969372789478</c:v>
                </c:pt>
                <c:pt idx="249">
                  <c:v>-0.83077803706228215</c:v>
                </c:pt>
                <c:pt idx="250">
                  <c:v>-0.81944598646975242</c:v>
                </c:pt>
                <c:pt idx="251">
                  <c:v>-0.80826174496406378</c:v>
                </c:pt>
                <c:pt idx="252">
                  <c:v>-0.79722353301930793</c:v>
                </c:pt>
                <c:pt idx="253">
                  <c:v>-0.78632958853348423</c:v>
                </c:pt>
                <c:pt idx="254">
                  <c:v>-0.77557816678668345</c:v>
                </c:pt>
                <c:pt idx="255">
                  <c:v>-0.76496754039413928</c:v>
                </c:pt>
                <c:pt idx="256">
                  <c:v>-0.75449599925437416</c:v>
                </c:pt>
                <c:pt idx="257">
                  <c:v>-0.74416185049268113</c:v>
                </c:pt>
                <c:pt idx="258">
                  <c:v>-0.73396341840014911</c:v>
                </c:pt>
                <c:pt idx="259">
                  <c:v>-0.72389904436845642</c:v>
                </c:pt>
                <c:pt idx="260">
                  <c:v>-0.71396708682066201</c:v>
                </c:pt>
                <c:pt idx="261">
                  <c:v>-0.70416592113809273</c:v>
                </c:pt>
                <c:pt idx="262">
                  <c:v>-0.69449393958369809</c:v>
                </c:pt>
                <c:pt idx="263">
                  <c:v>-0.68494955122187595</c:v>
                </c:pt>
                <c:pt idx="264">
                  <c:v>-0.67553118183508021</c:v>
                </c:pt>
                <c:pt idx="265">
                  <c:v>-0.66623727383726461</c:v>
                </c:pt>
                <c:pt idx="266">
                  <c:v>-0.65706628618448182</c:v>
                </c:pt>
                <c:pt idx="267">
                  <c:v>-0.64801669428264519</c:v>
                </c:pt>
                <c:pt idx="268">
                  <c:v>-0.63908698989272494</c:v>
                </c:pt>
                <c:pt idx="269">
                  <c:v>-0.63027568103341625</c:v>
                </c:pt>
                <c:pt idx="270">
                  <c:v>-0.62158129188156763</c:v>
                </c:pt>
                <c:pt idx="271">
                  <c:v>-0.6130023626703659</c:v>
                </c:pt>
                <c:pt idx="272">
                  <c:v>-0.60453744958551892</c:v>
                </c:pt>
                <c:pt idx="273">
                  <c:v>-0.59618512465945961</c:v>
                </c:pt>
                <c:pt idx="274">
                  <c:v>-0.58794397566383516</c:v>
                </c:pt>
                <c:pt idx="275">
                  <c:v>-0.57981260600026108</c:v>
                </c:pt>
                <c:pt idx="276">
                  <c:v>-0.57178963458956089</c:v>
                </c:pt>
                <c:pt idx="277">
                  <c:v>-0.56387369575949975</c:v>
                </c:pt>
                <c:pt idx="278">
                  <c:v>-0.55606343913125578</c:v>
                </c:pt>
                <c:pt idx="279">
                  <c:v>-0.54835752950458938</c:v>
                </c:pt>
                <c:pt idx="280">
                  <c:v>-0.54075464674192419</c:v>
                </c:pt>
                <c:pt idx="281">
                  <c:v>-0.53325348565132102</c:v>
                </c:pt>
                <c:pt idx="282">
                  <c:v>-0.52585275586857638</c:v>
                </c:pt>
                <c:pt idx="283">
                  <c:v>-0.51855118173841586</c:v>
                </c:pt>
                <c:pt idx="284">
                  <c:v>-0.51134750219489589</c:v>
                </c:pt>
                <c:pt idx="285">
                  <c:v>-0.50424047064114719</c:v>
                </c:pt>
                <c:pt idx="286">
                  <c:v>-0.4972288548284558</c:v>
                </c:pt>
                <c:pt idx="287">
                  <c:v>-0.49031143673485922</c:v>
                </c:pt>
                <c:pt idx="288">
                  <c:v>-0.48348701244319858</c:v>
                </c:pt>
                <c:pt idx="289">
                  <c:v>-0.47675439201882458</c:v>
                </c:pt>
                <c:pt idx="290">
                  <c:v>-0.47011239938692739</c:v>
                </c:pt>
                <c:pt idx="291">
                  <c:v>-0.46355987220964195</c:v>
                </c:pt>
                <c:pt idx="292">
                  <c:v>-0.45709566176288197</c:v>
                </c:pt>
                <c:pt idx="293">
                  <c:v>-0.45071863281306657</c:v>
                </c:pt>
                <c:pt idx="294">
                  <c:v>-0.44442766349371676</c:v>
                </c:pt>
                <c:pt idx="295">
                  <c:v>-0.43822164518205237</c:v>
                </c:pt>
                <c:pt idx="296">
                  <c:v>-0.43209948237554036</c:v>
                </c:pt>
                <c:pt idx="297">
                  <c:v>-0.42606009256854416</c:v>
                </c:pt>
                <c:pt idx="298">
                  <c:v>-0.42010240612904481</c:v>
                </c:pt>
                <c:pt idx="299">
                  <c:v>-0.41422536617555428</c:v>
                </c:pt>
                <c:pt idx="300">
                  <c:v>-0.4084279284541662</c:v>
                </c:pt>
                <c:pt idx="301">
                  <c:v>-0.4027090612158814</c:v>
                </c:pt>
                <c:pt idx="302">
                  <c:v>-0.39706774509417525</c:v>
                </c:pt>
                <c:pt idx="303">
                  <c:v>-0.39150297298291736</c:v>
                </c:pt>
                <c:pt idx="304">
                  <c:v>-0.38601374991458082</c:v>
                </c:pt>
                <c:pt idx="305">
                  <c:v>-0.38059909293887456</c:v>
                </c:pt>
                <c:pt idx="306">
                  <c:v>-0.37525803100175609</c:v>
                </c:pt>
                <c:pt idx="307">
                  <c:v>-0.36998960482492788</c:v>
                </c:pt>
                <c:pt idx="308">
                  <c:v>-0.36479286678575307</c:v>
                </c:pt>
                <c:pt idx="309">
                  <c:v>-0.35966688079770892</c:v>
                </c:pt>
                <c:pt idx="310">
                  <c:v>-0.35461072219135359</c:v>
                </c:pt>
                <c:pt idx="311">
                  <c:v>-0.34962347759584239</c:v>
                </c:pt>
                <c:pt idx="312">
                  <c:v>-0.34470424482102324</c:v>
                </c:pt>
                <c:pt idx="313">
                  <c:v>-0.33985213274012571</c:v>
                </c:pt>
                <c:pt idx="314">
                  <c:v>-0.33506626117307164</c:v>
                </c:pt>
                <c:pt idx="315">
                  <c:v>-0.33034576077042377</c:v>
                </c:pt>
                <c:pt idx="316">
                  <c:v>-0.325689772897991</c:v>
                </c:pt>
                <c:pt idx="317">
                  <c:v>-0.3210974495221125</c:v>
                </c:pt>
                <c:pt idx="318">
                  <c:v>-0.31656795309563102</c:v>
                </c:pt>
                <c:pt idx="319">
                  <c:v>-0.31210045644457851</c:v>
                </c:pt>
                <c:pt idx="320">
                  <c:v>-0.30769414265558181</c:v>
                </c:pt>
                <c:pt idx="321">
                  <c:v>-0.30334820496400938</c:v>
                </c:pt>
                <c:pt idx="322">
                  <c:v>-0.29906184664286523</c:v>
                </c:pt>
                <c:pt idx="323">
                  <c:v>-0.29483428089244945</c:v>
                </c:pt>
                <c:pt idx="324">
                  <c:v>-0.29066473073078858</c:v>
                </c:pt>
                <c:pt idx="325">
                  <c:v>-0.28655242888485555</c:v>
                </c:pt>
                <c:pt idx="326">
                  <c:v>-0.28249661768257978</c:v>
                </c:pt>
                <c:pt idx="327">
                  <c:v>-0.27849654894566411</c:v>
                </c:pt>
                <c:pt idx="328">
                  <c:v>-0.27455148388321204</c:v>
                </c:pt>
                <c:pt idx="329">
                  <c:v>-0.2706606929861754</c:v>
                </c:pt>
                <c:pt idx="330">
                  <c:v>-0.26682345592262696</c:v>
                </c:pt>
                <c:pt idx="331">
                  <c:v>-0.26303906143386918</c:v>
                </c:pt>
                <c:pt idx="332">
                  <c:v>-0.25930680723137739</c:v>
                </c:pt>
                <c:pt idx="333">
                  <c:v>-0.25562599989459089</c:v>
                </c:pt>
                <c:pt idx="334">
                  <c:v>-0.25199595476954861</c:v>
                </c:pt>
                <c:pt idx="335">
                  <c:v>-0.24841599586838081</c:v>
                </c:pt>
                <c:pt idx="336">
                  <c:v>-0.24488545576965284</c:v>
                </c:pt>
                <c:pt idx="337">
                  <c:v>-0.24140367551957193</c:v>
                </c:pt>
                <c:pt idx="338">
                  <c:v>-0.23797000453405132</c:v>
                </c:pt>
                <c:pt idx="339">
                  <c:v>-0.23458380050164107</c:v>
                </c:pt>
                <c:pt idx="340">
                  <c:v>-0.23124442928732289</c:v>
                </c:pt>
                <c:pt idx="341">
                  <c:v>-0.22795126483717026</c:v>
                </c:pt>
                <c:pt idx="342">
                  <c:v>-0.22470368908387828</c:v>
                </c:pt>
                <c:pt idx="343">
                  <c:v>-0.22150109185315806</c:v>
                </c:pt>
                <c:pt idx="344">
                  <c:v>-0.21834287077100165</c:v>
                </c:pt>
                <c:pt idx="345">
                  <c:v>-0.21522843117181206</c:v>
                </c:pt>
                <c:pt idx="346">
                  <c:v>-0.21215718600740166</c:v>
                </c:pt>
                <c:pt idx="347">
                  <c:v>-0.20912855575685521</c:v>
                </c:pt>
                <c:pt idx="348">
                  <c:v>-0.20614196833725815</c:v>
                </c:pt>
                <c:pt idx="349">
                  <c:v>-0.20319685901528722</c:v>
                </c:pt>
                <c:pt idx="350">
                  <c:v>-0.20029267031966286</c:v>
                </c:pt>
                <c:pt idx="351">
                  <c:v>-0.19742885195445975</c:v>
                </c:pt>
                <c:pt idx="352">
                  <c:v>-0.19460486071327504</c:v>
                </c:pt>
                <c:pt idx="353">
                  <c:v>-0.19182016039424879</c:v>
                </c:pt>
                <c:pt idx="354">
                  <c:v>-0.18907422171593821</c:v>
                </c:pt>
                <c:pt idx="355">
                  <c:v>-0.18636652223403691</c:v>
                </c:pt>
                <c:pt idx="356">
                  <c:v>-0.1836965462589418</c:v>
                </c:pt>
                <c:pt idx="357">
                  <c:v>-0.18106378477415888</c:v>
                </c:pt>
                <c:pt idx="358">
                  <c:v>-0.17846773535554872</c:v>
                </c:pt>
                <c:pt idx="359">
                  <c:v>-0.17590790209140392</c:v>
                </c:pt>
                <c:pt idx="360">
                  <c:v>-0.17338379550335803</c:v>
                </c:pt>
                <c:pt idx="361">
                  <c:v>-0.17089493246811854</c:v>
                </c:pt>
                <c:pt idx="362">
                  <c:v>-0.16844083614002256</c:v>
                </c:pt>
                <c:pt idx="363">
                  <c:v>-0.16602103587440795</c:v>
                </c:pt>
                <c:pt idx="364">
                  <c:v>-0.16363506715179763</c:v>
                </c:pt>
                <c:pt idx="365">
                  <c:v>-0.16128247150289099</c:v>
                </c:pt>
                <c:pt idx="366">
                  <c:v>-0.15896279643435782</c:v>
                </c:pt>
                <c:pt idx="367">
                  <c:v>-0.15667559535542991</c:v>
                </c:pt>
                <c:pt idx="368">
                  <c:v>-0.15442042750528487</c:v>
                </c:pt>
                <c:pt idx="369">
                  <c:v>-0.15219685788121823</c:v>
                </c:pt>
                <c:pt idx="370">
                  <c:v>-0.15000445716759622</c:v>
                </c:pt>
                <c:pt idx="371">
                  <c:v>-0.14784280166558672</c:v>
                </c:pt>
                <c:pt idx="372">
                  <c:v>-0.14571147322366013</c:v>
                </c:pt>
                <c:pt idx="373">
                  <c:v>-0.14361005916885711</c:v>
                </c:pt>
                <c:pt idx="374">
                  <c:v>-0.1415381522388158</c:v>
                </c:pt>
                <c:pt idx="375">
                  <c:v>-0.139495350514554</c:v>
                </c:pt>
                <c:pt idx="376">
                  <c:v>-0.13748125735399944</c:v>
                </c:pt>
                <c:pt idx="377">
                  <c:v>-0.13549548132626435</c:v>
                </c:pt>
                <c:pt idx="378">
                  <c:v>-0.13353763614665567</c:v>
                </c:pt>
                <c:pt idx="379">
                  <c:v>-0.13160734061241833</c:v>
                </c:pt>
                <c:pt idx="380">
                  <c:v>-0.12970421853920241</c:v>
                </c:pt>
                <c:pt idx="381">
                  <c:v>-0.12782789869825126</c:v>
                </c:pt>
                <c:pt idx="382">
                  <c:v>-0.12597801475430173</c:v>
                </c:pt>
                <c:pt idx="383">
                  <c:v>-0.12415420520419386</c:v>
                </c:pt>
                <c:pt idx="384">
                  <c:v>-0.12235611331617996</c:v>
                </c:pt>
                <c:pt idx="385">
                  <c:v>-0.12058338706993112</c:v>
                </c:pt>
                <c:pt idx="386">
                  <c:v>-0.1188356790972319</c:v>
                </c:pt>
                <c:pt idx="387">
                  <c:v>-0.11711264662335934</c:v>
                </c:pt>
                <c:pt idx="388">
                  <c:v>-0.11541395140913822</c:v>
                </c:pt>
                <c:pt idx="389">
                  <c:v>-0.11373925969366863</c:v>
                </c:pt>
                <c:pt idx="390">
                  <c:v>-0.11208824213771811</c:v>
                </c:pt>
                <c:pt idx="391">
                  <c:v>-0.11046057376777256</c:v>
                </c:pt>
                <c:pt idx="392">
                  <c:v>-0.10885593392074079</c:v>
                </c:pt>
                <c:pt idx="393">
                  <c:v>-0.10727400618930497</c:v>
                </c:pt>
                <c:pt idx="394">
                  <c:v>-0.10571447836791281</c:v>
                </c:pt>
                <c:pt idx="395">
                  <c:v>-0.10417704239940331</c:v>
                </c:pt>
                <c:pt idx="396">
                  <c:v>-0.10266139432226223</c:v>
                </c:pt>
                <c:pt idx="397">
                  <c:v>-0.10116723421849864</c:v>
                </c:pt>
                <c:pt idx="398">
                  <c:v>-9.9694266162139528E-2</c:v>
                </c:pt>
                <c:pt idx="399">
                  <c:v>-9.8242198168333267E-2</c:v>
                </c:pt>
                <c:pt idx="400">
                  <c:v>-9.6810742143058737E-2</c:v>
                </c:pt>
                <c:pt idx="401">
                  <c:v>-9.5399613833431721E-2</c:v>
                </c:pt>
                <c:pt idx="402">
                  <c:v>-9.40085327786047E-2</c:v>
                </c:pt>
                <c:pt idx="403">
                  <c:v>-9.2637222261252219E-2</c:v>
                </c:pt>
                <c:pt idx="404">
                  <c:v>-9.1285409259637559E-2</c:v>
                </c:pt>
                <c:pt idx="405">
                  <c:v>-8.9952824400253081E-2</c:v>
                </c:pt>
                <c:pt idx="406">
                  <c:v>-8.8639201911030294E-2</c:v>
                </c:pt>
                <c:pt idx="407">
                  <c:v>-8.734427957511183E-2</c:v>
                </c:pt>
                <c:pt idx="408">
                  <c:v>-8.6067798685181204E-2</c:v>
                </c:pt>
                <c:pt idx="409">
                  <c:v>-8.4809503998343139E-2</c:v>
                </c:pt>
                <c:pt idx="410">
                  <c:v>-8.3569143691549996E-2</c:v>
                </c:pt>
                <c:pt idx="411">
                  <c:v>-8.2346469317567186E-2</c:v>
                </c:pt>
                <c:pt idx="412">
                  <c:v>-8.1141235761473446E-2</c:v>
                </c:pt>
                <c:pt idx="413">
                  <c:v>-7.9953201197688589E-2</c:v>
                </c:pt>
                <c:pt idx="414">
                  <c:v>-7.8782127047524506E-2</c:v>
                </c:pt>
                <c:pt idx="415">
                  <c:v>-7.7627777937253353E-2</c:v>
                </c:pt>
                <c:pt idx="416">
                  <c:v>-7.6489921656686707E-2</c:v>
                </c:pt>
                <c:pt idx="417">
                  <c:v>-7.5368329118261426E-2</c:v>
                </c:pt>
                <c:pt idx="418">
                  <c:v>-7.4262774316625479E-2</c:v>
                </c:pt>
                <c:pt idx="419">
                  <c:v>-7.3173034288719283E-2</c:v>
                </c:pt>
                <c:pt idx="420">
                  <c:v>-7.2098889074346251E-2</c:v>
                </c:pt>
                <c:pt idx="421">
                  <c:v>-7.104012167722823E-2</c:v>
                </c:pt>
                <c:pt idx="422">
                  <c:v>-6.999651802653914E-2</c:v>
                </c:pt>
                <c:pt idx="423">
                  <c:v>-6.8967866938913075E-2</c:v>
                </c:pt>
                <c:pt idx="424">
                  <c:v>-6.7953960080920014E-2</c:v>
                </c:pt>
                <c:pt idx="425">
                  <c:v>-6.6954591932005578E-2</c:v>
                </c:pt>
                <c:pt idx="426">
                  <c:v>-6.596955974788786E-2</c:v>
                </c:pt>
                <c:pt idx="427">
                  <c:v>-6.4998663524408085E-2</c:v>
                </c:pt>
                <c:pt idx="428">
                  <c:v>-6.4041705961828246E-2</c:v>
                </c:pt>
                <c:pt idx="429">
                  <c:v>-6.3098492429572189E-2</c:v>
                </c:pt>
                <c:pt idx="430">
                  <c:v>-6.2168830931403823E-2</c:v>
                </c:pt>
                <c:pt idx="431">
                  <c:v>-6.1252532071038743E-2</c:v>
                </c:pt>
                <c:pt idx="432">
                  <c:v>-6.0349409018183024E-2</c:v>
                </c:pt>
                <c:pt idx="433">
                  <c:v>-5.9459277474995763E-2</c:v>
                </c:pt>
                <c:pt idx="434">
                  <c:v>-5.8581955642969037E-2</c:v>
                </c:pt>
                <c:pt idx="435">
                  <c:v>-5.7717264190221822E-2</c:v>
                </c:pt>
                <c:pt idx="436">
                  <c:v>-5.6865026219202086E-2</c:v>
                </c:pt>
                <c:pt idx="437">
                  <c:v>-5.6025067234793127E-2</c:v>
                </c:pt>
                <c:pt idx="438">
                  <c:v>-5.5197215112818894E-2</c:v>
                </c:pt>
                <c:pt idx="439">
                  <c:v>-5.4381300068943983E-2</c:v>
                </c:pt>
                <c:pt idx="440">
                  <c:v>-5.3577154627963905E-2</c:v>
                </c:pt>
                <c:pt idx="441">
                  <c:v>-5.2784613593480502E-2</c:v>
                </c:pt>
                <c:pt idx="442">
                  <c:v>-5.2003514017958732E-2</c:v>
                </c:pt>
                <c:pt idx="443">
                  <c:v>-5.1233695173159628E-2</c:v>
                </c:pt>
                <c:pt idx="444">
                  <c:v>-5.0474998520945967E-2</c:v>
                </c:pt>
                <c:pt idx="445">
                  <c:v>-4.9727267684455075E-2</c:v>
                </c:pt>
                <c:pt idx="446">
                  <c:v>-4.8990348419635746E-2</c:v>
                </c:pt>
                <c:pt idx="447">
                  <c:v>-4.8264088587143858E-2</c:v>
                </c:pt>
                <c:pt idx="448">
                  <c:v>-4.7548338124593331E-2</c:v>
                </c:pt>
                <c:pt idx="449">
                  <c:v>-4.684294901915758E-2</c:v>
                </c:pt>
                <c:pt idx="450">
                  <c:v>-4.6147775280517792E-2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fit_5NN_HCP!$K$18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fit_5NN_HCP!$K$19:$K$469</c:f>
              <c:numCache>
                <c:formatCode>General</c:formatCode>
                <c:ptCount val="451"/>
                <c:pt idx="0">
                  <c:v>0.4194466491257316</c:v>
                </c:pt>
                <c:pt idx="1">
                  <c:v>6.4276334701673932E-3</c:v>
                </c:pt>
                <c:pt idx="2">
                  <c:v>-0.38930612072716997</c:v>
                </c:pt>
                <c:pt idx="3">
                  <c:v>-0.76832443876336143</c:v>
                </c:pt>
                <c:pt idx="4">
                  <c:v>-1.1311797195026472</c:v>
                </c:pt>
                <c:pt idx="5">
                  <c:v>-1.4784074558346809</c:v>
                </c:pt>
                <c:pt idx="6">
                  <c:v>-1.8105267395943976</c:v>
                </c:pt>
                <c:pt idx="7">
                  <c:v>-2.1280407514135327</c:v>
                </c:pt>
                <c:pt idx="8">
                  <c:v>-2.431437235959315</c:v>
                </c:pt>
                <c:pt idx="9">
                  <c:v>-2.7211889630014952</c:v>
                </c:pt>
                <c:pt idx="10">
                  <c:v>-2.9977541747354834</c:v>
                </c:pt>
                <c:pt idx="11">
                  <c:v>-3.2615770197763503</c:v>
                </c:pt>
                <c:pt idx="12">
                  <c:v>-3.5130879742252361</c:v>
                </c:pt>
                <c:pt idx="13">
                  <c:v>-3.7527042501977661</c:v>
                </c:pt>
                <c:pt idx="14">
                  <c:v>-3.9808301921917675</c:v>
                </c:pt>
                <c:pt idx="15">
                  <c:v>-4.1978576616602439</c:v>
                </c:pt>
                <c:pt idx="16">
                  <c:v>-4.4041664101442279</c:v>
                </c:pt>
                <c:pt idx="17">
                  <c:v>-4.6001244413091591</c:v>
                </c:pt>
                <c:pt idx="18">
                  <c:v>-4.7860883622181447</c:v>
                </c:pt>
                <c:pt idx="19">
                  <c:v>-4.9624037241650321</c:v>
                </c:pt>
                <c:pt idx="20">
                  <c:v>-5.1294053533803492</c:v>
                </c:pt>
                <c:pt idx="21">
                  <c:v>-5.2874176719138433</c:v>
                </c:pt>
                <c:pt idx="22">
                  <c:v>-5.436755008987749</c:v>
                </c:pt>
                <c:pt idx="23">
                  <c:v>-5.5777219031062799</c:v>
                </c:pt>
                <c:pt idx="24">
                  <c:v>-5.7106133951976137</c:v>
                </c:pt>
                <c:pt idx="25">
                  <c:v>-5.8357153130570101</c:v>
                </c:pt>
                <c:pt idx="26">
                  <c:v>-5.9533045473506512</c:v>
                </c:pt>
                <c:pt idx="27">
                  <c:v>-6.0636493194326277</c:v>
                </c:pt>
                <c:pt idx="28">
                  <c:v>-6.167009441219319</c:v>
                </c:pt>
                <c:pt idx="29">
                  <c:v>-6.2636365673582777</c:v>
                </c:pt>
                <c:pt idx="30">
                  <c:v>-6.3537744399214038</c:v>
                </c:pt>
                <c:pt idx="31">
                  <c:v>-6.4376591258453999</c:v>
                </c:pt>
                <c:pt idx="32">
                  <c:v>-6.5155192473353072</c:v>
                </c:pt>
                <c:pt idx="33">
                  <c:v>-6.5875762054411204</c:v>
                </c:pt>
                <c:pt idx="34">
                  <c:v>-6.6540443970102761</c:v>
                </c:pt>
                <c:pt idx="35">
                  <c:v>-6.7151314252134249</c:v>
                </c:pt>
                <c:pt idx="36">
                  <c:v>-6.7710383038343984</c:v>
                </c:pt>
                <c:pt idx="37">
                  <c:v>-6.8219596555098416</c:v>
                </c:pt>
                <c:pt idx="38">
                  <c:v>-6.868083904098242</c:v>
                </c:pt>
                <c:pt idx="39">
                  <c:v>-6.9095934613526868</c:v>
                </c:pt>
                <c:pt idx="40">
                  <c:v>-6.9466649080664613</c:v>
                </c:pt>
                <c:pt idx="41">
                  <c:v>-6.9794691698554914</c:v>
                </c:pt>
                <c:pt idx="42">
                  <c:v>-7.008171687736672</c:v>
                </c:pt>
                <c:pt idx="43">
                  <c:v>-7.032932583656418</c:v>
                </c:pt>
                <c:pt idx="44">
                  <c:v>-7.0539068211190692</c:v>
                </c:pt>
                <c:pt idx="45">
                  <c:v>-7.0712443610602644</c:v>
                </c:pt>
                <c:pt idx="46">
                  <c:v>-7.0850903131061767</c:v>
                </c:pt>
                <c:pt idx="47">
                  <c:v>-7.0955850823551003</c:v>
                </c:pt>
                <c:pt idx="48">
                  <c:v>-7.1028645118139888</c:v>
                </c:pt>
                <c:pt idx="49">
                  <c:v>-7.1070600206183521</c:v>
                </c:pt>
                <c:pt idx="50">
                  <c:v>-7.1082987381602729</c:v>
                </c:pt>
                <c:pt idx="51">
                  <c:v>-7.1067036342454699</c:v>
                </c:pt>
                <c:pt idx="52">
                  <c:v>-7.1023936453967211</c:v>
                </c:pt>
                <c:pt idx="53">
                  <c:v>-7.095483797417522</c:v>
                </c:pt>
                <c:pt idx="54">
                  <c:v>-7.0860853243263717</c:v>
                </c:pt>
                <c:pt idx="55">
                  <c:v>-7.0743057837688363</c:v>
                </c:pt>
                <c:pt idx="56">
                  <c:v>-7.0602491690113558</c:v>
                </c:pt>
                <c:pt idx="57">
                  <c:v>-7.0440160176176079</c:v>
                </c:pt>
                <c:pt idx="58">
                  <c:v>-7.0257035169053026</c:v>
                </c:pt>
                <c:pt idx="59">
                  <c:v>-7.0054056062783001</c:v>
                </c:pt>
                <c:pt idx="60">
                  <c:v>-6.9832130765262344</c:v>
                </c:pt>
                <c:pt idx="61">
                  <c:v>-6.9592136661809105</c:v>
                </c:pt>
                <c:pt idx="62">
                  <c:v>-6.9334921550162782</c:v>
                </c:pt>
                <c:pt idx="63">
                  <c:v>-6.9061304547760782</c:v>
                </c:pt>
                <c:pt idx="64">
                  <c:v>-6.8772076972107969</c:v>
                </c:pt>
                <c:pt idx="65">
                  <c:v>-6.8468003195031892</c:v>
                </c:pt>
                <c:pt idx="66">
                  <c:v>-6.8149821471592027</c:v>
                </c:pt>
                <c:pt idx="67">
                  <c:v>-6.7818244744388831</c:v>
                </c:pt>
                <c:pt idx="68">
                  <c:v>-6.7473961423997268</c:v>
                </c:pt>
                <c:pt idx="69">
                  <c:v>-6.7117636146226083</c:v>
                </c:pt>
                <c:pt idx="70">
                  <c:v>-6.6749910506885213</c:v>
                </c:pt>
                <c:pt idx="71">
                  <c:v>-6.6371403774722753</c:v>
                </c:pt>
                <c:pt idx="72">
                  <c:v>-6.5982713583172945</c:v>
                </c:pt>
                <c:pt idx="73">
                  <c:v>-6.5584416601538429</c:v>
                </c:pt>
                <c:pt idx="74">
                  <c:v>-6.5177069186211618</c:v>
                </c:pt>
                <c:pt idx="75">
                  <c:v>-6.4761208012520814</c:v>
                </c:pt>
                <c:pt idx="76">
                  <c:v>-6.4337350687771995</c:v>
                </c:pt>
                <c:pt idx="77">
                  <c:v>-6.3905996346037277</c:v>
                </c:pt>
                <c:pt idx="78">
                  <c:v>-6.3467626225227729</c:v>
                </c:pt>
                <c:pt idx="79">
                  <c:v>-6.3022704226969744</c:v>
                </c:pt>
                <c:pt idx="80">
                  <c:v>-6.2571677459791335</c:v>
                </c:pt>
                <c:pt idx="81">
                  <c:v>-6.2114976766107723</c:v>
                </c:pt>
                <c:pt idx="82">
                  <c:v>-6.1653017233482323</c:v>
                </c:pt>
                <c:pt idx="83">
                  <c:v>-6.118619869062548</c:v>
                </c:pt>
                <c:pt idx="84">
                  <c:v>-6.0714906188578119</c:v>
                </c:pt>
                <c:pt idx="85">
                  <c:v>-6.0239510467516588</c:v>
                </c:pt>
                <c:pt idx="86">
                  <c:v>-5.9760368409600311</c:v>
                </c:pt>
                <c:pt idx="87">
                  <c:v>-5.9277823478271987</c:v>
                </c:pt>
                <c:pt idx="88">
                  <c:v>-5.8792206144408699</c:v>
                </c:pt>
                <c:pt idx="89">
                  <c:v>-5.8303834299710005</c:v>
                </c:pt>
                <c:pt idx="90">
                  <c:v>-5.781301365769715</c:v>
                </c:pt>
                <c:pt idx="91">
                  <c:v>-5.7320038142688361</c:v>
                </c:pt>
                <c:pt idx="92">
                  <c:v>-5.6825190267102403</c:v>
                </c:pt>
                <c:pt idx="93">
                  <c:v>-5.6328741497433601</c:v>
                </c:pt>
                <c:pt idx="94">
                  <c:v>-5.5830952609231392</c:v>
                </c:pt>
                <c:pt idx="95">
                  <c:v>-5.53320740314064</c:v>
                </c:pt>
                <c:pt idx="96">
                  <c:v>-5.4832346180178249</c:v>
                </c:pt>
                <c:pt idx="97">
                  <c:v>-5.4331999782967442</c:v>
                </c:pt>
                <c:pt idx="98">
                  <c:v>-5.3831256192528389</c:v>
                </c:pt>
                <c:pt idx="99">
                  <c:v>-5.3330327691609618</c:v>
                </c:pt>
                <c:pt idx="100">
                  <c:v>-5.2829417788419644</c:v>
                </c:pt>
                <c:pt idx="101">
                  <c:v>-5.2328721503168918</c:v>
                </c:pt>
                <c:pt idx="102">
                  <c:v>-5.1828425645950063</c:v>
                </c:pt>
                <c:pt idx="103">
                  <c:v>-5.1328709086210935</c:v>
                </c:pt>
                <c:pt idx="104">
                  <c:v>-5.0829743014068391</c:v>
                </c:pt>
                <c:pt idx="105">
                  <c:v>-5.0331691193701857</c:v>
                </c:pt>
                <c:pt idx="106">
                  <c:v>-4.9834710209060074</c:v>
                </c:pt>
                <c:pt idx="107">
                  <c:v>-4.9338949702107904</c:v>
                </c:pt>
                <c:pt idx="108">
                  <c:v>-4.8844552603831008</c:v>
                </c:pt>
                <c:pt idx="109">
                  <c:v>-4.8351655358213845</c:v>
                </c:pt>
                <c:pt idx="110">
                  <c:v>-4.7860388139395891</c:v>
                </c:pt>
                <c:pt idx="111">
                  <c:v>-4.7370875062208064</c:v>
                </c:pt>
                <c:pt idx="112">
                  <c:v>-4.6883234386284354</c:v>
                </c:pt>
                <c:pt idx="113">
                  <c:v>-4.6397578713937335</c:v>
                </c:pt>
                <c:pt idx="114">
                  <c:v>-4.5914015181982073</c:v>
                </c:pt>
                <c:pt idx="115">
                  <c:v>-4.5432645647686556</c:v>
                </c:pt>
                <c:pt idx="116">
                  <c:v>-4.4953566869021779</c:v>
                </c:pt>
                <c:pt idx="117">
                  <c:v>-4.4476870679379896</c:v>
                </c:pt>
                <c:pt idx="118">
                  <c:v>-4.4002644156923596</c:v>
                </c:pt>
                <c:pt idx="119">
                  <c:v>-4.3530969788725011</c:v>
                </c:pt>
                <c:pt idx="120">
                  <c:v>-4.3061925629848652</c:v>
                </c:pt>
                <c:pt idx="121">
                  <c:v>-4.2595585457526965</c:v>
                </c:pt>
                <c:pt idx="122">
                  <c:v>-4.2132018920574161</c:v>
                </c:pt>
                <c:pt idx="123">
                  <c:v>-4.1671291684178851</c:v>
                </c:pt>
                <c:pt idx="124">
                  <c:v>-4.1213465570212175</c:v>
                </c:pt>
                <c:pt idx="125">
                  <c:v>-4.0758598693184425</c:v>
                </c:pt>
                <c:pt idx="126">
                  <c:v>-4.0306745591978448</c:v>
                </c:pt>
                <c:pt idx="127">
                  <c:v>-3.9857957357485732</c:v>
                </c:pt>
                <c:pt idx="128">
                  <c:v>-3.9412281756265699</c:v>
                </c:pt>
                <c:pt idx="129">
                  <c:v>-3.89697633503468</c:v>
                </c:pt>
                <c:pt idx="130">
                  <c:v>-3.8530443613283647</c:v>
                </c:pt>
                <c:pt idx="131">
                  <c:v>-3.8094361042581166</c:v>
                </c:pt>
                <c:pt idx="132">
                  <c:v>-3.7661551268593896</c:v>
                </c:pt>
                <c:pt idx="133">
                  <c:v>-3.7232047160005033</c:v>
                </c:pt>
                <c:pt idx="134">
                  <c:v>-3.6805878925986697</c:v>
                </c:pt>
                <c:pt idx="135">
                  <c:v>-3.638307421514102</c:v>
                </c:pt>
                <c:pt idx="136">
                  <c:v>-3.5963658211316281</c:v>
                </c:pt>
                <c:pt idx="137">
                  <c:v>-3.5547653726392996</c:v>
                </c:pt>
                <c:pt idx="138">
                  <c:v>-3.5135081290128971</c:v>
                </c:pt>
                <c:pt idx="139">
                  <c:v>-3.4725959237151387</c:v>
                </c:pt>
                <c:pt idx="140">
                  <c:v>-3.4320303791181215</c:v>
                </c:pt>
                <c:pt idx="141">
                  <c:v>-3.3918129146572653</c:v>
                </c:pt>
                <c:pt idx="142">
                  <c:v>-3.3519447547247334</c:v>
                </c:pt>
                <c:pt idx="143">
                  <c:v>-3.3124269363101799</c:v>
                </c:pt>
                <c:pt idx="144">
                  <c:v>-3.2732603163963589</c:v>
                </c:pt>
                <c:pt idx="145">
                  <c:v>-3.2344455791169193</c:v>
                </c:pt>
                <c:pt idx="146">
                  <c:v>-3.1959832426835715</c:v>
                </c:pt>
                <c:pt idx="147">
                  <c:v>-3.1578736660894489</c:v>
                </c:pt>
                <c:pt idx="148">
                  <c:v>-3.1201170555954936</c:v>
                </c:pt>
                <c:pt idx="149">
                  <c:v>-3.0827134710063033</c:v>
                </c:pt>
                <c:pt idx="150">
                  <c:v>-3.0456628317417938</c:v>
                </c:pt>
                <c:pt idx="151">
                  <c:v>-3.0089649227108519</c:v>
                </c:pt>
                <c:pt idx="152">
                  <c:v>-2.9726193999928898</c:v>
                </c:pt>
                <c:pt idx="153">
                  <c:v>-2.9366257963331504</c:v>
                </c:pt>
                <c:pt idx="154">
                  <c:v>-2.9009835264573298</c:v>
                </c:pt>
                <c:pt idx="155">
                  <c:v>-2.8656918922110233</c:v>
                </c:pt>
                <c:pt idx="156">
                  <c:v>-2.8307500875292604</c:v>
                </c:pt>
                <c:pt idx="157">
                  <c:v>-2.7961572032412807</c:v>
                </c:pt>
                <c:pt idx="158">
                  <c:v>-2.7619122317155584</c:v>
                </c:pt>
                <c:pt idx="159">
                  <c:v>-2.7280140713498824</c:v>
                </c:pt>
                <c:pt idx="160">
                  <c:v>-2.6944615309112345</c:v>
                </c:pt>
                <c:pt idx="161">
                  <c:v>-2.6612533337300421</c:v>
                </c:pt>
                <c:pt idx="162">
                  <c:v>-2.6283881217531606</c:v>
                </c:pt>
                <c:pt idx="163">
                  <c:v>-2.5958644594599898</c:v>
                </c:pt>
                <c:pt idx="164">
                  <c:v>-2.5636808376458173</c:v>
                </c:pt>
                <c:pt idx="165">
                  <c:v>-2.5318356770765029</c:v>
                </c:pt>
                <c:pt idx="166">
                  <c:v>-2.5003273320183932</c:v>
                </c:pt>
                <c:pt idx="167">
                  <c:v>-2.4691540936473224</c:v>
                </c:pt>
                <c:pt idx="168">
                  <c:v>-2.4383141933403616</c:v>
                </c:pt>
                <c:pt idx="169">
                  <c:v>-2.4078058058539731</c:v>
                </c:pt>
                <c:pt idx="170">
                  <c:v>-2.3776270523920018</c:v>
                </c:pt>
                <c:pt idx="171">
                  <c:v>-2.3477760035669357</c:v>
                </c:pt>
                <c:pt idx="172">
                  <c:v>-2.3182506822577249</c:v>
                </c:pt>
                <c:pt idx="173">
                  <c:v>-2.2890490663672836</c:v>
                </c:pt>
                <c:pt idx="174">
                  <c:v>-2.2601690914829016</c:v>
                </c:pt>
                <c:pt idx="175">
                  <c:v>-2.2316086534424393</c:v>
                </c:pt>
                <c:pt idx="176">
                  <c:v>-2.2033656108093136</c:v>
                </c:pt>
                <c:pt idx="177">
                  <c:v>-2.175437787259066</c:v>
                </c:pt>
                <c:pt idx="178">
                  <c:v>-2.1478229738802792</c:v>
                </c:pt>
                <c:pt idx="179">
                  <c:v>-2.1205189313925055</c:v>
                </c:pt>
                <c:pt idx="180">
                  <c:v>-2.0935233922837844</c:v>
                </c:pt>
                <c:pt idx="181">
                  <c:v>-2.0668340628702868</c:v>
                </c:pt>
                <c:pt idx="182">
                  <c:v>-2.0404486252804954</c:v>
                </c:pt>
                <c:pt idx="183">
                  <c:v>-2.01436473936631</c:v>
                </c:pt>
                <c:pt idx="184">
                  <c:v>-1.9885800445433637</c:v>
                </c:pt>
                <c:pt idx="185">
                  <c:v>-1.9630921615627743</c:v>
                </c:pt>
                <c:pt idx="186">
                  <c:v>-1.9378986942164824</c:v>
                </c:pt>
                <c:pt idx="187">
                  <c:v>-1.9129972309783387</c:v>
                </c:pt>
                <c:pt idx="188">
                  <c:v>-1.8883853465828477</c:v>
                </c:pt>
                <c:pt idx="189">
                  <c:v>-1.8640606035436884</c:v>
                </c:pt>
                <c:pt idx="190">
                  <c:v>-1.8400205536138174</c:v>
                </c:pt>
                <c:pt idx="191">
                  <c:v>-1.8162627391890749</c:v>
                </c:pt>
                <c:pt idx="192">
                  <c:v>-1.792784694657068</c:v>
                </c:pt>
                <c:pt idx="193">
                  <c:v>-1.7695839476930917</c:v>
                </c:pt>
                <c:pt idx="194">
                  <c:v>-1.7466580205047793</c:v>
                </c:pt>
                <c:pt idx="195">
                  <c:v>-1.7240044310271461</c:v>
                </c:pt>
                <c:pt idx="196">
                  <c:v>-1.7016206940695973</c:v>
                </c:pt>
                <c:pt idx="197">
                  <c:v>-1.6795043224164621</c:v>
                </c:pt>
                <c:pt idx="198">
                  <c:v>-1.6576528278825859</c:v>
                </c:pt>
                <c:pt idx="199">
                  <c:v>-1.6360637223253625</c:v>
                </c:pt>
                <c:pt idx="200">
                  <c:v>-1.6147345186147259</c:v>
                </c:pt>
                <c:pt idx="201">
                  <c:v>-1.5936627315623744</c:v>
                </c:pt>
                <c:pt idx="202">
                  <c:v>-1.5728458788116289</c:v>
                </c:pt>
                <c:pt idx="203">
                  <c:v>-1.5522814816891739</c:v>
                </c:pt>
                <c:pt idx="204">
                  <c:v>-1.5319670660199589</c:v>
                </c:pt>
                <c:pt idx="205">
                  <c:v>-1.5119001629064599</c:v>
                </c:pt>
                <c:pt idx="206">
                  <c:v>-1.4920783094734751</c:v>
                </c:pt>
                <c:pt idx="207">
                  <c:v>-1.4724990495796257</c:v>
                </c:pt>
                <c:pt idx="208">
                  <c:v>-1.4531599344966268</c:v>
                </c:pt>
                <c:pt idx="209">
                  <c:v>-1.4340585235574363</c:v>
                </c:pt>
                <c:pt idx="210">
                  <c:v>-1.4151923847743051</c:v>
                </c:pt>
                <c:pt idx="211">
                  <c:v>-1.3965590954277536</c:v>
                </c:pt>
                <c:pt idx="212">
                  <c:v>-1.3781562426274296</c:v>
                </c:pt>
                <c:pt idx="213">
                  <c:v>-1.3599814238458368</c:v>
                </c:pt>
                <c:pt idx="214">
                  <c:v>-1.342032247425792</c:v>
                </c:pt>
                <c:pt idx="215">
                  <c:v>-1.3243063330625837</c:v>
                </c:pt>
                <c:pt idx="216">
                  <c:v>-1.306801312261632</c:v>
                </c:pt>
                <c:pt idx="217">
                  <c:v>-1.2895148287725036</c:v>
                </c:pt>
                <c:pt idx="218">
                  <c:v>-1.2724445390001304</c:v>
                </c:pt>
                <c:pt idx="219">
                  <c:v>-1.2555881123939672</c:v>
                </c:pt>
                <c:pt idx="220">
                  <c:v>-1.2389432318158924</c:v>
                </c:pt>
                <c:pt idx="221">
                  <c:v>-1.2225075938875676</c:v>
                </c:pt>
                <c:pt idx="222">
                  <c:v>-1.2062789093180053</c:v>
                </c:pt>
                <c:pt idx="223">
                  <c:v>-1.1902549032119858</c:v>
                </c:pt>
                <c:pt idx="224">
                  <c:v>-1.1744333153600679</c:v>
                </c:pt>
                <c:pt idx="225">
                  <c:v>-1.1588119005107742</c:v>
                </c:pt>
                <c:pt idx="226">
                  <c:v>-1.1433884286256581</c:v>
                </c:pt>
                <c:pt idx="227">
                  <c:v>-1.1281606851177872</c:v>
                </c:pt>
                <c:pt idx="228">
                  <c:v>-1.1131264710743156</c:v>
                </c:pt>
                <c:pt idx="229">
                  <c:v>-1.0982836034636565</c:v>
                </c:pt>
                <c:pt idx="230">
                  <c:v>-1.083629915327853</c:v>
                </c:pt>
                <c:pt idx="231">
                  <c:v>-1.0691632559606747</c:v>
                </c:pt>
                <c:pt idx="232">
                  <c:v>-1.0548814910719619</c:v>
                </c:pt>
                <c:pt idx="233">
                  <c:v>-1.0407825029387239</c:v>
                </c:pt>
                <c:pt idx="234">
                  <c:v>-1.0268641905434903</c:v>
                </c:pt>
                <c:pt idx="235">
                  <c:v>-1.0131244697003883</c:v>
                </c:pt>
                <c:pt idx="236">
                  <c:v>-0.99956127316939825</c:v>
                </c:pt>
                <c:pt idx="237">
                  <c:v>-0.98617255075924692</c:v>
                </c:pt>
                <c:pt idx="238">
                  <c:v>-0.97295626941936386</c:v>
                </c:pt>
                <c:pt idx="239">
                  <c:v>-0.95991041332131621</c:v>
                </c:pt>
                <c:pt idx="240">
                  <c:v>-0.94703298393013857</c:v>
                </c:pt>
                <c:pt idx="241">
                  <c:v>-0.93432200006593702</c:v>
                </c:pt>
                <c:pt idx="242">
                  <c:v>-0.92177549795615166</c:v>
                </c:pt>
                <c:pt idx="243">
                  <c:v>-0.9093915312788603</c:v>
                </c:pt>
                <c:pt idx="244">
                  <c:v>-0.89716817119744585</c:v>
                </c:pt>
                <c:pt idx="245">
                  <c:v>-0.88510350638700497</c:v>
                </c:pt>
                <c:pt idx="246">
                  <c:v>-0.87319564305282282</c:v>
                </c:pt>
                <c:pt idx="247">
                  <c:v>-0.86144270494121211</c:v>
                </c:pt>
                <c:pt idx="248">
                  <c:v>-0.84984283334307609</c:v>
                </c:pt>
                <c:pt idx="249">
                  <c:v>-0.83839418709044189</c:v>
                </c:pt>
                <c:pt idx="250">
                  <c:v>-0.82709494254631044</c:v>
                </c:pt>
                <c:pt idx="251">
                  <c:v>-0.81594329358806006</c:v>
                </c:pt>
                <c:pt idx="252">
                  <c:v>-0.80493745158470886</c:v>
                </c:pt>
                <c:pt idx="253">
                  <c:v>-0.79407564536828901</c:v>
                </c:pt>
                <c:pt idx="254">
                  <c:v>-0.7833561211995772</c:v>
                </c:pt>
                <c:pt idx="255">
                  <c:v>-0.77277714272845976</c:v>
                </c:pt>
                <c:pt idx="256">
                  <c:v>-0.76233699094912544</c:v>
                </c:pt>
                <c:pt idx="257">
                  <c:v>-0.75203396415037571</c:v>
                </c:pt>
                <c:pt idx="258">
                  <c:v>-0.74186637786121379</c:v>
                </c:pt>
                <c:pt idx="259">
                  <c:v>-0.731832564791981</c:v>
                </c:pt>
                <c:pt idx="260">
                  <c:v>-0.72193087477123141</c:v>
                </c:pt>
                <c:pt idx="261">
                  <c:v>-0.71215967467849184</c:v>
                </c:pt>
                <c:pt idx="262">
                  <c:v>-0.70251734837323343</c:v>
                </c:pt>
                <c:pt idx="263">
                  <c:v>-0.69300229662010171</c:v>
                </c:pt>
                <c:pt idx="264">
                  <c:v>-0.68361293701068904</c:v>
                </c:pt>
                <c:pt idx="265">
                  <c:v>-0.674347703881924</c:v>
                </c:pt>
                <c:pt idx="266">
                  <c:v>-0.66520504823139159</c:v>
                </c:pt>
                <c:pt idx="267">
                  <c:v>-0.65618343762960185</c:v>
                </c:pt>
                <c:pt idx="268">
                  <c:v>-0.64728135612947146</c:v>
                </c:pt>
                <c:pt idx="269">
                  <c:v>-0.63849730417306549</c:v>
                </c:pt>
                <c:pt idx="270">
                  <c:v>-0.62982979849589982</c:v>
                </c:pt>
                <c:pt idx="271">
                  <c:v>-0.62127737202877875</c:v>
                </c:pt>
                <c:pt idx="272">
                  <c:v>-0.61283857379743945</c:v>
                </c:pt>
                <c:pt idx="273">
                  <c:v>-0.60451196882002012</c:v>
                </c:pt>
                <c:pt idx="274">
                  <c:v>-0.59629613800260761</c:v>
                </c:pt>
                <c:pt idx="275">
                  <c:v>-0.58818967803286915</c:v>
                </c:pt>
                <c:pt idx="276">
                  <c:v>-0.58019120127197854</c:v>
                </c:pt>
                <c:pt idx="277">
                  <c:v>-0.57229933564484503</c:v>
                </c:pt>
                <c:pt idx="278">
                  <c:v>-0.56451272452891488</c:v>
                </c:pt>
                <c:pt idx="279">
                  <c:v>-0.55683002664147874</c:v>
                </c:pt>
                <c:pt idx="280">
                  <c:v>-0.54924991592572425</c:v>
                </c:pt>
                <c:pt idx="281">
                  <c:v>-0.54177108143551811</c:v>
                </c:pt>
                <c:pt idx="282">
                  <c:v>-0.53439222721913204</c:v>
                </c:pt>
                <c:pt idx="283">
                  <c:v>-0.52711207220192335</c:v>
                </c:pt>
                <c:pt idx="284">
                  <c:v>-0.51992935006804553</c:v>
                </c:pt>
                <c:pt idx="285">
                  <c:v>-0.51284280914135993</c:v>
                </c:pt>
                <c:pt idx="286">
                  <c:v>-0.50585121226552832</c:v>
                </c:pt>
                <c:pt idx="287">
                  <c:v>-0.49895333668348135</c:v>
                </c:pt>
                <c:pt idx="288">
                  <c:v>-0.49214797391618798</c:v>
                </c:pt>
                <c:pt idx="289">
                  <c:v>-0.48543392964095539</c:v>
                </c:pt>
                <c:pt idx="290">
                  <c:v>-0.47881002356920482</c:v>
                </c:pt>
                <c:pt idx="291">
                  <c:v>-0.47227508932390205</c:v>
                </c:pt>
                <c:pt idx="292">
                  <c:v>-0.46582797431657774</c:v>
                </c:pt>
                <c:pt idx="293">
                  <c:v>-0.4594675396241269</c:v>
                </c:pt>
                <c:pt idx="294">
                  <c:v>-0.45319265986535318</c:v>
                </c:pt>
                <c:pt idx="295">
                  <c:v>-0.4470022230773944</c:v>
                </c:pt>
                <c:pt idx="296">
                  <c:v>-0.44089513059199575</c:v>
                </c:pt>
                <c:pt idx="297">
                  <c:v>-0.43487029691176055</c:v>
                </c:pt>
                <c:pt idx="298">
                  <c:v>-0.42892664958638066</c:v>
                </c:pt>
                <c:pt idx="299">
                  <c:v>-0.42306312908894944</c:v>
                </c:pt>
                <c:pt idx="300">
                  <c:v>-0.41727868869231166</c:v>
                </c:pt>
                <c:pt idx="301">
                  <c:v>-0.41157229434559922</c:v>
                </c:pt>
                <c:pt idx="302">
                  <c:v>-0.40594292455090847</c:v>
                </c:pt>
                <c:pt idx="303">
                  <c:v>-0.40038957024024835</c:v>
                </c:pt>
                <c:pt idx="304">
                  <c:v>-0.39491123465268918</c:v>
                </c:pt>
                <c:pt idx="305">
                  <c:v>-0.38950693321184854</c:v>
                </c:pt>
                <c:pt idx="306">
                  <c:v>-0.38417569340368712</c:v>
                </c:pt>
                <c:pt idx="307">
                  <c:v>-0.37891655465470209</c:v>
                </c:pt>
                <c:pt idx="308">
                  <c:v>-0.37372856821047562</c:v>
                </c:pt>
                <c:pt idx="309">
                  <c:v>-0.36861079701468535</c:v>
                </c:pt>
                <c:pt idx="310">
                  <c:v>-0.36356231558856278</c:v>
                </c:pt>
                <c:pt idx="311">
                  <c:v>-0.35858220991083917</c:v>
                </c:pt>
                <c:pt idx="312">
                  <c:v>-0.35366957729820753</c:v>
                </c:pt>
                <c:pt idx="313">
                  <c:v>-0.34882352628631913</c:v>
                </c:pt>
                <c:pt idx="314">
                  <c:v>-0.34404317651135036</c:v>
                </c:pt>
                <c:pt idx="315">
                  <c:v>-0.33932765859214642</c:v>
                </c:pt>
                <c:pt idx="316">
                  <c:v>-0.33467611401298469</c:v>
                </c:pt>
                <c:pt idx="317">
                  <c:v>-0.33008769500695312</c:v>
                </c:pt>
                <c:pt idx="318">
                  <c:v>-0.32556156443999029</c:v>
                </c:pt>
                <c:pt idx="319">
                  <c:v>-0.3210968956955782</c:v>
                </c:pt>
                <c:pt idx="320">
                  <c:v>-0.31669287256013323</c:v>
                </c:pt>
                <c:pt idx="321">
                  <c:v>-0.31234868910908248</c:v>
                </c:pt>
                <c:pt idx="322">
                  <c:v>-0.30806354959366872</c:v>
                </c:pt>
                <c:pt idx="323">
                  <c:v>-0.3038366683284755</c:v>
                </c:pt>
                <c:pt idx="324">
                  <c:v>-0.29966726957970308</c:v>
                </c:pt>
                <c:pt idx="325">
                  <c:v>-0.29555458745419527</c:v>
                </c:pt>
                <c:pt idx="326">
                  <c:v>-0.29149786578924047</c:v>
                </c:pt>
                <c:pt idx="327">
                  <c:v>-0.28749635804314588</c:v>
                </c:pt>
                <c:pt idx="328">
                  <c:v>-0.28354932718660741</c:v>
                </c:pt>
                <c:pt idx="329">
                  <c:v>-0.27965604559487717</c:v>
                </c:pt>
                <c:pt idx="330">
                  <c:v>-0.27581579494073621</c:v>
                </c:pt>
                <c:pt idx="331">
                  <c:v>-0.27202786608829138</c:v>
                </c:pt>
                <c:pt idx="332">
                  <c:v>-0.26829155898758772</c:v>
                </c:pt>
                <c:pt idx="333">
                  <c:v>-0.26460618257006147</c:v>
                </c:pt>
                <c:pt idx="334">
                  <c:v>-0.26097105464482051</c:v>
                </c:pt>
                <c:pt idx="335">
                  <c:v>-0.25738550179577974</c:v>
                </c:pt>
                <c:pt idx="336">
                  <c:v>-0.25384885927963324</c:v>
                </c:pt>
                <c:pt idx="337">
                  <c:v>-0.25036047092468949</c:v>
                </c:pt>
                <c:pt idx="338">
                  <c:v>-0.24691968903055694</c:v>
                </c:pt>
                <c:pt idx="339">
                  <c:v>-0.24352587426869479</c:v>
                </c:pt>
                <c:pt idx="340">
                  <c:v>-0.24017839558382564</c:v>
                </c:pt>
                <c:pt idx="341">
                  <c:v>-0.23687663009621454</c:v>
                </c:pt>
                <c:pt idx="342">
                  <c:v>-0.23361996300481891</c:v>
                </c:pt>
                <c:pt idx="343">
                  <c:v>-0.23040778749130597</c:v>
                </c:pt>
                <c:pt idx="344">
                  <c:v>-0.22723950462494563</c:v>
                </c:pt>
                <c:pt idx="345">
                  <c:v>-0.22411452326837167</c:v>
                </c:pt>
                <c:pt idx="346">
                  <c:v>-0.22103225998422238</c:v>
                </c:pt>
                <c:pt idx="347">
                  <c:v>-0.21799213894264774</c:v>
                </c:pt>
                <c:pt idx="348">
                  <c:v>-0.21499359182969696</c:v>
                </c:pt>
                <c:pt idx="349">
                  <c:v>-0.21203605775657369</c:v>
                </c:pt>
                <c:pt idx="350">
                  <c:v>-0.20911898316976649</c:v>
                </c:pt>
                <c:pt idx="351">
                  <c:v>-0.2062418217620485</c:v>
                </c:pt>
                <c:pt idx="352">
                  <c:v>-0.20340403438434776</c:v>
                </c:pt>
                <c:pt idx="353">
                  <c:v>-0.20060508895848678</c:v>
                </c:pt>
                <c:pt idx="354">
                  <c:v>-0.19784446039078551</c:v>
                </c:pt>
                <c:pt idx="355">
                  <c:v>-0.19512163048652806</c:v>
                </c:pt>
                <c:pt idx="356">
                  <c:v>-0.19243608786529409</c:v>
                </c:pt>
                <c:pt idx="357">
                  <c:v>-0.18978732787714547</c:v>
                </c:pt>
                <c:pt idx="358">
                  <c:v>-0.1871748525196707</c:v>
                </c:pt>
                <c:pt idx="359">
                  <c:v>-0.18459817035587991</c:v>
                </c:pt>
                <c:pt idx="360">
                  <c:v>-0.18205679643295025</c:v>
                </c:pt>
                <c:pt idx="361">
                  <c:v>-0.17955025220181789</c:v>
                </c:pt>
                <c:pt idx="362">
                  <c:v>-0.17707806543761126</c:v>
                </c:pt>
                <c:pt idx="363">
                  <c:v>-0.17463977016092089</c:v>
                </c:pt>
                <c:pt idx="364">
                  <c:v>-0.17223490655990509</c:v>
                </c:pt>
                <c:pt idx="365">
                  <c:v>-0.169863020913224</c:v>
                </c:pt>
                <c:pt idx="366">
                  <c:v>-0.16752366551380327</c:v>
                </c:pt>
                <c:pt idx="367">
                  <c:v>-0.16521639859341175</c:v>
                </c:pt>
                <c:pt idx="368">
                  <c:v>-0.16294078424806038</c:v>
                </c:pt>
                <c:pt idx="369">
                  <c:v>-0.16069639236421207</c:v>
                </c:pt>
                <c:pt idx="370">
                  <c:v>-0.15848279854579606</c:v>
                </c:pt>
                <c:pt idx="371">
                  <c:v>-0.15629958404202834</c:v>
                </c:pt>
                <c:pt idx="372">
                  <c:v>-0.15414633567602204</c:v>
                </c:pt>
                <c:pt idx="373">
                  <c:v>-0.15202264577419508</c:v>
                </c:pt>
                <c:pt idx="374">
                  <c:v>-0.1499281120964614</c:v>
                </c:pt>
                <c:pt idx="375">
                  <c:v>-0.14786233776720245</c:v>
                </c:pt>
                <c:pt idx="376">
                  <c:v>-0.14582493120701503</c:v>
                </c:pt>
                <c:pt idx="377">
                  <c:v>-0.14381550606522742</c:v>
                </c:pt>
                <c:pt idx="378">
                  <c:v>-0.14183368115318137</c:v>
                </c:pt>
                <c:pt idx="379">
                  <c:v>-0.13987908037827135</c:v>
                </c:pt>
                <c:pt idx="380">
                  <c:v>-0.13795133267873583</c:v>
                </c:pt>
                <c:pt idx="381">
                  <c:v>-0.13605007195919619</c:v>
                </c:pt>
                <c:pt idx="382">
                  <c:v>-0.13417493702693631</c:v>
                </c:pt>
                <c:pt idx="383">
                  <c:v>-0.13232557152891861</c:v>
                </c:pt>
                <c:pt idx="384">
                  <c:v>-0.13050162388952666</c:v>
                </c:pt>
                <c:pt idx="385">
                  <c:v>-0.1287027472490328</c:v>
                </c:pt>
                <c:pt idx="386">
                  <c:v>-0.12692859940278234</c:v>
                </c:pt>
                <c:pt idx="387">
                  <c:v>-0.1251788427410889</c:v>
                </c:pt>
                <c:pt idx="388">
                  <c:v>-0.1234531441898349</c:v>
                </c:pt>
                <c:pt idx="389">
                  <c:v>-0.12175117515177149</c:v>
                </c:pt>
                <c:pt idx="390">
                  <c:v>-0.12007261144850921</c:v>
                </c:pt>
                <c:pt idx="391">
                  <c:v>-0.11841713326319883</c:v>
                </c:pt>
                <c:pt idx="392">
                  <c:v>-0.11678442508388934</c:v>
                </c:pt>
                <c:pt idx="393">
                  <c:v>-0.11517417564756302</c:v>
                </c:pt>
                <c:pt idx="394">
                  <c:v>-0.11358607788483639</c:v>
                </c:pt>
                <c:pt idx="395">
                  <c:v>-0.11201982886532524</c:v>
                </c:pt>
                <c:pt idx="396">
                  <c:v>-0.1104751297436654</c:v>
                </c:pt>
                <c:pt idx="397">
                  <c:v>-0.10895168570617995</c:v>
                </c:pt>
                <c:pt idx="398">
                  <c:v>-0.10744920591819695</c:v>
                </c:pt>
                <c:pt idx="399">
                  <c:v>-0.10596740347199578</c:v>
                </c:pt>
                <c:pt idx="400">
                  <c:v>-0.1045059953353922</c:v>
                </c:pt>
                <c:pt idx="401">
                  <c:v>-0.10306470230094486</c:v>
                </c:pt>
                <c:pt idx="402">
                  <c:v>-0.10164324893578101</c:v>
                </c:pt>
                <c:pt idx="403">
                  <c:v>-0.10024136353203572</c:v>
                </c:pt>
                <c:pt idx="404">
                  <c:v>-9.8858778057897764E-2</c:v>
                </c:pt>
                <c:pt idx="405">
                  <c:v>-9.7495228109255955E-2</c:v>
                </c:pt>
                <c:pt idx="406">
                  <c:v>-9.6150452861940142E-2</c:v>
                </c:pt>
                <c:pt idx="407">
                  <c:v>-9.4824195024550029E-2</c:v>
                </c:pt>
                <c:pt idx="408">
                  <c:v>-9.3516200791867898E-2</c:v>
                </c:pt>
                <c:pt idx="409">
                  <c:v>-9.2226219798846973E-2</c:v>
                </c:pt>
                <c:pt idx="410">
                  <c:v>-9.0954005075169292E-2</c:v>
                </c:pt>
                <c:pt idx="411">
                  <c:v>-8.9699313000370401E-2</c:v>
                </c:pt>
                <c:pt idx="412">
                  <c:v>-8.8461903259520025E-2</c:v>
                </c:pt>
                <c:pt idx="413">
                  <c:v>-8.7241538799457369E-2</c:v>
                </c:pt>
                <c:pt idx="414">
                  <c:v>-8.6037985785572632E-2</c:v>
                </c:pt>
                <c:pt idx="415">
                  <c:v>-8.4851013559129704E-2</c:v>
                </c:pt>
                <c:pt idx="416">
                  <c:v>-8.3680394595122096E-2</c:v>
                </c:pt>
                <c:pt idx="417">
                  <c:v>-8.2525904460661381E-2</c:v>
                </c:pt>
                <c:pt idx="418">
                  <c:v>-8.1387321773887106E-2</c:v>
                </c:pt>
                <c:pt idx="419">
                  <c:v>-8.0264428163395407E-2</c:v>
                </c:pt>
                <c:pt idx="420">
                  <c:v>-7.9157008228178852E-2</c:v>
                </c:pt>
                <c:pt idx="421">
                  <c:v>-7.8064849498074587E-2</c:v>
                </c:pt>
                <c:pt idx="422">
                  <c:v>-7.6987742394711164E-2</c:v>
                </c:pt>
                <c:pt idx="423">
                  <c:v>-7.5925480192953781E-2</c:v>
                </c:pt>
                <c:pt idx="424">
                  <c:v>-7.4877858982836012E-2</c:v>
                </c:pt>
                <c:pt idx="425">
                  <c:v>-7.3844677631977954E-2</c:v>
                </c:pt>
                <c:pt idx="426">
                  <c:v>-7.2825737748483166E-2</c:v>
                </c:pt>
                <c:pt idx="427">
                  <c:v>-7.1820843644308699E-2</c:v>
                </c:pt>
                <c:pt idx="428">
                  <c:v>-7.0829802299103142E-2</c:v>
                </c:pt>
                <c:pt idx="429">
                  <c:v>-6.9852423324507487E-2</c:v>
                </c:pt>
                <c:pt idx="430">
                  <c:v>-6.8888518928913414E-2</c:v>
                </c:pt>
                <c:pt idx="431">
                  <c:v>-6.7937903882674927E-2</c:v>
                </c:pt>
                <c:pt idx="432">
                  <c:v>-6.7000395483765032E-2</c:v>
                </c:pt>
                <c:pt idx="433">
                  <c:v>-6.6075813523875898E-2</c:v>
                </c:pt>
                <c:pt idx="434">
                  <c:v>-6.5163980254954387E-2</c:v>
                </c:pt>
                <c:pt idx="435">
                  <c:v>-6.4264720356170937E-2</c:v>
                </c:pt>
                <c:pt idx="436">
                  <c:v>-6.3377860901313296E-2</c:v>
                </c:pt>
                <c:pt idx="437">
                  <c:v>-6.2503231326603001E-2</c:v>
                </c:pt>
                <c:pt idx="438">
                  <c:v>-6.1640663398927736E-2</c:v>
                </c:pt>
                <c:pt idx="439">
                  <c:v>-6.0789991184485838E-2</c:v>
                </c:pt>
                <c:pt idx="440">
                  <c:v>-5.9951051017837681E-2</c:v>
                </c:pt>
                <c:pt idx="441">
                  <c:v>-5.9123681471359109E-2</c:v>
                </c:pt>
                <c:pt idx="442">
                  <c:v>-5.8307723325091057E-2</c:v>
                </c:pt>
                <c:pt idx="443">
                  <c:v>-5.7503019536983654E-2</c:v>
                </c:pt>
                <c:pt idx="444">
                  <c:v>-5.6709415213526258E-2</c:v>
                </c:pt>
                <c:pt idx="445">
                  <c:v>-5.5926757580761668E-2</c:v>
                </c:pt>
                <c:pt idx="446">
                  <c:v>-5.5154895955678324E-2</c:v>
                </c:pt>
                <c:pt idx="447">
                  <c:v>-5.4393681717976754E-2</c:v>
                </c:pt>
                <c:pt idx="448">
                  <c:v>-5.3642968282205834E-2</c:v>
                </c:pt>
                <c:pt idx="449">
                  <c:v>-5.2902611070262999E-2</c:v>
                </c:pt>
                <c:pt idx="450">
                  <c:v>-5.2172467484255976E-2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fit_5NN_HCP!$M$18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fit_5NN_HCP!$M$19:$M$469</c:f>
              <c:numCache>
                <c:formatCode>General</c:formatCode>
                <c:ptCount val="451"/>
                <c:pt idx="0">
                  <c:v>0.4194466491257316</c:v>
                </c:pt>
                <c:pt idx="1">
                  <c:v>6.4276334701673932E-3</c:v>
                </c:pt>
                <c:pt idx="2">
                  <c:v>-0.38930612072716997</c:v>
                </c:pt>
                <c:pt idx="3">
                  <c:v>-0.76832443876336143</c:v>
                </c:pt>
                <c:pt idx="4">
                  <c:v>-1.1311797195026472</c:v>
                </c:pt>
                <c:pt idx="5">
                  <c:v>-1.4784074558346809</c:v>
                </c:pt>
                <c:pt idx="6">
                  <c:v>-1.8105267395943976</c:v>
                </c:pt>
                <c:pt idx="7">
                  <c:v>-2.1280407514135327</c:v>
                </c:pt>
                <c:pt idx="8">
                  <c:v>-2.431437235959315</c:v>
                </c:pt>
                <c:pt idx="9">
                  <c:v>-2.7211889630014952</c:v>
                </c:pt>
                <c:pt idx="10">
                  <c:v>-2.9977541747354834</c:v>
                </c:pt>
                <c:pt idx="11">
                  <c:v>-3.2615770197763503</c:v>
                </c:pt>
                <c:pt idx="12">
                  <c:v>-3.5130879742252361</c:v>
                </c:pt>
                <c:pt idx="13">
                  <c:v>-3.7527042501977661</c:v>
                </c:pt>
                <c:pt idx="14">
                  <c:v>-3.9808301921917675</c:v>
                </c:pt>
                <c:pt idx="15">
                  <c:v>-4.1978576616602439</c:v>
                </c:pt>
                <c:pt idx="16">
                  <c:v>-4.4041664101442279</c:v>
                </c:pt>
                <c:pt idx="17">
                  <c:v>-4.6001244413091591</c:v>
                </c:pt>
                <c:pt idx="18">
                  <c:v>-4.7860883622181447</c:v>
                </c:pt>
                <c:pt idx="19">
                  <c:v>-4.9624037241650321</c:v>
                </c:pt>
                <c:pt idx="20">
                  <c:v>-5.1294053533803492</c:v>
                </c:pt>
                <c:pt idx="21">
                  <c:v>-5.2874176719138433</c:v>
                </c:pt>
                <c:pt idx="22">
                  <c:v>-5.436755008987749</c:v>
                </c:pt>
                <c:pt idx="23">
                  <c:v>-5.5777219031062799</c:v>
                </c:pt>
                <c:pt idx="24">
                  <c:v>-5.7106133951976137</c:v>
                </c:pt>
                <c:pt idx="25">
                  <c:v>-5.8357153130570101</c:v>
                </c:pt>
                <c:pt idx="26">
                  <c:v>-5.9533045473506512</c:v>
                </c:pt>
                <c:pt idx="27">
                  <c:v>-6.0636493194326277</c:v>
                </c:pt>
                <c:pt idx="28">
                  <c:v>-6.167009441219319</c:v>
                </c:pt>
                <c:pt idx="29">
                  <c:v>-6.2636365673582777</c:v>
                </c:pt>
                <c:pt idx="30">
                  <c:v>-6.3537744399214038</c:v>
                </c:pt>
                <c:pt idx="31">
                  <c:v>-6.4376591258453999</c:v>
                </c:pt>
                <c:pt idx="32">
                  <c:v>-6.5155192473353072</c:v>
                </c:pt>
                <c:pt idx="33">
                  <c:v>-6.5875762054411204</c:v>
                </c:pt>
                <c:pt idx="34">
                  <c:v>-6.6540443970102761</c:v>
                </c:pt>
                <c:pt idx="35">
                  <c:v>-6.7151314252134249</c:v>
                </c:pt>
                <c:pt idx="36">
                  <c:v>-6.7710383038343984</c:v>
                </c:pt>
                <c:pt idx="37">
                  <c:v>-6.8219596555098416</c:v>
                </c:pt>
                <c:pt idx="38">
                  <c:v>-6.868083904098242</c:v>
                </c:pt>
                <c:pt idx="39">
                  <c:v>-6.9095934613526868</c:v>
                </c:pt>
                <c:pt idx="40">
                  <c:v>-6.9466649080664613</c:v>
                </c:pt>
                <c:pt idx="41">
                  <c:v>-6.9794691698554914</c:v>
                </c:pt>
                <c:pt idx="42">
                  <c:v>-7.008171687736672</c:v>
                </c:pt>
                <c:pt idx="43">
                  <c:v>-7.032932583656418</c:v>
                </c:pt>
                <c:pt idx="44">
                  <c:v>-7.0539068211190692</c:v>
                </c:pt>
                <c:pt idx="45">
                  <c:v>-7.0712443610602644</c:v>
                </c:pt>
                <c:pt idx="46">
                  <c:v>-7.0850903131061767</c:v>
                </c:pt>
                <c:pt idx="47">
                  <c:v>-7.0955850823551003</c:v>
                </c:pt>
                <c:pt idx="48">
                  <c:v>-7.1028645118139888</c:v>
                </c:pt>
                <c:pt idx="49">
                  <c:v>-7.1070600206183521</c:v>
                </c:pt>
                <c:pt idx="50">
                  <c:v>-7.1082987381602729</c:v>
                </c:pt>
                <c:pt idx="51">
                  <c:v>-7.1067036342454699</c:v>
                </c:pt>
                <c:pt idx="52">
                  <c:v>-7.1023936453967211</c:v>
                </c:pt>
                <c:pt idx="53">
                  <c:v>-7.095483797417522</c:v>
                </c:pt>
                <c:pt idx="54">
                  <c:v>-7.0860853243263717</c:v>
                </c:pt>
                <c:pt idx="55">
                  <c:v>-7.0743057837688363</c:v>
                </c:pt>
                <c:pt idx="56">
                  <c:v>-7.0602491690113558</c:v>
                </c:pt>
                <c:pt idx="57">
                  <c:v>-7.0440160176176079</c:v>
                </c:pt>
                <c:pt idx="58">
                  <c:v>-7.0257035169053026</c:v>
                </c:pt>
                <c:pt idx="59">
                  <c:v>-7.0054056062783001</c:v>
                </c:pt>
                <c:pt idx="60">
                  <c:v>-6.9832130765262344</c:v>
                </c:pt>
                <c:pt idx="61">
                  <c:v>-6.9592136661809105</c:v>
                </c:pt>
                <c:pt idx="62">
                  <c:v>-6.9334921550162782</c:v>
                </c:pt>
                <c:pt idx="63">
                  <c:v>-6.9061304547760782</c:v>
                </c:pt>
                <c:pt idx="64">
                  <c:v>-6.8772076972107969</c:v>
                </c:pt>
                <c:pt idx="65">
                  <c:v>-6.8468003195031892</c:v>
                </c:pt>
                <c:pt idx="66">
                  <c:v>-6.8149821471592027</c:v>
                </c:pt>
                <c:pt idx="67">
                  <c:v>-6.7818244744388831</c:v>
                </c:pt>
                <c:pt idx="68">
                  <c:v>-6.7473961423997268</c:v>
                </c:pt>
                <c:pt idx="69">
                  <c:v>-6.7117636146226083</c:v>
                </c:pt>
                <c:pt idx="70">
                  <c:v>-6.6749910506885213</c:v>
                </c:pt>
                <c:pt idx="71">
                  <c:v>-6.6371403774722753</c:v>
                </c:pt>
                <c:pt idx="72">
                  <c:v>-6.5982713583172945</c:v>
                </c:pt>
                <c:pt idx="73">
                  <c:v>-6.5584416601538429</c:v>
                </c:pt>
                <c:pt idx="74">
                  <c:v>-6.5177069186211618</c:v>
                </c:pt>
                <c:pt idx="75">
                  <c:v>-6.4761208012520814</c:v>
                </c:pt>
                <c:pt idx="76">
                  <c:v>-6.4337350687771995</c:v>
                </c:pt>
                <c:pt idx="77">
                  <c:v>-6.3905996346037277</c:v>
                </c:pt>
                <c:pt idx="78">
                  <c:v>-6.3467626225227729</c:v>
                </c:pt>
                <c:pt idx="79">
                  <c:v>-6.3022704226969744</c:v>
                </c:pt>
                <c:pt idx="80">
                  <c:v>-6.2571677459791335</c:v>
                </c:pt>
                <c:pt idx="81">
                  <c:v>-6.2114976766107723</c:v>
                </c:pt>
                <c:pt idx="82">
                  <c:v>-6.1653017233482323</c:v>
                </c:pt>
                <c:pt idx="83">
                  <c:v>-6.118619869062548</c:v>
                </c:pt>
                <c:pt idx="84">
                  <c:v>-6.0714906188578119</c:v>
                </c:pt>
                <c:pt idx="85">
                  <c:v>-6.0239510467516588</c:v>
                </c:pt>
                <c:pt idx="86">
                  <c:v>-5.9760368409600311</c:v>
                </c:pt>
                <c:pt idx="87">
                  <c:v>-5.9277823478271987</c:v>
                </c:pt>
                <c:pt idx="88">
                  <c:v>-5.8792206144408699</c:v>
                </c:pt>
                <c:pt idx="89">
                  <c:v>-5.8303834299710005</c:v>
                </c:pt>
                <c:pt idx="90">
                  <c:v>-5.781301365769715</c:v>
                </c:pt>
                <c:pt idx="91">
                  <c:v>-5.7320038142688361</c:v>
                </c:pt>
                <c:pt idx="92">
                  <c:v>-5.6825190267102403</c:v>
                </c:pt>
                <c:pt idx="93">
                  <c:v>-5.6328741497433601</c:v>
                </c:pt>
                <c:pt idx="94">
                  <c:v>-5.5830952609231392</c:v>
                </c:pt>
                <c:pt idx="95">
                  <c:v>-5.53320740314064</c:v>
                </c:pt>
                <c:pt idx="96">
                  <c:v>-5.4832346180178249</c:v>
                </c:pt>
                <c:pt idx="97">
                  <c:v>-5.4331999782967442</c:v>
                </c:pt>
                <c:pt idx="98">
                  <c:v>-5.3831256192528389</c:v>
                </c:pt>
                <c:pt idx="99">
                  <c:v>-5.3330327691609618</c:v>
                </c:pt>
                <c:pt idx="100">
                  <c:v>-5.2829417788419644</c:v>
                </c:pt>
                <c:pt idx="101">
                  <c:v>-5.2328721503168918</c:v>
                </c:pt>
                <c:pt idx="102">
                  <c:v>-5.1828425645950063</c:v>
                </c:pt>
                <c:pt idx="103">
                  <c:v>-5.1328709086210935</c:v>
                </c:pt>
                <c:pt idx="104">
                  <c:v>-5.0829743014068391</c:v>
                </c:pt>
                <c:pt idx="105">
                  <c:v>-5.0331691193701857</c:v>
                </c:pt>
                <c:pt idx="106">
                  <c:v>-4.9834710209060074</c:v>
                </c:pt>
                <c:pt idx="107">
                  <c:v>-4.9338949702107904</c:v>
                </c:pt>
                <c:pt idx="108">
                  <c:v>-4.8844552603831008</c:v>
                </c:pt>
                <c:pt idx="109">
                  <c:v>-4.8351655358213845</c:v>
                </c:pt>
                <c:pt idx="110">
                  <c:v>-4.7860388139395891</c:v>
                </c:pt>
                <c:pt idx="111">
                  <c:v>-4.7370875062208064</c:v>
                </c:pt>
                <c:pt idx="112">
                  <c:v>-4.6883234386284354</c:v>
                </c:pt>
                <c:pt idx="113">
                  <c:v>-4.6397578713937335</c:v>
                </c:pt>
                <c:pt idx="114">
                  <c:v>-4.5914015181982073</c:v>
                </c:pt>
                <c:pt idx="115">
                  <c:v>-4.5432645647686556</c:v>
                </c:pt>
                <c:pt idx="116">
                  <c:v>-4.4953566869021779</c:v>
                </c:pt>
                <c:pt idx="117">
                  <c:v>-4.4476870679379896</c:v>
                </c:pt>
                <c:pt idx="118">
                  <c:v>-4.4002644156923596</c:v>
                </c:pt>
                <c:pt idx="119">
                  <c:v>-4.3530969788725011</c:v>
                </c:pt>
                <c:pt idx="120">
                  <c:v>-4.3061925629848652</c:v>
                </c:pt>
                <c:pt idx="121">
                  <c:v>-4.2595585457526965</c:v>
                </c:pt>
                <c:pt idx="122">
                  <c:v>-4.2132018920574161</c:v>
                </c:pt>
                <c:pt idx="123">
                  <c:v>-4.1671291684178851</c:v>
                </c:pt>
                <c:pt idx="124">
                  <c:v>-4.1213465570212175</c:v>
                </c:pt>
                <c:pt idx="125">
                  <c:v>-4.0758598693184425</c:v>
                </c:pt>
                <c:pt idx="126">
                  <c:v>-4.0306745591978448</c:v>
                </c:pt>
                <c:pt idx="127">
                  <c:v>-3.9857957357485732</c:v>
                </c:pt>
                <c:pt idx="128">
                  <c:v>-3.9412281756265699</c:v>
                </c:pt>
                <c:pt idx="129">
                  <c:v>-3.89697633503468</c:v>
                </c:pt>
                <c:pt idx="130">
                  <c:v>-3.8530443613283647</c:v>
                </c:pt>
                <c:pt idx="131">
                  <c:v>-3.8094361042581166</c:v>
                </c:pt>
                <c:pt idx="132">
                  <c:v>-3.7661551268593896</c:v>
                </c:pt>
                <c:pt idx="133">
                  <c:v>-3.7232047160005033</c:v>
                </c:pt>
                <c:pt idx="134">
                  <c:v>-3.6805878925986697</c:v>
                </c:pt>
                <c:pt idx="135">
                  <c:v>-3.638307421514102</c:v>
                </c:pt>
                <c:pt idx="136">
                  <c:v>-3.5963658211316281</c:v>
                </c:pt>
                <c:pt idx="137">
                  <c:v>-3.5547653726392996</c:v>
                </c:pt>
                <c:pt idx="138">
                  <c:v>-3.5135081290128971</c:v>
                </c:pt>
                <c:pt idx="139">
                  <c:v>-3.4725959237151387</c:v>
                </c:pt>
                <c:pt idx="140">
                  <c:v>-3.4320303791181215</c:v>
                </c:pt>
                <c:pt idx="141">
                  <c:v>-3.3918129146572653</c:v>
                </c:pt>
                <c:pt idx="142">
                  <c:v>-3.3519447547247334</c:v>
                </c:pt>
                <c:pt idx="143">
                  <c:v>-3.3124269363101799</c:v>
                </c:pt>
                <c:pt idx="144">
                  <c:v>-3.2732603163963589</c:v>
                </c:pt>
                <c:pt idx="145">
                  <c:v>-3.2344455791169193</c:v>
                </c:pt>
                <c:pt idx="146">
                  <c:v>-3.1959832426835715</c:v>
                </c:pt>
                <c:pt idx="147">
                  <c:v>-3.1578736660894489</c:v>
                </c:pt>
                <c:pt idx="148">
                  <c:v>-3.1201170555954936</c:v>
                </c:pt>
                <c:pt idx="149">
                  <c:v>-3.0827134710063033</c:v>
                </c:pt>
                <c:pt idx="150">
                  <c:v>-3.0456628317417938</c:v>
                </c:pt>
                <c:pt idx="151">
                  <c:v>-3.0089649227108519</c:v>
                </c:pt>
                <c:pt idx="152">
                  <c:v>-2.9726193999928898</c:v>
                </c:pt>
                <c:pt idx="153">
                  <c:v>-2.9366257963331504</c:v>
                </c:pt>
                <c:pt idx="154">
                  <c:v>-2.9009835264573298</c:v>
                </c:pt>
                <c:pt idx="155">
                  <c:v>-2.8656918922110233</c:v>
                </c:pt>
                <c:pt idx="156">
                  <c:v>-2.8307500875292604</c:v>
                </c:pt>
                <c:pt idx="157">
                  <c:v>-2.7961572032412807</c:v>
                </c:pt>
                <c:pt idx="158">
                  <c:v>-2.7619122317155584</c:v>
                </c:pt>
                <c:pt idx="159">
                  <c:v>-2.7280140713498824</c:v>
                </c:pt>
                <c:pt idx="160">
                  <c:v>-2.6944615309112345</c:v>
                </c:pt>
                <c:pt idx="161">
                  <c:v>-2.6612533337300421</c:v>
                </c:pt>
                <c:pt idx="162">
                  <c:v>-2.6283881217531606</c:v>
                </c:pt>
                <c:pt idx="163">
                  <c:v>-2.5958644594599898</c:v>
                </c:pt>
                <c:pt idx="164">
                  <c:v>-2.5636808376458173</c:v>
                </c:pt>
                <c:pt idx="165">
                  <c:v>-2.5318356770765029</c:v>
                </c:pt>
                <c:pt idx="166">
                  <c:v>-2.5003273320183932</c:v>
                </c:pt>
                <c:pt idx="167">
                  <c:v>-2.4691540936473224</c:v>
                </c:pt>
                <c:pt idx="168">
                  <c:v>-2.4383141933403616</c:v>
                </c:pt>
                <c:pt idx="169">
                  <c:v>-2.4078058058539731</c:v>
                </c:pt>
                <c:pt idx="170">
                  <c:v>-2.3776270523920018</c:v>
                </c:pt>
                <c:pt idx="171">
                  <c:v>-2.3477760035669357</c:v>
                </c:pt>
                <c:pt idx="172">
                  <c:v>-2.3182506822577249</c:v>
                </c:pt>
                <c:pt idx="173">
                  <c:v>-2.2890490663672836</c:v>
                </c:pt>
                <c:pt idx="174">
                  <c:v>-2.2601690914829016</c:v>
                </c:pt>
                <c:pt idx="175">
                  <c:v>-2.2316086534424393</c:v>
                </c:pt>
                <c:pt idx="176">
                  <c:v>-2.2033656108093136</c:v>
                </c:pt>
                <c:pt idx="177">
                  <c:v>-2.175437787259066</c:v>
                </c:pt>
                <c:pt idx="178">
                  <c:v>-2.1478229738802792</c:v>
                </c:pt>
                <c:pt idx="179">
                  <c:v>-2.1205189313925055</c:v>
                </c:pt>
                <c:pt idx="180">
                  <c:v>-2.0935233922837844</c:v>
                </c:pt>
                <c:pt idx="181">
                  <c:v>-2.0668340628702868</c:v>
                </c:pt>
                <c:pt idx="182">
                  <c:v>-2.0404486252804954</c:v>
                </c:pt>
                <c:pt idx="183">
                  <c:v>-2.01436473936631</c:v>
                </c:pt>
                <c:pt idx="184">
                  <c:v>-1.9885800445433637</c:v>
                </c:pt>
                <c:pt idx="185">
                  <c:v>-1.9630921615627743</c:v>
                </c:pt>
                <c:pt idx="186">
                  <c:v>-1.9378986942164824</c:v>
                </c:pt>
                <c:pt idx="187">
                  <c:v>-1.9129972309783387</c:v>
                </c:pt>
                <c:pt idx="188">
                  <c:v>-1.8883853465828477</c:v>
                </c:pt>
                <c:pt idx="189">
                  <c:v>-1.8640606035436884</c:v>
                </c:pt>
                <c:pt idx="190">
                  <c:v>-1.8400205536138174</c:v>
                </c:pt>
                <c:pt idx="191">
                  <c:v>-1.8162627391890749</c:v>
                </c:pt>
                <c:pt idx="192">
                  <c:v>-1.792784694657068</c:v>
                </c:pt>
                <c:pt idx="193">
                  <c:v>-1.7695839476930917</c:v>
                </c:pt>
                <c:pt idx="194">
                  <c:v>-1.7466580205047793</c:v>
                </c:pt>
                <c:pt idx="195">
                  <c:v>-1.7240044310271461</c:v>
                </c:pt>
                <c:pt idx="196">
                  <c:v>-1.7016206940695973</c:v>
                </c:pt>
                <c:pt idx="197">
                  <c:v>-1.6795043224164621</c:v>
                </c:pt>
                <c:pt idx="198">
                  <c:v>-1.6576528278825859</c:v>
                </c:pt>
                <c:pt idx="199">
                  <c:v>-1.6360637223253625</c:v>
                </c:pt>
                <c:pt idx="200">
                  <c:v>-1.6147345186147259</c:v>
                </c:pt>
                <c:pt idx="201">
                  <c:v>-1.5936627315623744</c:v>
                </c:pt>
                <c:pt idx="202">
                  <c:v>-1.5728458788116289</c:v>
                </c:pt>
                <c:pt idx="203">
                  <c:v>-1.5522814816891739</c:v>
                </c:pt>
                <c:pt idx="204">
                  <c:v>-1.5319670660199589</c:v>
                </c:pt>
                <c:pt idx="205">
                  <c:v>-1.5119001629064599</c:v>
                </c:pt>
                <c:pt idx="206">
                  <c:v>-1.4920783094734751</c:v>
                </c:pt>
                <c:pt idx="207">
                  <c:v>-1.4724990495796257</c:v>
                </c:pt>
                <c:pt idx="208">
                  <c:v>-1.4531599344966268</c:v>
                </c:pt>
                <c:pt idx="209">
                  <c:v>-1.4340585235574363</c:v>
                </c:pt>
                <c:pt idx="210">
                  <c:v>-1.4151923847743051</c:v>
                </c:pt>
                <c:pt idx="211">
                  <c:v>-1.3965590954277536</c:v>
                </c:pt>
                <c:pt idx="212">
                  <c:v>-1.3781562426274296</c:v>
                </c:pt>
                <c:pt idx="213">
                  <c:v>-1.3599814238458368</c:v>
                </c:pt>
                <c:pt idx="214">
                  <c:v>-1.342032247425792</c:v>
                </c:pt>
                <c:pt idx="215">
                  <c:v>-1.3243063330625837</c:v>
                </c:pt>
                <c:pt idx="216">
                  <c:v>-1.306801312261632</c:v>
                </c:pt>
                <c:pt idx="217">
                  <c:v>-1.2895148287725036</c:v>
                </c:pt>
                <c:pt idx="218">
                  <c:v>-1.2724445390001304</c:v>
                </c:pt>
                <c:pt idx="219">
                  <c:v>-1.2555881123939672</c:v>
                </c:pt>
                <c:pt idx="220">
                  <c:v>-1.2389432318158924</c:v>
                </c:pt>
                <c:pt idx="221">
                  <c:v>-1.2225075938875676</c:v>
                </c:pt>
                <c:pt idx="222">
                  <c:v>-1.2062789093180053</c:v>
                </c:pt>
                <c:pt idx="223">
                  <c:v>-1.1902549032119858</c:v>
                </c:pt>
                <c:pt idx="224">
                  <c:v>-1.1744333153600679</c:v>
                </c:pt>
                <c:pt idx="225">
                  <c:v>-1.1588119005107742</c:v>
                </c:pt>
                <c:pt idx="226">
                  <c:v>-1.1433884286256581</c:v>
                </c:pt>
                <c:pt idx="227">
                  <c:v>-1.1281606851177872</c:v>
                </c:pt>
                <c:pt idx="228">
                  <c:v>-1.1131264710743156</c:v>
                </c:pt>
                <c:pt idx="229">
                  <c:v>-1.0982836034636565</c:v>
                </c:pt>
                <c:pt idx="230">
                  <c:v>-1.083629915327853</c:v>
                </c:pt>
                <c:pt idx="231">
                  <c:v>-1.0691632559606747</c:v>
                </c:pt>
                <c:pt idx="232">
                  <c:v>-1.0548814910719619</c:v>
                </c:pt>
                <c:pt idx="233">
                  <c:v>-1.0407825029387239</c:v>
                </c:pt>
                <c:pt idx="234">
                  <c:v>-1.0268641905434903</c:v>
                </c:pt>
                <c:pt idx="235">
                  <c:v>-1.0131244697003883</c:v>
                </c:pt>
                <c:pt idx="236">
                  <c:v>-0.99956127316939825</c:v>
                </c:pt>
                <c:pt idx="237">
                  <c:v>-0.98617255075924692</c:v>
                </c:pt>
                <c:pt idx="238">
                  <c:v>-0.97295626941936386</c:v>
                </c:pt>
                <c:pt idx="239">
                  <c:v>-0.95991041332131621</c:v>
                </c:pt>
                <c:pt idx="240">
                  <c:v>-0.94703298393013857</c:v>
                </c:pt>
                <c:pt idx="241">
                  <c:v>-0.93432200006593702</c:v>
                </c:pt>
                <c:pt idx="242">
                  <c:v>-0.92177549795615166</c:v>
                </c:pt>
                <c:pt idx="243">
                  <c:v>-0.9093915312788603</c:v>
                </c:pt>
                <c:pt idx="244">
                  <c:v>-0.89716817119744585</c:v>
                </c:pt>
                <c:pt idx="245">
                  <c:v>-0.88510350638700497</c:v>
                </c:pt>
                <c:pt idx="246">
                  <c:v>-0.87319564305282282</c:v>
                </c:pt>
                <c:pt idx="247">
                  <c:v>-0.86144270494121211</c:v>
                </c:pt>
                <c:pt idx="248">
                  <c:v>-0.84984283334307609</c:v>
                </c:pt>
                <c:pt idx="249">
                  <c:v>-0.83839418709044189</c:v>
                </c:pt>
                <c:pt idx="250">
                  <c:v>-0.82709494254631044</c:v>
                </c:pt>
                <c:pt idx="251">
                  <c:v>-0.81594329358806006</c:v>
                </c:pt>
                <c:pt idx="252">
                  <c:v>-0.80493745158470886</c:v>
                </c:pt>
                <c:pt idx="253">
                  <c:v>-0.79407564536828901</c:v>
                </c:pt>
                <c:pt idx="254">
                  <c:v>-0.7833561211995772</c:v>
                </c:pt>
                <c:pt idx="255">
                  <c:v>-0.77277714272845976</c:v>
                </c:pt>
                <c:pt idx="256">
                  <c:v>-0.76233699094912544</c:v>
                </c:pt>
                <c:pt idx="257">
                  <c:v>-0.75203396415037571</c:v>
                </c:pt>
                <c:pt idx="258">
                  <c:v>-0.74186637786121379</c:v>
                </c:pt>
                <c:pt idx="259">
                  <c:v>-0.731832564791981</c:v>
                </c:pt>
                <c:pt idx="260">
                  <c:v>-0.72193087477123141</c:v>
                </c:pt>
                <c:pt idx="261">
                  <c:v>-0.71215967467849184</c:v>
                </c:pt>
                <c:pt idx="262">
                  <c:v>-0.70251734837323343</c:v>
                </c:pt>
                <c:pt idx="263">
                  <c:v>-0.69300229662010171</c:v>
                </c:pt>
                <c:pt idx="264">
                  <c:v>-0.68361293701068904</c:v>
                </c:pt>
                <c:pt idx="265">
                  <c:v>-0.674347703881924</c:v>
                </c:pt>
                <c:pt idx="266">
                  <c:v>-0.66520504823139159</c:v>
                </c:pt>
                <c:pt idx="267">
                  <c:v>-0.65618343762960185</c:v>
                </c:pt>
                <c:pt idx="268">
                  <c:v>-0.64728135612947146</c:v>
                </c:pt>
                <c:pt idx="269">
                  <c:v>-0.63849730417306549</c:v>
                </c:pt>
                <c:pt idx="270">
                  <c:v>-0.62982979849589982</c:v>
                </c:pt>
                <c:pt idx="271">
                  <c:v>-0.62127737202877875</c:v>
                </c:pt>
                <c:pt idx="272">
                  <c:v>-0.61283857379743945</c:v>
                </c:pt>
                <c:pt idx="273">
                  <c:v>-0.60451196882002012</c:v>
                </c:pt>
                <c:pt idx="274">
                  <c:v>-0.59629613800260761</c:v>
                </c:pt>
                <c:pt idx="275">
                  <c:v>-0.58818967803286915</c:v>
                </c:pt>
                <c:pt idx="276">
                  <c:v>-0.58019120127197854</c:v>
                </c:pt>
                <c:pt idx="277">
                  <c:v>-0.57229933564484503</c:v>
                </c:pt>
                <c:pt idx="278">
                  <c:v>-0.56451272452891488</c:v>
                </c:pt>
                <c:pt idx="279">
                  <c:v>-0.55683002664147874</c:v>
                </c:pt>
                <c:pt idx="280">
                  <c:v>-0.54924991592572425</c:v>
                </c:pt>
                <c:pt idx="281">
                  <c:v>-0.54177108143551811</c:v>
                </c:pt>
                <c:pt idx="282">
                  <c:v>-0.53439222721913204</c:v>
                </c:pt>
                <c:pt idx="283">
                  <c:v>-0.52711207220192335</c:v>
                </c:pt>
                <c:pt idx="284">
                  <c:v>-0.51992935006804553</c:v>
                </c:pt>
                <c:pt idx="285">
                  <c:v>-0.51284280914135993</c:v>
                </c:pt>
                <c:pt idx="286">
                  <c:v>-0.50585121226552832</c:v>
                </c:pt>
                <c:pt idx="287">
                  <c:v>-0.49895333668348135</c:v>
                </c:pt>
                <c:pt idx="288">
                  <c:v>-0.49214797391618798</c:v>
                </c:pt>
                <c:pt idx="289">
                  <c:v>-0.48543392964095539</c:v>
                </c:pt>
                <c:pt idx="290">
                  <c:v>-0.47881002356920482</c:v>
                </c:pt>
                <c:pt idx="291">
                  <c:v>-0.47227508932390205</c:v>
                </c:pt>
                <c:pt idx="292">
                  <c:v>-0.46582797431657774</c:v>
                </c:pt>
                <c:pt idx="293">
                  <c:v>-0.4594675396241269</c:v>
                </c:pt>
                <c:pt idx="294">
                  <c:v>-0.45319265986535318</c:v>
                </c:pt>
                <c:pt idx="295">
                  <c:v>-0.4470022230773944</c:v>
                </c:pt>
                <c:pt idx="296">
                  <c:v>-0.44089513059199575</c:v>
                </c:pt>
                <c:pt idx="297">
                  <c:v>-0.43487029691176055</c:v>
                </c:pt>
                <c:pt idx="298">
                  <c:v>-0.42892664958638066</c:v>
                </c:pt>
                <c:pt idx="299">
                  <c:v>-0.42306312908894944</c:v>
                </c:pt>
                <c:pt idx="300">
                  <c:v>-0.41727868869231166</c:v>
                </c:pt>
                <c:pt idx="301">
                  <c:v>-0.41157229434559922</c:v>
                </c:pt>
                <c:pt idx="302">
                  <c:v>-0.40594292455090847</c:v>
                </c:pt>
                <c:pt idx="303">
                  <c:v>-0.40038957024024835</c:v>
                </c:pt>
                <c:pt idx="304">
                  <c:v>-0.39491123465268918</c:v>
                </c:pt>
                <c:pt idx="305">
                  <c:v>-0.38950693321184854</c:v>
                </c:pt>
                <c:pt idx="306">
                  <c:v>-0.38417569340368712</c:v>
                </c:pt>
                <c:pt idx="307">
                  <c:v>-0.37891655465470209</c:v>
                </c:pt>
                <c:pt idx="308">
                  <c:v>-0.37372856821047562</c:v>
                </c:pt>
                <c:pt idx="309">
                  <c:v>-0.36861079701468535</c:v>
                </c:pt>
                <c:pt idx="310">
                  <c:v>-0.36356231558856278</c:v>
                </c:pt>
                <c:pt idx="311">
                  <c:v>-0.35858220991083917</c:v>
                </c:pt>
                <c:pt idx="312">
                  <c:v>-0.35366957729820753</c:v>
                </c:pt>
                <c:pt idx="313">
                  <c:v>-0.34882352628631913</c:v>
                </c:pt>
                <c:pt idx="314">
                  <c:v>-0.34404317651135036</c:v>
                </c:pt>
                <c:pt idx="315">
                  <c:v>-0.33932765859214642</c:v>
                </c:pt>
                <c:pt idx="316">
                  <c:v>-0.33467611401298469</c:v>
                </c:pt>
                <c:pt idx="317">
                  <c:v>-0.33008769500695312</c:v>
                </c:pt>
                <c:pt idx="318">
                  <c:v>-0.32556156443999029</c:v>
                </c:pt>
                <c:pt idx="319">
                  <c:v>-0.3210968956955782</c:v>
                </c:pt>
                <c:pt idx="320">
                  <c:v>-0.31669287256013323</c:v>
                </c:pt>
                <c:pt idx="321">
                  <c:v>-0.31234868910908248</c:v>
                </c:pt>
                <c:pt idx="322">
                  <c:v>-0.30806354959366872</c:v>
                </c:pt>
                <c:pt idx="323">
                  <c:v>-0.3038366683284755</c:v>
                </c:pt>
                <c:pt idx="324">
                  <c:v>-0.29966726957970308</c:v>
                </c:pt>
                <c:pt idx="325">
                  <c:v>-0.29555458745419527</c:v>
                </c:pt>
                <c:pt idx="326">
                  <c:v>-0.29149786578924047</c:v>
                </c:pt>
                <c:pt idx="327">
                  <c:v>-0.28749635804314588</c:v>
                </c:pt>
                <c:pt idx="328">
                  <c:v>-0.28354932718660741</c:v>
                </c:pt>
                <c:pt idx="329">
                  <c:v>-0.27965604559487717</c:v>
                </c:pt>
                <c:pt idx="330">
                  <c:v>-0.27581579494073621</c:v>
                </c:pt>
                <c:pt idx="331">
                  <c:v>-0.27202786608829138</c:v>
                </c:pt>
                <c:pt idx="332">
                  <c:v>-0.26829155898758772</c:v>
                </c:pt>
                <c:pt idx="333">
                  <c:v>-0.26460618257006147</c:v>
                </c:pt>
                <c:pt idx="334">
                  <c:v>-0.26097105464482051</c:v>
                </c:pt>
                <c:pt idx="335">
                  <c:v>-0.25738550179577974</c:v>
                </c:pt>
                <c:pt idx="336">
                  <c:v>-0.25384885927963324</c:v>
                </c:pt>
                <c:pt idx="337">
                  <c:v>-0.25036047092468949</c:v>
                </c:pt>
                <c:pt idx="338">
                  <c:v>-0.24691968903055694</c:v>
                </c:pt>
                <c:pt idx="339">
                  <c:v>-0.24352587426869479</c:v>
                </c:pt>
                <c:pt idx="340">
                  <c:v>-0.24017839558382564</c:v>
                </c:pt>
                <c:pt idx="341">
                  <c:v>-0.23687663009621454</c:v>
                </c:pt>
                <c:pt idx="342">
                  <c:v>-0.23361996300481891</c:v>
                </c:pt>
                <c:pt idx="343">
                  <c:v>-0.23040778749130597</c:v>
                </c:pt>
                <c:pt idx="344">
                  <c:v>-0.22723950462494563</c:v>
                </c:pt>
                <c:pt idx="345">
                  <c:v>-0.22411452326837167</c:v>
                </c:pt>
                <c:pt idx="346">
                  <c:v>-0.22103225998422238</c:v>
                </c:pt>
                <c:pt idx="347">
                  <c:v>-0.21799213894264774</c:v>
                </c:pt>
                <c:pt idx="348">
                  <c:v>-0.21499359182969696</c:v>
                </c:pt>
                <c:pt idx="349">
                  <c:v>-0.21203605775657369</c:v>
                </c:pt>
                <c:pt idx="350">
                  <c:v>-0.20911898316976649</c:v>
                </c:pt>
                <c:pt idx="351">
                  <c:v>-0.2062418217620485</c:v>
                </c:pt>
                <c:pt idx="352">
                  <c:v>-0.20340403438434776</c:v>
                </c:pt>
                <c:pt idx="353">
                  <c:v>-0.20060508895848678</c:v>
                </c:pt>
                <c:pt idx="354">
                  <c:v>-0.19784446039078551</c:v>
                </c:pt>
                <c:pt idx="355">
                  <c:v>-0.19512163048652806</c:v>
                </c:pt>
                <c:pt idx="356">
                  <c:v>-0.19243608786529409</c:v>
                </c:pt>
                <c:pt idx="357">
                  <c:v>-0.18978732787714547</c:v>
                </c:pt>
                <c:pt idx="358">
                  <c:v>-0.1871748525196707</c:v>
                </c:pt>
                <c:pt idx="359">
                  <c:v>-0.18459817035587991</c:v>
                </c:pt>
                <c:pt idx="360">
                  <c:v>-0.18205679643295025</c:v>
                </c:pt>
                <c:pt idx="361">
                  <c:v>-0.17955025220181789</c:v>
                </c:pt>
                <c:pt idx="362">
                  <c:v>-0.17707806543761126</c:v>
                </c:pt>
                <c:pt idx="363">
                  <c:v>-0.17463977016092089</c:v>
                </c:pt>
                <c:pt idx="364">
                  <c:v>-0.17223490655990509</c:v>
                </c:pt>
                <c:pt idx="365">
                  <c:v>-0.169863020913224</c:v>
                </c:pt>
                <c:pt idx="366">
                  <c:v>-0.16752366551380327</c:v>
                </c:pt>
                <c:pt idx="367">
                  <c:v>-0.16521639859341175</c:v>
                </c:pt>
                <c:pt idx="368">
                  <c:v>-0.16294078424806038</c:v>
                </c:pt>
                <c:pt idx="369">
                  <c:v>-0.16069639236421207</c:v>
                </c:pt>
                <c:pt idx="370">
                  <c:v>-0.15848279854579606</c:v>
                </c:pt>
                <c:pt idx="371">
                  <c:v>-0.15629958404202834</c:v>
                </c:pt>
                <c:pt idx="372">
                  <c:v>-0.15414633567602204</c:v>
                </c:pt>
                <c:pt idx="373">
                  <c:v>-0.15202264577419508</c:v>
                </c:pt>
                <c:pt idx="374">
                  <c:v>-0.1499281120964614</c:v>
                </c:pt>
                <c:pt idx="375">
                  <c:v>-0.14786233776720245</c:v>
                </c:pt>
                <c:pt idx="376">
                  <c:v>-0.14582493120701503</c:v>
                </c:pt>
                <c:pt idx="377">
                  <c:v>-0.14381550606522742</c:v>
                </c:pt>
                <c:pt idx="378">
                  <c:v>-0.14183368115318137</c:v>
                </c:pt>
                <c:pt idx="379">
                  <c:v>-0.13987908037827135</c:v>
                </c:pt>
                <c:pt idx="380">
                  <c:v>-0.13795133267873583</c:v>
                </c:pt>
                <c:pt idx="381">
                  <c:v>-0.13605007195919619</c:v>
                </c:pt>
                <c:pt idx="382">
                  <c:v>-0.13417493702693631</c:v>
                </c:pt>
                <c:pt idx="383">
                  <c:v>-0.13232557152891861</c:v>
                </c:pt>
                <c:pt idx="384">
                  <c:v>-0.13050162388952666</c:v>
                </c:pt>
                <c:pt idx="385">
                  <c:v>-0.1287027472490328</c:v>
                </c:pt>
                <c:pt idx="386">
                  <c:v>-0.12692859940278234</c:v>
                </c:pt>
                <c:pt idx="387">
                  <c:v>-0.1251788427410889</c:v>
                </c:pt>
                <c:pt idx="388">
                  <c:v>-0.1234531441898349</c:v>
                </c:pt>
                <c:pt idx="389">
                  <c:v>-0.12175117515177149</c:v>
                </c:pt>
                <c:pt idx="390">
                  <c:v>-0.12007261144850921</c:v>
                </c:pt>
                <c:pt idx="391">
                  <c:v>-0.11841713326319883</c:v>
                </c:pt>
                <c:pt idx="392">
                  <c:v>-0.11678442508388934</c:v>
                </c:pt>
                <c:pt idx="393">
                  <c:v>-0.11517417564756302</c:v>
                </c:pt>
                <c:pt idx="394">
                  <c:v>-0.11358607788483639</c:v>
                </c:pt>
                <c:pt idx="395">
                  <c:v>-0.11201982886532524</c:v>
                </c:pt>
                <c:pt idx="396">
                  <c:v>-0.1104751297436654</c:v>
                </c:pt>
                <c:pt idx="397">
                  <c:v>-0.10895168570617995</c:v>
                </c:pt>
                <c:pt idx="398">
                  <c:v>-0.10744920591819695</c:v>
                </c:pt>
                <c:pt idx="399">
                  <c:v>-0.10596740347199578</c:v>
                </c:pt>
                <c:pt idx="400">
                  <c:v>-0.1045059953353922</c:v>
                </c:pt>
                <c:pt idx="401">
                  <c:v>-0.10306470230094486</c:v>
                </c:pt>
                <c:pt idx="402">
                  <c:v>-0.10164324893578101</c:v>
                </c:pt>
                <c:pt idx="403">
                  <c:v>-0.10024136353203572</c:v>
                </c:pt>
                <c:pt idx="404">
                  <c:v>-9.8858778057897764E-2</c:v>
                </c:pt>
                <c:pt idx="405">
                  <c:v>-9.7495228109255955E-2</c:v>
                </c:pt>
                <c:pt idx="406">
                  <c:v>-9.6150452861940142E-2</c:v>
                </c:pt>
                <c:pt idx="407">
                  <c:v>-9.4824195024550029E-2</c:v>
                </c:pt>
                <c:pt idx="408">
                  <c:v>-9.3516200791867898E-2</c:v>
                </c:pt>
                <c:pt idx="409">
                  <c:v>-9.2226219798846973E-2</c:v>
                </c:pt>
                <c:pt idx="410">
                  <c:v>-9.0954005075169292E-2</c:v>
                </c:pt>
                <c:pt idx="411">
                  <c:v>-8.9699313000370401E-2</c:v>
                </c:pt>
                <c:pt idx="412">
                  <c:v>-8.8461903259520025E-2</c:v>
                </c:pt>
                <c:pt idx="413">
                  <c:v>-8.7241538799457369E-2</c:v>
                </c:pt>
                <c:pt idx="414">
                  <c:v>-8.6037985785572632E-2</c:v>
                </c:pt>
                <c:pt idx="415">
                  <c:v>-8.4851013559129704E-2</c:v>
                </c:pt>
                <c:pt idx="416">
                  <c:v>-8.3680394595122096E-2</c:v>
                </c:pt>
                <c:pt idx="417">
                  <c:v>-8.2525904460661381E-2</c:v>
                </c:pt>
                <c:pt idx="418">
                  <c:v>-8.1387321773887106E-2</c:v>
                </c:pt>
                <c:pt idx="419">
                  <c:v>-8.0264428163395407E-2</c:v>
                </c:pt>
                <c:pt idx="420">
                  <c:v>-7.9157008228178852E-2</c:v>
                </c:pt>
                <c:pt idx="421">
                  <c:v>-7.8064849498074587E-2</c:v>
                </c:pt>
                <c:pt idx="422">
                  <c:v>-7.6987742394711164E-2</c:v>
                </c:pt>
                <c:pt idx="423">
                  <c:v>-7.5925480192953781E-2</c:v>
                </c:pt>
                <c:pt idx="424">
                  <c:v>-7.4877858982836012E-2</c:v>
                </c:pt>
                <c:pt idx="425">
                  <c:v>-7.3844677631977954E-2</c:v>
                </c:pt>
                <c:pt idx="426">
                  <c:v>-7.2825737748483166E-2</c:v>
                </c:pt>
                <c:pt idx="427">
                  <c:v>-7.1820843644308699E-2</c:v>
                </c:pt>
                <c:pt idx="428">
                  <c:v>-7.0829802299103142E-2</c:v>
                </c:pt>
                <c:pt idx="429">
                  <c:v>-6.9852423324507487E-2</c:v>
                </c:pt>
                <c:pt idx="430">
                  <c:v>-6.8888518928913414E-2</c:v>
                </c:pt>
                <c:pt idx="431">
                  <c:v>-6.7937903882674927E-2</c:v>
                </c:pt>
                <c:pt idx="432">
                  <c:v>-6.7000395483765032E-2</c:v>
                </c:pt>
                <c:pt idx="433">
                  <c:v>-6.6075813523875898E-2</c:v>
                </c:pt>
                <c:pt idx="434">
                  <c:v>-6.5163980254954387E-2</c:v>
                </c:pt>
                <c:pt idx="435">
                  <c:v>-6.4264720356170937E-2</c:v>
                </c:pt>
                <c:pt idx="436">
                  <c:v>-6.3377860901313296E-2</c:v>
                </c:pt>
                <c:pt idx="437">
                  <c:v>-6.2503231326603001E-2</c:v>
                </c:pt>
                <c:pt idx="438">
                  <c:v>-6.1640663398927736E-2</c:v>
                </c:pt>
                <c:pt idx="439">
                  <c:v>-6.0789991184485838E-2</c:v>
                </c:pt>
                <c:pt idx="440">
                  <c:v>-5.9951051017837681E-2</c:v>
                </c:pt>
                <c:pt idx="441">
                  <c:v>-5.9123681471359109E-2</c:v>
                </c:pt>
                <c:pt idx="442">
                  <c:v>-5.8307723325091057E-2</c:v>
                </c:pt>
                <c:pt idx="443">
                  <c:v>-5.7503019536983654E-2</c:v>
                </c:pt>
                <c:pt idx="444">
                  <c:v>-5.6709415213526258E-2</c:v>
                </c:pt>
                <c:pt idx="445">
                  <c:v>-5.5926757580761668E-2</c:v>
                </c:pt>
                <c:pt idx="446">
                  <c:v>-5.5154895955678324E-2</c:v>
                </c:pt>
                <c:pt idx="447">
                  <c:v>-5.4393681717976754E-2</c:v>
                </c:pt>
                <c:pt idx="448">
                  <c:v>-5.3642968282205834E-2</c:v>
                </c:pt>
                <c:pt idx="449">
                  <c:v>-5.2902611070262999E-2</c:v>
                </c:pt>
                <c:pt idx="450">
                  <c:v>-5.2172467484255976E-2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9</xdr:row>
      <xdr:rowOff>66674</xdr:rowOff>
    </xdr:from>
    <xdr:to>
      <xdr:col>12</xdr:col>
      <xdr:colOff>609600</xdr:colOff>
      <xdr:row>29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857250</xdr:colOff>
      <xdr:row>9</xdr:row>
      <xdr:rowOff>47624</xdr:rowOff>
    </xdr:from>
    <xdr:to>
      <xdr:col>12</xdr:col>
      <xdr:colOff>647700</xdr:colOff>
      <xdr:row>29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847725</xdr:colOff>
      <xdr:row>9</xdr:row>
      <xdr:rowOff>57149</xdr:rowOff>
    </xdr:from>
    <xdr:to>
      <xdr:col>12</xdr:col>
      <xdr:colOff>638175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B9" sqref="B9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46</v>
      </c>
      <c r="B3" s="1" t="s">
        <v>106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-4.0940000000000003</v>
      </c>
      <c r="D4" s="21" t="s">
        <v>8</v>
      </c>
      <c r="E4" s="4">
        <f>E11</f>
        <v>2.5720075644390832</v>
      </c>
      <c r="F4" t="s">
        <v>185</v>
      </c>
      <c r="K4" s="2" t="s">
        <v>264</v>
      </c>
      <c r="L4" s="4">
        <f>O4</f>
        <v>0.36157158552200214</v>
      </c>
      <c r="N4" s="12" t="s">
        <v>264</v>
      </c>
      <c r="O4" s="4">
        <v>0.36157158552200214</v>
      </c>
      <c r="P4" t="s">
        <v>47</v>
      </c>
      <c r="Q4" s="26" t="s">
        <v>269</v>
      </c>
      <c r="R4">
        <f>$O$6*SQRT(6)</f>
        <v>7.240100541130877</v>
      </c>
      <c r="S4" t="s">
        <v>272</v>
      </c>
      <c r="X4" s="27"/>
    </row>
    <row r="5" spans="1:27" x14ac:dyDescent="0.4">
      <c r="A5" s="2" t="s">
        <v>20</v>
      </c>
      <c r="B5" s="50">
        <v>12.031000000000001</v>
      </c>
      <c r="D5" s="2" t="s">
        <v>3</v>
      </c>
      <c r="E5" s="5">
        <f>O10</f>
        <v>2.0220057259940472E-2</v>
      </c>
      <c r="K5" s="2" t="s">
        <v>2</v>
      </c>
      <c r="L5" s="4">
        <f>O5</f>
        <v>1.1994445124763686</v>
      </c>
      <c r="N5" s="12" t="s">
        <v>2</v>
      </c>
      <c r="O5" s="4">
        <v>1.1994445124763686</v>
      </c>
      <c r="P5" t="s">
        <v>47</v>
      </c>
      <c r="Q5" s="28" t="s">
        <v>24</v>
      </c>
      <c r="R5" s="29">
        <f>O4</f>
        <v>0.36157158552200214</v>
      </c>
      <c r="S5" s="29">
        <f>O5</f>
        <v>1.1994445124763686</v>
      </c>
      <c r="T5" s="29">
        <f>O6</f>
        <v>2.9557586687031705</v>
      </c>
      <c r="U5" s="29">
        <f>($O$6*SQRT(5)+$O$6*SQRT(6))/2</f>
        <v>6.9246889247177235</v>
      </c>
      <c r="V5" s="30" t="s">
        <v>111</v>
      </c>
      <c r="W5" s="30" t="str">
        <f>B3</f>
        <v>Cu</v>
      </c>
      <c r="X5" s="31" t="str">
        <f>B3</f>
        <v>Cu</v>
      </c>
    </row>
    <row r="6" spans="1:27" x14ac:dyDescent="0.4">
      <c r="A6" s="2" t="s">
        <v>0</v>
      </c>
      <c r="B6" s="1">
        <v>0.83099999999999996</v>
      </c>
      <c r="D6" s="2" t="s">
        <v>13</v>
      </c>
      <c r="E6" s="1">
        <v>12</v>
      </c>
      <c r="F6" t="s">
        <v>14</v>
      </c>
      <c r="K6" s="18" t="s">
        <v>265</v>
      </c>
      <c r="L6" s="4">
        <f>O7</f>
        <v>0.72314317104400427</v>
      </c>
      <c r="N6" s="12" t="s">
        <v>23</v>
      </c>
      <c r="O6" s="4">
        <v>2.9557586687031705</v>
      </c>
      <c r="P6" t="s">
        <v>47</v>
      </c>
    </row>
    <row r="7" spans="1:27" x14ac:dyDescent="0.4">
      <c r="A7" s="63" t="s">
        <v>1</v>
      </c>
      <c r="B7" s="5">
        <v>2.2709999999999999</v>
      </c>
      <c r="C7" t="s">
        <v>261</v>
      </c>
      <c r="D7" s="2" t="s">
        <v>26</v>
      </c>
      <c r="E7" s="1">
        <v>4</v>
      </c>
      <c r="F7" t="s">
        <v>27</v>
      </c>
      <c r="K7" s="18" t="s">
        <v>263</v>
      </c>
      <c r="L7" s="4">
        <f>O8</f>
        <v>2.3988890249527373</v>
      </c>
      <c r="N7" s="18" t="s">
        <v>265</v>
      </c>
      <c r="O7" s="4">
        <f>2*O4</f>
        <v>0.72314317104400427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SQRT(2)</f>
        <v>1.4142135623730951</v>
      </c>
      <c r="F8" t="s">
        <v>244</v>
      </c>
      <c r="N8" s="18" t="s">
        <v>263</v>
      </c>
      <c r="O8" s="4">
        <f>2*O5</f>
        <v>2.3988890249527373</v>
      </c>
      <c r="Q8" s="26" t="s">
        <v>271</v>
      </c>
      <c r="R8">
        <f>$O$6*SQRT(6)</f>
        <v>7.240100541130877</v>
      </c>
      <c r="S8" t="s">
        <v>272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67</v>
      </c>
      <c r="O9" s="1">
        <f>O8/O5</f>
        <v>2</v>
      </c>
      <c r="Q9" s="28" t="s">
        <v>24</v>
      </c>
      <c r="R9" s="29">
        <f>O4</f>
        <v>0.36157158552200214</v>
      </c>
      <c r="S9" s="29">
        <f>O5</f>
        <v>1.1994445124763686</v>
      </c>
      <c r="T9" s="29">
        <f>O6</f>
        <v>2.9557586687031705</v>
      </c>
      <c r="U9" s="29">
        <f>($O$6*SQRT(5)+$O$6*SQRT(6))/2</f>
        <v>6.9246889247177235</v>
      </c>
      <c r="V9" s="30" t="s">
        <v>111</v>
      </c>
      <c r="W9" s="30" t="str">
        <f>B3</f>
        <v>Cu</v>
      </c>
      <c r="X9" s="31" t="str">
        <f>B3</f>
        <v>Cu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3.6373679801559442</v>
      </c>
      <c r="D11" s="3" t="s">
        <v>8</v>
      </c>
      <c r="E11" s="4">
        <f>$B$11/$E$8</f>
        <v>2.5720075644390832</v>
      </c>
      <c r="F11" t="s">
        <v>33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4.0034414826445746</v>
      </c>
      <c r="D12" s="3" t="s">
        <v>2</v>
      </c>
      <c r="E12" s="4">
        <f>(9*$B$6*$B$5/(-$B$4))^(1/2)</f>
        <v>4.6881199052726856</v>
      </c>
      <c r="N12" s="22" t="s">
        <v>270</v>
      </c>
      <c r="O12" s="20">
        <f>(O6-E4)/E4*100</f>
        <v>14.9202945422821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-0.19777792672241049</v>
      </c>
      <c r="D14" s="3" t="s">
        <v>15</v>
      </c>
      <c r="E14" s="4">
        <f>-(1+$E$13+$E$5*$E$13^3)*EXP(-$E$13)</f>
        <v>-1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-4.0940000000000003</v>
      </c>
    </row>
    <row r="16" spans="1:27" x14ac:dyDescent="0.4">
      <c r="D16" s="3" t="s">
        <v>9</v>
      </c>
      <c r="E16" s="4">
        <f>$E$15*$E$6</f>
        <v>-49.128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-0.13241321443421894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2.0233851707271882</v>
      </c>
      <c r="H19" s="10">
        <f>-(-$B$4)*(1+D19+$E$5*D19^3)*EXP(-D19)</f>
        <v>0.2250218554170795</v>
      </c>
      <c r="I19">
        <f>H19*$E$6</f>
        <v>2.7002622650049539</v>
      </c>
      <c r="K19">
        <f>(1/2)*($L$9*$L$4*EXP(-$L$7*$O$6*(G19/$O$6-1))+6*$L$4*EXP(-$L$7*$O$6*(SQRT(2)*G19/$O$6-1))+24*$L$4*EXP(-$L$7*$O$6*(SQRT(3)*G19/$O$6-1))+12*$L$4*EXP(-$L$7*$O$6*(SQRT(4)*G19/$O$6-1))+24*$L$4*EXP(-$L$7*$O$6*(SQRT(5)*G19/$O$6-1))-($L$9*$L$6*EXP(-$L$5*$O$6*(G19/$O$6-1))+6*$L$6*EXP(-$L$5*$O$6*(SQRT(2)*G19/$O$6-1))+24*$L$6*EXP(-$L$5*$O$6*(SQRT(3)*G19/$O$6-1))+12*$L$6*EXP(-$L$5*$O$6*(SQRT(4)*G19/$O$6-1))+24*$L$6*EXP(-$L$5*$O$6*(SQRT(5)*G19/$O$6-1))))</f>
        <v>0.40023398313914882</v>
      </c>
      <c r="M19">
        <f>(1/2)*($L$9*$O$4*EXP(-$O$8*$O$6*(G19/$O$6-1))+6*$O$4*EXP(-$O$8*$O$6*(SQRT(2)*G19/$O$6-1))+24*$O$4*EXP(-$O$8*$O$6*(SQRT(3)*G19/$O$6-1))+12*$O$4*EXP(-$O$8*$O$6*(SQRT(4)*G19/$O$6-1))+24*$O$4*EXP(-$O$8*$O$6*(SQRT(5)*G19/$O$6-1))-($L$9*$O$7*EXP(-$O$5*$O$6*(G19/$O$6-1))+6*$O$7*EXP(-$O$5*$O$6*(SQRT(2)*G19/$O$6-1))+24*$O$7*EXP(-$O$5*$O$6*(SQRT(3)*G19/$O$6-1))+12*$O$7*EXP(-$O$5*$O$6*(SQRT(4)*G19/$O$6-1))+24*$O$7*EXP(-$O$5*$O$6*(SQRT(5)*G19/$O$6-1))))</f>
        <v>0.40023398313914882</v>
      </c>
      <c r="N19" s="13">
        <f>(M19-H19)^2*O19</f>
        <v>3.0699289700894732E-2</v>
      </c>
      <c r="O19" s="13">
        <v>1</v>
      </c>
      <c r="P19" s="14">
        <f>SUMSQ(N26:N295)</f>
        <v>3.1391268560702239E-4</v>
      </c>
      <c r="Q19" s="1" t="s">
        <v>62</v>
      </c>
      <c r="R19" s="19">
        <f>O8/(O8-O5)*-B4/SQRT(L9)</f>
        <v>2.3636720020623283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2.0343576186014261</v>
      </c>
      <c r="H20" s="10">
        <f>-(-$B$4)*(1+D20+$E$5*D20^3)*EXP(-D20)</f>
        <v>-1.0570605573045181E-2</v>
      </c>
      <c r="I20">
        <f t="shared" ref="I20:I83" si="2">H20*$E$6</f>
        <v>-0.12684726687654219</v>
      </c>
      <c r="K20">
        <f t="shared" ref="K20:K83" si="3">(1/2)*($L$9*$L$4*EXP(-$L$7*$O$6*(G20/$O$6-1))+6*$L$4*EXP(-$L$7*$O$6*(SQRT(2)*G20/$O$6-1))+24*$L$4*EXP(-$L$7*$O$6*(SQRT(3)*G20/$O$6-1))+12*$L$4*EXP(-$L$7*$O$6*(SQRT(4)*G20/$O$6-1))+24*$L$4*EXP(-$L$7*$O$6*(SQRT(5)*G20/$O$6-1))-($L$9*$L$6*EXP(-$L$5*$O$6*(G20/$O$6-1))+6*$L$6*EXP(-$L$5*$O$6*(SQRT(2)*G20/$O$6-1))+24*$L$6*EXP(-$L$5*$O$6*(SQRT(3)*G20/$O$6-1))+12*$L$6*EXP(-$L$5*$O$6*(SQRT(4)*G20/$O$6-1))+24*$L$6*EXP(-$L$5*$O$6*(SQRT(5)*G20/$O$6-1))))</f>
        <v>0.14562549081752252</v>
      </c>
      <c r="M20">
        <f t="shared" ref="M20:M83" si="4">(1/2)*($L$9*$O$4*EXP(-$O$8*$O$6*(G20/$O$6-1))+6*$O$4*EXP(-$O$8*$O$6*(SQRT(2)*G20/$O$6-1))+24*$O$4*EXP(-$O$8*$O$6*(SQRT(3)*G20/$O$6-1))+12*$O$4*EXP(-$O$8*$O$6*(SQRT(4)*G20/$O$6-1))+24*$O$4*EXP(-$O$8*$O$6*(SQRT(5)*G20/$O$6-1))-($L$9*$O$7*EXP(-$O$5*$O$6*(G20/$O$6-1))+6*$O$7*EXP(-$O$5*$O$6*(SQRT(2)*G20/$O$6-1))+24*$O$7*EXP(-$O$5*$O$6*(SQRT(3)*G20/$O$6-1))+12*$O$7*EXP(-$O$5*$O$6*(SQRT(4)*G20/$O$6-1))+24*$O$7*EXP(-$O$5*$O$6*(SQRT(5)*G20/$O$6-1))))</f>
        <v>0.14562549081752252</v>
      </c>
      <c r="N20" s="13">
        <f t="shared" ref="N20:N83" si="5">(M20-H20)^2*O20</f>
        <v>2.4397220527651513E-2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2.045330066475664</v>
      </c>
      <c r="H21" s="10">
        <f t="shared" ref="H21:H84" si="6">-(-$B$4)*(1+D21+$E$5*D21^3)*EXP(-D21)</f>
        <v>-0.23641271022112367</v>
      </c>
      <c r="I21">
        <f t="shared" si="2"/>
        <v>-2.8369525226534842</v>
      </c>
      <c r="K21">
        <f t="shared" si="3"/>
        <v>-9.7685418454179995E-2</v>
      </c>
      <c r="M21">
        <f t="shared" si="4"/>
        <v>-9.7685418454179995E-2</v>
      </c>
      <c r="N21" s="13">
        <f t="shared" si="5"/>
        <v>1.9245261480990719E-2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3.4641016151377544</v>
      </c>
      <c r="U21" s="1" t="s">
        <v>56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2.0563025143499019</v>
      </c>
      <c r="H22" s="10">
        <f t="shared" si="6"/>
        <v>-0.45281846546652199</v>
      </c>
      <c r="I22">
        <f t="shared" si="2"/>
        <v>-5.4338215855982641</v>
      </c>
      <c r="K22">
        <f t="shared" si="3"/>
        <v>-0.3301151546651937</v>
      </c>
      <c r="M22">
        <f t="shared" si="4"/>
        <v>-0.3301151546651937</v>
      </c>
      <c r="N22" s="13">
        <f t="shared" si="5"/>
        <v>1.5056102481607369E-2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2.0672749622241398</v>
      </c>
      <c r="H23" s="10">
        <f t="shared" si="6"/>
        <v>-0.66009266356390095</v>
      </c>
      <c r="I23">
        <f t="shared" si="2"/>
        <v>-7.9211119627668118</v>
      </c>
      <c r="K23">
        <f t="shared" si="3"/>
        <v>-0.55206499166624567</v>
      </c>
      <c r="M23">
        <f t="shared" si="4"/>
        <v>-0.55206499166624567</v>
      </c>
      <c r="N23" s="13">
        <f t="shared" si="5"/>
        <v>1.1669977895627459E-2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2.0782474100983777</v>
      </c>
      <c r="H24" s="10">
        <f t="shared" si="6"/>
        <v>-0.85853113980251883</v>
      </c>
      <c r="I24">
        <f t="shared" si="2"/>
        <v>-10.302373677630225</v>
      </c>
      <c r="K24">
        <f t="shared" si="3"/>
        <v>-0.76392164079270586</v>
      </c>
      <c r="M24">
        <f t="shared" si="4"/>
        <v>-0.76392164079270586</v>
      </c>
      <c r="N24" s="13">
        <f t="shared" si="5"/>
        <v>8.9509573028878006E-3</v>
      </c>
      <c r="O24" s="13">
        <v>1</v>
      </c>
      <c r="Q24" s="17" t="s">
        <v>58</v>
      </c>
      <c r="R24" s="19">
        <f>O5/(O8-O5)*-B4/L9</f>
        <v>0.34116666666666667</v>
      </c>
      <c r="V24" s="15" t="str">
        <f>D3</f>
        <v>FCC</v>
      </c>
      <c r="W24" s="1" t="str">
        <f>E3</f>
        <v>Cu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2.0892198579726156</v>
      </c>
      <c r="H25" s="10">
        <f t="shared" si="6"/>
        <v>-1.0484210232380882</v>
      </c>
      <c r="I25">
        <f t="shared" si="2"/>
        <v>-12.581052278857058</v>
      </c>
      <c r="K25">
        <f t="shared" si="3"/>
        <v>-0.96605780139964992</v>
      </c>
      <c r="M25">
        <f t="shared" si="4"/>
        <v>-0.96605780139964992</v>
      </c>
      <c r="N25" s="13">
        <f t="shared" si="5"/>
        <v>6.7837003116077918E-3</v>
      </c>
      <c r="O25" s="13">
        <v>1</v>
      </c>
      <c r="Q25" s="17" t="s">
        <v>59</v>
      </c>
      <c r="R25" s="19">
        <f>O8/(O8-O5)*-B4/SQRT(L9)</f>
        <v>2.3636720020623283</v>
      </c>
      <c r="V25" s="2" t="s">
        <v>103</v>
      </c>
      <c r="W25" s="1">
        <f>(-B4/(12*PI()*B6*W26))^(1/2)</f>
        <v>0.30443760140343862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2.1001923058468535</v>
      </c>
      <c r="H26" s="10">
        <f t="shared" si="6"/>
        <v>-1.2300409806222465</v>
      </c>
      <c r="I26">
        <f t="shared" si="2"/>
        <v>-14.760491767466959</v>
      </c>
      <c r="K26">
        <f t="shared" si="3"/>
        <v>-1.158832689296073</v>
      </c>
      <c r="M26">
        <f t="shared" si="4"/>
        <v>-1.158832689296073</v>
      </c>
      <c r="N26" s="13">
        <f t="shared" si="5"/>
        <v>5.0706207535932057E-3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2.1111647537210914</v>
      </c>
      <c r="H27" s="10">
        <f t="shared" si="6"/>
        <v>-1.4036614537098602</v>
      </c>
      <c r="I27">
        <f t="shared" si="2"/>
        <v>-16.843937444518321</v>
      </c>
      <c r="K27">
        <f t="shared" si="3"/>
        <v>-1.3425925440205866</v>
      </c>
      <c r="M27">
        <f t="shared" si="4"/>
        <v>-1.3425925440205866</v>
      </c>
      <c r="N27" s="13">
        <f t="shared" si="5"/>
        <v>3.7294117306366534E-3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2.1221372015953293</v>
      </c>
      <c r="H28" s="10">
        <f t="shared" si="6"/>
        <v>-1.5695448901197144</v>
      </c>
      <c r="I28">
        <f t="shared" si="2"/>
        <v>-18.834538681436573</v>
      </c>
      <c r="K28">
        <f t="shared" si="3"/>
        <v>-1.5176711158590734</v>
      </c>
      <c r="M28">
        <f t="shared" si="4"/>
        <v>-1.5176711158590734</v>
      </c>
      <c r="N28" s="13">
        <f t="shared" si="5"/>
        <v>2.6908884560439398E-3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0.82327700294419248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2.1331096494695672</v>
      </c>
      <c r="H29" s="10">
        <f t="shared" si="6"/>
        <v>-1.7279459679195817</v>
      </c>
      <c r="I29">
        <f t="shared" si="2"/>
        <v>-20.735351615034979</v>
      </c>
      <c r="K29">
        <f t="shared" si="3"/>
        <v>-1.6843901334637721</v>
      </c>
      <c r="M29">
        <f t="shared" si="4"/>
        <v>-1.6843901334637721</v>
      </c>
      <c r="N29" s="13">
        <f t="shared" si="5"/>
        <v>1.8971107151418884E-3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2.1440820973438051</v>
      </c>
      <c r="H30" s="10">
        <f t="shared" si="6"/>
        <v>-1.8791118141022123</v>
      </c>
      <c r="I30">
        <f t="shared" si="2"/>
        <v>-22.549341769226547</v>
      </c>
      <c r="K30">
        <f t="shared" si="3"/>
        <v>-1.8430597528955879</v>
      </c>
      <c r="M30">
        <f t="shared" si="4"/>
        <v>-1.8430597528955879</v>
      </c>
      <c r="N30" s="13">
        <f t="shared" si="5"/>
        <v>1.2997511172461926E-3</v>
      </c>
      <c r="O30" s="13">
        <v>1</v>
      </c>
      <c r="V30" s="22" t="s">
        <v>22</v>
      </c>
      <c r="W30" s="1">
        <f>1/(O5*W25^2)</f>
        <v>8.9954574785255925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2.155054545218043</v>
      </c>
      <c r="H31" s="10">
        <f t="shared" si="6"/>
        <v>-2.0232822171144491</v>
      </c>
      <c r="I31">
        <f t="shared" si="2"/>
        <v>-24.279386605373389</v>
      </c>
      <c r="K31">
        <f t="shared" si="3"/>
        <v>-1.9939789888738275</v>
      </c>
      <c r="M31">
        <f t="shared" si="4"/>
        <v>-1.9939789888738275</v>
      </c>
      <c r="N31" s="13">
        <f t="shared" si="5"/>
        <v>8.5867918532196285E-4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2.1660269930922809</v>
      </c>
      <c r="H32" s="10">
        <f t="shared" si="6"/>
        <v>-2.1606898335974676</v>
      </c>
      <c r="I32">
        <f t="shared" si="2"/>
        <v>-25.928278003169609</v>
      </c>
      <c r="K32">
        <f t="shared" si="3"/>
        <v>-2.1374361289834845</v>
      </c>
      <c r="M32">
        <f t="shared" si="4"/>
        <v>-2.1374361289834845</v>
      </c>
      <c r="N32" s="13">
        <f t="shared" si="5"/>
        <v>5.4073477827438023E-4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2.1769994409665188</v>
      </c>
      <c r="H33" s="10">
        <f t="shared" si="6"/>
        <v>-2.291560389492004</v>
      </c>
      <c r="I33">
        <f t="shared" si="2"/>
        <v>-27.49872467390405</v>
      </c>
      <c r="K33">
        <f t="shared" si="3"/>
        <v>-2.2737091315560889</v>
      </c>
      <c r="M33">
        <f t="shared" si="4"/>
        <v>-2.2737091315560889</v>
      </c>
      <c r="N33" s="13">
        <f t="shared" si="5"/>
        <v>3.18667409894573E-4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2.1879718888407567</v>
      </c>
      <c r="H34" s="10">
        <f t="shared" si="6"/>
        <v>-2.4161128756584493</v>
      </c>
      <c r="I34">
        <f t="shared" si="2"/>
        <v>-28.993354507901394</v>
      </c>
      <c r="K34">
        <f t="shared" si="3"/>
        <v>-2.4030660079089863</v>
      </c>
      <c r="M34">
        <f t="shared" si="4"/>
        <v>-2.4030660079089863</v>
      </c>
      <c r="N34" s="13">
        <f t="shared" si="5"/>
        <v>1.7022075807197941E-4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2.1989443367149946</v>
      </c>
      <c r="H35" s="10">
        <f t="shared" si="6"/>
        <v>-2.5345597381577583</v>
      </c>
      <c r="I35">
        <f t="shared" si="2"/>
        <v>-30.414716857893097</v>
      </c>
      <c r="K35">
        <f t="shared" si="3"/>
        <v>-2.525765189596985</v>
      </c>
      <c r="M35">
        <f t="shared" si="4"/>
        <v>-2.525765189596985</v>
      </c>
      <c r="N35" s="13">
        <f t="shared" si="5"/>
        <v>7.73440843877983E-5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2.2099167845892325</v>
      </c>
      <c r="H36" s="10">
        <f t="shared" si="6"/>
        <v>-2.6471070633353455</v>
      </c>
      <c r="I36">
        <f t="shared" si="2"/>
        <v>-31.765284760024144</v>
      </c>
      <c r="K36">
        <f t="shared" si="3"/>
        <v>-2.6420558813019088</v>
      </c>
      <c r="M36">
        <f t="shared" si="4"/>
        <v>-2.6420558813019088</v>
      </c>
      <c r="N36" s="13">
        <f t="shared" si="5"/>
        <v>2.5514439934913565E-5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2.2208892324634704</v>
      </c>
      <c r="H37" s="10">
        <f t="shared" si="6"/>
        <v>-2.7539547578463863</v>
      </c>
      <c r="I37">
        <f t="shared" si="2"/>
        <v>-33.047457094156634</v>
      </c>
      <c r="K37">
        <f t="shared" si="3"/>
        <v>-2.7521783999577618</v>
      </c>
      <c r="M37">
        <f t="shared" si="4"/>
        <v>-2.7521783999577618</v>
      </c>
      <c r="N37" s="13">
        <f t="shared" si="5"/>
        <v>3.1554473484785394E-6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2.2318616803377083</v>
      </c>
      <c r="H38" s="10">
        <f t="shared" si="6"/>
        <v>-2.8552967237573923</v>
      </c>
      <c r="I38">
        <f t="shared" si="2"/>
        <v>-34.263560685088706</v>
      </c>
      <c r="K38">
        <f t="shared" si="3"/>
        <v>-2.8563645006828313</v>
      </c>
      <c r="M38">
        <f t="shared" si="4"/>
        <v>-2.8563645006828313</v>
      </c>
      <c r="N38" s="13">
        <f t="shared" si="5"/>
        <v>1.140147562500014E-6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2.2428341282119462</v>
      </c>
      <c r="H39" s="10">
        <f t="shared" si="6"/>
        <v>-2.9513210288553422</v>
      </c>
      <c r="I39">
        <f t="shared" si="2"/>
        <v>-35.415852346264103</v>
      </c>
      <c r="K39">
        <f t="shared" si="3"/>
        <v>-2.9548376900652169</v>
      </c>
      <c r="M39">
        <f t="shared" si="4"/>
        <v>-2.9548376900652169</v>
      </c>
      <c r="N39" s="13">
        <f t="shared" si="5"/>
        <v>1.2366906065037426E-5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2.2538065760861841</v>
      </c>
      <c r="H40" s="10">
        <f t="shared" si="6"/>
        <v>-3.0422100722922716</v>
      </c>
      <c r="I40">
        <f t="shared" si="2"/>
        <v>-36.506520867507263</v>
      </c>
      <c r="K40">
        <f t="shared" si="3"/>
        <v>-3.0478135273240863</v>
      </c>
      <c r="M40">
        <f t="shared" si="4"/>
        <v>-3.0478135273240863</v>
      </c>
      <c r="N40" s="13">
        <f t="shared" si="5"/>
        <v>3.1398708293569446E-5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2.264779023960422</v>
      </c>
      <c r="H41" s="10">
        <f t="shared" si="6"/>
        <v>-3.1281407456898478</v>
      </c>
      <c r="I41">
        <f t="shared" si="2"/>
        <v>-37.537688948278173</v>
      </c>
      <c r="K41">
        <f t="shared" si="3"/>
        <v>-3.1354999138462301</v>
      </c>
      <c r="M41">
        <f t="shared" si="4"/>
        <v>-3.1354999138462301</v>
      </c>
      <c r="N41" s="13">
        <f t="shared" si="5"/>
        <v>5.415735595391078E-5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2.2757514718346599</v>
      </c>
      <c r="H42" s="10">
        <f t="shared" si="6"/>
        <v>-3.2092845898252205</v>
      </c>
      <c r="I42">
        <f t="shared" si="2"/>
        <v>-38.511415077902647</v>
      </c>
      <c r="K42">
        <f t="shared" si="3"/>
        <v>-3.2180973715757535</v>
      </c>
      <c r="M42">
        <f t="shared" si="4"/>
        <v>-3.2180973715757535</v>
      </c>
      <c r="N42" s="13">
        <f t="shared" si="5"/>
        <v>7.7665122182527777E-5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2.2867239197088978</v>
      </c>
      <c r="H43" s="10">
        <f t="shared" si="6"/>
        <v>-3.2858079470162562</v>
      </c>
      <c r="I43">
        <f t="shared" si="2"/>
        <v>-39.429695364195076</v>
      </c>
      <c r="K43">
        <f t="shared" si="3"/>
        <v>-3.2957993107137469</v>
      </c>
      <c r="M43">
        <f t="shared" si="4"/>
        <v>-3.2957993107137469</v>
      </c>
      <c r="N43" s="13">
        <f t="shared" si="5"/>
        <v>9.982734853553407E-5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2.2976963675831357</v>
      </c>
      <c r="H44" s="10">
        <f t="shared" si="6"/>
        <v>-3.357872109321177</v>
      </c>
      <c r="I44">
        <f t="shared" si="2"/>
        <v>-40.294465311854125</v>
      </c>
      <c r="K44">
        <f t="shared" si="3"/>
        <v>-3.3687922871651548</v>
      </c>
      <c r="M44">
        <f t="shared" si="4"/>
        <v>-3.3687922871651548</v>
      </c>
      <c r="N44" s="13">
        <f t="shared" si="5"/>
        <v>1.1925028414410379E-4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2.3086688154573736</v>
      </c>
      <c r="H45" s="10">
        <f t="shared" si="6"/>
        <v>-3.4256334626646079</v>
      </c>
      <c r="I45">
        <f t="shared" si="2"/>
        <v>-41.107601551975293</v>
      </c>
      <c r="K45">
        <f t="shared" si="3"/>
        <v>-3.4372562501509289</v>
      </c>
      <c r="M45">
        <f t="shared" si="4"/>
        <v>-3.4372562501509289</v>
      </c>
      <c r="N45" s="13">
        <f t="shared" si="5"/>
        <v>1.3508918895218148E-4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2.3196412633316115</v>
      </c>
      <c r="H46" s="10">
        <f t="shared" si="6"/>
        <v>-3.4892436269991016</v>
      </c>
      <c r="I46">
        <f t="shared" si="2"/>
        <v>-41.870923523989219</v>
      </c>
      <c r="K46">
        <f t="shared" si="3"/>
        <v>-3.5013647803856625</v>
      </c>
      <c r="M46">
        <f t="shared" si="4"/>
        <v>-3.5013647803856625</v>
      </c>
      <c r="N46" s="13">
        <f t="shared" si="5"/>
        <v>1.4692235942053518E-4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2.3306137112058494</v>
      </c>
      <c r="H47" s="10">
        <f t="shared" si="6"/>
        <v>-3.5488495926083714</v>
      </c>
      <c r="I47">
        <f t="shared" si="2"/>
        <v>-42.586195111300455</v>
      </c>
      <c r="K47">
        <f t="shared" si="3"/>
        <v>-3.5612853192033853</v>
      </c>
      <c r="M47">
        <f t="shared" si="4"/>
        <v>-3.5612853192033853</v>
      </c>
      <c r="N47" s="13">
        <f t="shared" si="5"/>
        <v>1.5464729594593619E-4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2.3415861590800877</v>
      </c>
      <c r="H48" s="10">
        <f t="shared" si="6"/>
        <v>-3.6045938526556376</v>
      </c>
      <c r="I48">
        <f t="shared" si="2"/>
        <v>-43.255126231867649</v>
      </c>
      <c r="K48">
        <f t="shared" si="3"/>
        <v>-3.6171793889979931</v>
      </c>
      <c r="M48">
        <f t="shared" si="4"/>
        <v>-3.6171793889979931</v>
      </c>
      <c r="N48" s="13">
        <f t="shared" si="5"/>
        <v>1.5839572502475069E-4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2.3525586069543256</v>
      </c>
      <c r="H49" s="10">
        <f t="shared" si="6"/>
        <v>-3.6566145320778043</v>
      </c>
      <c r="I49">
        <f t="shared" si="2"/>
        <v>-43.879374384933655</v>
      </c>
      <c r="K49">
        <f t="shared" si="3"/>
        <v>-3.669202805328867</v>
      </c>
      <c r="M49">
        <f t="shared" si="4"/>
        <v>-3.669202805328867</v>
      </c>
      <c r="N49" s="13">
        <f t="shared" si="5"/>
        <v>1.5846462344342092E-4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2.3635310548285635</v>
      </c>
      <c r="H50" s="10">
        <f t="shared" si="6"/>
        <v>-3.7050455129235678</v>
      </c>
      <c r="I50">
        <f t="shared" si="2"/>
        <v>-44.46054615508281</v>
      </c>
      <c r="K50">
        <f t="shared" si="3"/>
        <v>-3.7175058810272699</v>
      </c>
      <c r="M50">
        <f t="shared" si="4"/>
        <v>-3.7175058810272699</v>
      </c>
      <c r="N50" s="13">
        <f t="shared" si="5"/>
        <v>1.5526077327975672E-4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2.3745035027028014</v>
      </c>
      <c r="H51" s="10">
        <f t="shared" si="6"/>
        <v>-3.750016556230908</v>
      </c>
      <c r="I51">
        <f t="shared" si="2"/>
        <v>-45.0001986747709</v>
      </c>
      <c r="K51">
        <f t="shared" si="3"/>
        <v>-3.7622336226247217</v>
      </c>
      <c r="M51">
        <f t="shared" si="4"/>
        <v>-3.7622336226247217</v>
      </c>
      <c r="N51" s="13">
        <f t="shared" si="5"/>
        <v>1.4925671127085215E-4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2.3854759505770393</v>
      </c>
      <c r="H52" s="10">
        <f t="shared" si="6"/>
        <v>-3.7916534205369694</v>
      </c>
      <c r="I52">
        <f t="shared" si="2"/>
        <v>-45.499841046443635</v>
      </c>
      <c r="K52">
        <f t="shared" si="3"/>
        <v>-3.8035259194110846</v>
      </c>
      <c r="M52">
        <f t="shared" si="4"/>
        <v>-3.8035259194110846</v>
      </c>
      <c r="N52" s="13">
        <f t="shared" si="5"/>
        <v>1.4095622951586749E-4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2.3964483984512772</v>
      </c>
      <c r="H53" s="10">
        <f t="shared" si="6"/>
        <v>-3.8300779771108791</v>
      </c>
      <c r="I53">
        <f t="shared" si="2"/>
        <v>-45.96093572533055</v>
      </c>
      <c r="K53">
        <f t="shared" si="3"/>
        <v>-3.8415177254164483</v>
      </c>
      <c r="M53">
        <f t="shared" si="4"/>
        <v>-3.8415177254164483</v>
      </c>
      <c r="N53" s="13">
        <f t="shared" si="5"/>
        <v>1.3086784129477484E-4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2.4074208463255151</v>
      </c>
      <c r="H54" s="10">
        <f t="shared" si="6"/>
        <v>-3.8654083219976485</v>
      </c>
      <c r="I54">
        <f t="shared" si="2"/>
        <v>-46.384899863971782</v>
      </c>
      <c r="K54">
        <f t="shared" si="3"/>
        <v>-3.8763392345991612</v>
      </c>
      <c r="M54">
        <f t="shared" si="4"/>
        <v>-3.8763392345991612</v>
      </c>
      <c r="N54" s="13">
        <f t="shared" si="5"/>
        <v>1.1948485030190888E-4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2.418393294199753</v>
      </c>
      <c r="H55" s="10">
        <f t="shared" si="6"/>
        <v>-3.8977588849589941</v>
      </c>
      <c r="I55">
        <f t="shared" si="2"/>
        <v>-46.773106619507928</v>
      </c>
      <c r="K55">
        <f t="shared" si="3"/>
        <v>-3.9081160495097773</v>
      </c>
      <c r="M55">
        <f t="shared" si="4"/>
        <v>-3.9081160495097773</v>
      </c>
      <c r="N55" s="13">
        <f t="shared" si="5"/>
        <v>1.0727085753199956E-4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2.4293657420739909</v>
      </c>
      <c r="H56" s="10">
        <f t="shared" si="6"/>
        <v>-3.9272405353946827</v>
      </c>
      <c r="I56">
        <f t="shared" si="2"/>
        <v>-47.126886424736192</v>
      </c>
      <c r="K56">
        <f t="shared" si="3"/>
        <v>-3.9369693436895545</v>
      </c>
      <c r="M56">
        <f t="shared" si="4"/>
        <v>-3.9369693436895545</v>
      </c>
      <c r="N56" s="13">
        <f t="shared" si="5"/>
        <v>9.4649710838367939E-5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2.4403381899482288</v>
      </c>
      <c r="H57" s="10">
        <f t="shared" si="6"/>
        <v>-3.9539606853257379</v>
      </c>
      <c r="I57">
        <f t="shared" si="2"/>
        <v>-47.447528223908854</v>
      </c>
      <c r="K57">
        <f t="shared" si="3"/>
        <v>-3.9630160180512899</v>
      </c>
      <c r="M57">
        <f t="shared" si="4"/>
        <v>-3.9630160180512899</v>
      </c>
      <c r="N57" s="13">
        <f t="shared" si="5"/>
        <v>8.1999050770453636E-5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2.4513106378224667</v>
      </c>
      <c r="H58" s="10">
        <f t="shared" si="6"/>
        <v>-3.9780233895187775</v>
      </c>
      <c r="I58">
        <f t="shared" si="2"/>
        <v>-47.736280674225327</v>
      </c>
      <c r="K58">
        <f t="shared" si="3"/>
        <v>-3.9863688514796856</v>
      </c>
      <c r="M58">
        <f t="shared" si="4"/>
        <v>-3.9863688514796856</v>
      </c>
      <c r="N58" s="13">
        <f t="shared" si="5"/>
        <v>6.9646735340962712E-5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2.4622830856967046</v>
      </c>
      <c r="H59" s="10">
        <f t="shared" si="6"/>
        <v>-3.9995294428286026</v>
      </c>
      <c r="I59">
        <f t="shared" si="2"/>
        <v>-47.994353313943229</v>
      </c>
      <c r="K59">
        <f t="shared" si="3"/>
        <v>-4.0071366458786279</v>
      </c>
      <c r="M59">
        <f t="shared" si="4"/>
        <v>-4.0071366458786279</v>
      </c>
      <c r="N59" s="13">
        <f t="shared" si="5"/>
        <v>5.7869538244315435E-5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2.4732555335709425</v>
      </c>
      <c r="H60" s="10">
        <f t="shared" si="6"/>
        <v>-4.0185764748341573</v>
      </c>
      <c r="I60">
        <f t="shared" si="2"/>
        <v>-48.222917698009887</v>
      </c>
      <c r="K60">
        <f t="shared" si="3"/>
        <v>-4.0254243658831692</v>
      </c>
      <c r="M60">
        <f t="shared" si="4"/>
        <v>-4.0254243658831692</v>
      </c>
      <c r="N60" s="13">
        <f t="shared" si="5"/>
        <v>4.689361181913807E-5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2.4842279814451804</v>
      </c>
      <c r="H61" s="10">
        <f t="shared" si="6"/>
        <v>-4.0352590418409697</v>
      </c>
      <c r="I61">
        <f t="shared" si="2"/>
        <v>-48.423108502091637</v>
      </c>
      <c r="K61">
        <f t="shared" si="3"/>
        <v>-4.0413332734449829</v>
      </c>
      <c r="M61">
        <f t="shared" si="4"/>
        <v>-4.0413332734449829</v>
      </c>
      <c r="N61" s="13">
        <f t="shared" si="5"/>
        <v>3.6896289579192941E-5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2.4952004293194188</v>
      </c>
      <c r="H62" s="10">
        <f t="shared" si="6"/>
        <v>-4.0496687163212925</v>
      </c>
      <c r="I62">
        <f t="shared" si="2"/>
        <v>-48.596024595855511</v>
      </c>
      <c r="K62">
        <f t="shared" si="3"/>
        <v>-4.0549610574912398</v>
      </c>
      <c r="M62">
        <f t="shared" si="4"/>
        <v>-4.0549610574912398</v>
      </c>
      <c r="N62" s="13">
        <f t="shared" si="5"/>
        <v>2.8008875059118699E-5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2.5061728771936562</v>
      </c>
      <c r="H63" s="10">
        <f t="shared" si="6"/>
        <v>-4.06189417386123</v>
      </c>
      <c r="I63">
        <f t="shared" si="2"/>
        <v>-48.74273008633476</v>
      </c>
      <c r="K63">
        <f t="shared" si="3"/>
        <v>-4.0664019588487266</v>
      </c>
      <c r="M63">
        <f t="shared" si="4"/>
        <v>-4.0664019588487266</v>
      </c>
      <c r="N63" s="13">
        <f t="shared" si="5"/>
        <v>2.0320125493499715E-5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2.5171453250678946</v>
      </c>
      <c r="H64" s="10">
        <f t="shared" si="6"/>
        <v>-4.0720212776823415</v>
      </c>
      <c r="I64">
        <f t="shared" si="2"/>
        <v>-48.864255332188094</v>
      </c>
      <c r="K64">
        <f t="shared" si="3"/>
        <v>-4.0757468906169034</v>
      </c>
      <c r="M64">
        <f t="shared" si="4"/>
        <v>-4.0757468906169034</v>
      </c>
      <c r="N64" s="13">
        <f t="shared" si="5"/>
        <v>1.3880191738175473E-5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2.528117772942132</v>
      </c>
      <c r="H65" s="10">
        <f t="shared" si="6"/>
        <v>-4.0801331608034284</v>
      </c>
      <c r="I65">
        <f t="shared" si="2"/>
        <v>-48.961597929641144</v>
      </c>
      <c r="K65">
        <f t="shared" si="3"/>
        <v>-4.0830835541661319</v>
      </c>
      <c r="M65">
        <f t="shared" si="4"/>
        <v>-4.0830835541661319</v>
      </c>
      <c r="N65" s="13">
        <f t="shared" si="5"/>
        <v>8.7048209946850402E-6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2.5390902208163699</v>
      </c>
      <c r="H66" s="10">
        <f t="shared" si="6"/>
        <v>-4.086310305906439</v>
      </c>
      <c r="I66">
        <f t="shared" si="2"/>
        <v>-49.035723670877267</v>
      </c>
      <c r="K66">
        <f t="shared" si="3"/>
        <v>-4.0884965509299454</v>
      </c>
      <c r="M66">
        <f t="shared" si="4"/>
        <v>-4.0884965509299454</v>
      </c>
      <c r="N66" s="13">
        <f t="shared" si="5"/>
        <v>4.7796673028064757E-6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2.5500626686906078</v>
      </c>
      <c r="H67" s="10">
        <f t="shared" si="6"/>
        <v>-4.0906306229687637</v>
      </c>
      <c r="I67">
        <f t="shared" si="2"/>
        <v>-49.087567475625164</v>
      </c>
      <c r="K67">
        <f t="shared" si="3"/>
        <v>-4.0920674901533758</v>
      </c>
      <c r="M67">
        <f t="shared" si="4"/>
        <v>-4.0920674901533758</v>
      </c>
      <c r="N67" s="13">
        <f t="shared" si="5"/>
        <v>2.0645873062151362E-6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2.5610351165648457</v>
      </c>
      <c r="H68" s="10">
        <f t="shared" si="6"/>
        <v>-4.0931695247225495</v>
      </c>
      <c r="I68">
        <f t="shared" si="2"/>
        <v>-49.118034296670594</v>
      </c>
      <c r="K68">
        <f t="shared" si="3"/>
        <v>-4.0938750927525964</v>
      </c>
      <c r="M68">
        <f t="shared" si="4"/>
        <v>-4.0938750927525964</v>
      </c>
      <c r="N68" s="13">
        <f t="shared" si="5"/>
        <v>4.978262450243404E-3</v>
      </c>
      <c r="O68" s="13">
        <v>10000</v>
      </c>
    </row>
    <row r="69" spans="3:16" x14ac:dyDescent="0.4">
      <c r="C69" s="56" t="s">
        <v>44</v>
      </c>
      <c r="D69" s="57">
        <v>0</v>
      </c>
      <c r="E69" s="58">
        <f t="shared" si="0"/>
        <v>-1</v>
      </c>
      <c r="F69" s="59"/>
      <c r="G69" s="59">
        <f t="shared" si="1"/>
        <v>2.5720075644390832</v>
      </c>
      <c r="H69" s="60">
        <f t="shared" si="6"/>
        <v>-4.0940000000000003</v>
      </c>
      <c r="I69" s="59">
        <f t="shared" si="2"/>
        <v>-49.128</v>
      </c>
      <c r="J69" s="59"/>
      <c r="K69">
        <f t="shared" si="3"/>
        <v>-4.0939952914349149</v>
      </c>
      <c r="M69">
        <f t="shared" si="4"/>
        <v>-4.0939952914349149</v>
      </c>
      <c r="N69" s="61">
        <f t="shared" si="5"/>
        <v>2.2170585163328371E-7</v>
      </c>
      <c r="O69" s="61">
        <v>10000</v>
      </c>
      <c r="P69" s="62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2.5829800123133211</v>
      </c>
      <c r="H70" s="10">
        <f t="shared" si="6"/>
        <v>-4.0931926850221538</v>
      </c>
      <c r="I70">
        <f t="shared" si="2"/>
        <v>-49.11831222026585</v>
      </c>
      <c r="K70">
        <f t="shared" si="3"/>
        <v>-4.0925013272219211</v>
      </c>
      <c r="M70">
        <f t="shared" si="4"/>
        <v>-4.0925013272219211</v>
      </c>
      <c r="N70" s="13">
        <f t="shared" si="5"/>
        <v>4.7797560794269819E-3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2.5939524601875585</v>
      </c>
      <c r="H71" s="10">
        <f t="shared" si="6"/>
        <v>-4.0908159326870095</v>
      </c>
      <c r="I71">
        <f t="shared" si="2"/>
        <v>-49.089791192244114</v>
      </c>
      <c r="K71">
        <f t="shared" si="3"/>
        <v>-4.0894638425129264</v>
      </c>
      <c r="M71">
        <f t="shared" si="4"/>
        <v>-4.0894638425129264</v>
      </c>
      <c r="N71" s="13">
        <f t="shared" si="5"/>
        <v>1.8281478388520927E-6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2.6049249080617969</v>
      </c>
      <c r="H72" s="10">
        <f t="shared" si="6"/>
        <v>-4.0869358799114694</v>
      </c>
      <c r="I72">
        <f t="shared" si="2"/>
        <v>-49.043230558937637</v>
      </c>
      <c r="K72">
        <f t="shared" si="3"/>
        <v>-4.0849509708201328</v>
      </c>
      <c r="M72">
        <f t="shared" si="4"/>
        <v>-4.0849509708201328</v>
      </c>
      <c r="N72" s="13">
        <f t="shared" si="5"/>
        <v>3.9398641008708447E-6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2.6158973559360348</v>
      </c>
      <c r="H73" s="10">
        <f t="shared" si="6"/>
        <v>-4.081616513080057</v>
      </c>
      <c r="I73">
        <f t="shared" si="2"/>
        <v>-48.979398156960684</v>
      </c>
      <c r="K73">
        <f t="shared" si="3"/>
        <v>-4.0790284233017173</v>
      </c>
      <c r="M73">
        <f t="shared" si="4"/>
        <v>-4.0790284233017173</v>
      </c>
      <c r="N73" s="13">
        <f t="shared" si="5"/>
        <v>6.6982087007463659E-6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2.6268698038102727</v>
      </c>
      <c r="H74" s="10">
        <f t="shared" si="6"/>
        <v>-4.0749197316520087</v>
      </c>
      <c r="I74">
        <f t="shared" si="2"/>
        <v>-48.899036779824101</v>
      </c>
      <c r="K74">
        <f t="shared" si="3"/>
        <v>-4.0717595722139333</v>
      </c>
      <c r="M74">
        <f t="shared" si="4"/>
        <v>-4.0717595722139333</v>
      </c>
      <c r="N74" s="13">
        <f t="shared" si="5"/>
        <v>9.986607674057411E-6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2.6378422516845101</v>
      </c>
      <c r="H75" s="10">
        <f t="shared" si="6"/>
        <v>-4.0669054099769335</v>
      </c>
      <c r="I75">
        <f t="shared" si="2"/>
        <v>-48.802864919723206</v>
      </c>
      <c r="K75">
        <f t="shared" si="3"/>
        <v>-4.063205531398336</v>
      </c>
      <c r="M75">
        <f t="shared" si="4"/>
        <v>-4.063205531398336</v>
      </c>
      <c r="N75" s="13">
        <f t="shared" si="5"/>
        <v>1.3689101496365016E-5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2.6488146995587485</v>
      </c>
      <c r="H76" s="10">
        <f t="shared" si="6"/>
        <v>-4.0576314573679113</v>
      </c>
      <c r="I76">
        <f t="shared" si="2"/>
        <v>-48.691577488414936</v>
      </c>
      <c r="K76">
        <f t="shared" si="3"/>
        <v>-4.0534252339157417</v>
      </c>
      <c r="M76">
        <f t="shared" si="4"/>
        <v>-4.0534252339157417</v>
      </c>
      <c r="N76" s="13">
        <f t="shared" si="5"/>
        <v>1.7692315729581449E-5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2.6597871474329864</v>
      </c>
      <c r="H77" s="10">
        <f t="shared" si="6"/>
        <v>-4.0471538764796149</v>
      </c>
      <c r="I77">
        <f t="shared" si="2"/>
        <v>-48.565846517755375</v>
      </c>
      <c r="K77">
        <f t="shared" si="3"/>
        <v>-4.0424755069339211</v>
      </c>
      <c r="M77">
        <f t="shared" si="4"/>
        <v>-4.0424755069339211</v>
      </c>
      <c r="N77" s="13">
        <f t="shared" si="5"/>
        <v>2.1887141606075057E-5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2.6707595953072243</v>
      </c>
      <c r="H78" s="10">
        <f t="shared" si="6"/>
        <v>-4.0355268200377257</v>
      </c>
      <c r="I78">
        <f t="shared" si="2"/>
        <v>-48.426321840452708</v>
      </c>
      <c r="K78">
        <f t="shared" si="3"/>
        <v>-4.0304111439717225</v>
      </c>
      <c r="M78">
        <f t="shared" si="4"/>
        <v>-4.0304111439717225</v>
      </c>
      <c r="N78" s="13">
        <f t="shared" si="5"/>
        <v>2.6170141612277577E-5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2.6817320431814622</v>
      </c>
      <c r="H79" s="10">
        <f t="shared" si="6"/>
        <v>-4.0228026459647523</v>
      </c>
      <c r="I79">
        <f t="shared" si="2"/>
        <v>-48.273631751577028</v>
      </c>
      <c r="K79">
        <f t="shared" si="3"/>
        <v>-4.0172849745984616</v>
      </c>
      <c r="M79">
        <f t="shared" si="4"/>
        <v>-4.0172849745984616</v>
      </c>
      <c r="N79" s="13">
        <f t="shared" si="5"/>
        <v>3.0444697306385134E-5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2.6927044910557001</v>
      </c>
      <c r="H80" s="10">
        <f t="shared" si="6"/>
        <v>-4.0090319709460749</v>
      </c>
      <c r="I80">
        <f t="shared" si="2"/>
        <v>-48.108383651352895</v>
      </c>
      <c r="K80">
        <f t="shared" si="3"/>
        <v>-4.0031479316830954</v>
      </c>
      <c r="M80">
        <f t="shared" si="4"/>
        <v>-4.0031479316830954</v>
      </c>
      <c r="N80" s="13">
        <f t="shared" si="5"/>
        <v>3.4621918048284744E-5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2.703676938929938</v>
      </c>
      <c r="H81" s="10">
        <f t="shared" si="6"/>
        <v>-3.9942637224789479</v>
      </c>
      <c r="I81">
        <f t="shared" si="2"/>
        <v>-47.931164669747375</v>
      </c>
      <c r="K81">
        <f t="shared" si="3"/>
        <v>-3.9880491162843299</v>
      </c>
      <c r="M81">
        <f t="shared" si="4"/>
        <v>-3.9880491162843299</v>
      </c>
      <c r="N81" s="13">
        <f t="shared" si="5"/>
        <v>3.8621330154184416E-5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2.7146493868041759</v>
      </c>
      <c r="H82" s="10">
        <f t="shared" si="6"/>
        <v>-3.9785451894459953</v>
      </c>
      <c r="I82">
        <f t="shared" si="2"/>
        <v>-47.742542273351944</v>
      </c>
      <c r="K82">
        <f t="shared" si="3"/>
        <v>-3.9720358602689503</v>
      </c>
      <c r="M82">
        <f t="shared" si="4"/>
        <v>-3.9720358602689503</v>
      </c>
      <c r="N82" s="13">
        <f t="shared" si="5"/>
        <v>4.2371366335130035E-5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2.7256218346784138</v>
      </c>
      <c r="H83" s="10">
        <f t="shared" si="6"/>
        <v>-3.9619220712536545</v>
      </c>
      <c r="I83">
        <f t="shared" si="2"/>
        <v>-47.543064855043852</v>
      </c>
      <c r="K83">
        <f t="shared" si="3"/>
        <v>-3.955153786742295</v>
      </c>
      <c r="M83">
        <f t="shared" si="4"/>
        <v>-3.955153786742295</v>
      </c>
      <c r="N83" s="13">
        <f t="shared" si="5"/>
        <v>4.5809675226708471E-5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2.7365942825526521</v>
      </c>
      <c r="H84" s="10">
        <f t="shared" si="6"/>
        <v>-3.9444385255749137</v>
      </c>
      <c r="I84">
        <f t="shared" ref="I84:I147" si="9">H84*$E$6</f>
        <v>-47.333262306898966</v>
      </c>
      <c r="K84">
        <f t="shared" ref="K84:K147" si="10">(1/2)*($L$9*$L$4*EXP(-$L$7*$O$6*(G84/$O$6-1))+6*$L$4*EXP(-$L$7*$O$6*(SQRT(2)*G84/$O$6-1))+24*$L$4*EXP(-$L$7*$O$6*(SQRT(3)*G84/$O$6-1))+12*$L$4*EXP(-$L$7*$O$6*(SQRT(4)*G84/$O$6-1))+24*$L$4*EXP(-$L$7*$O$6*(SQRT(5)*G84/$O$6-1))-($L$9*$L$6*EXP(-$L$5*$O$6*(G84/$O$6-1))+6*$L$6*EXP(-$L$5*$O$6*(SQRT(2)*G84/$O$6-1))+24*$L$6*EXP(-$L$5*$O$6*(SQRT(3)*G84/$O$6-1))+12*$L$6*EXP(-$L$5*$O$6*(SQRT(4)*G84/$O$6-1))+24*$L$6*EXP(-$L$5*$O$6*(SQRT(5)*G84/$O$6-1))))</f>
        <v>-3.9374468683715391</v>
      </c>
      <c r="M84">
        <f t="shared" ref="M84:M147" si="11">(1/2)*($L$9*$O$4*EXP(-$O$8*$O$6*(G84/$O$6-1))+6*$O$4*EXP(-$O$8*$O$6*(SQRT(2)*G84/$O$6-1))+24*$O$4*EXP(-$O$8*$O$6*(SQRT(3)*G84/$O$6-1))+12*$O$4*EXP(-$O$8*$O$6*(SQRT(4)*G84/$O$6-1))+24*$O$4*EXP(-$O$8*$O$6*(SQRT(5)*G84/$O$6-1))-($L$9*$O$7*EXP(-$O$5*$O$6*(G84/$O$6-1))+6*$O$7*EXP(-$O$5*$O$6*(SQRT(2)*G84/$O$6-1))+24*$O$7*EXP(-$O$5*$O$6*(SQRT(3)*G84/$O$6-1))+12*$O$7*EXP(-$O$5*$O$6*(SQRT(4)*G84/$O$6-1))+24*$O$7*EXP(-$O$5*$O$6*(SQRT(5)*G84/$O$6-1))))</f>
        <v>-3.9374468683715391</v>
      </c>
      <c r="N84" s="13">
        <f t="shared" ref="N84:N147" si="12">(M84-H84)^2*O84</f>
        <v>4.8883270449499648E-5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2.7475667304268896</v>
      </c>
      <c r="H85" s="10">
        <f t="shared" ref="H85:H148" si="13">-(-$B$4)*(1+D85+$E$5*D85^3)*EXP(-D85)</f>
        <v>-3.9261372147346916</v>
      </c>
      <c r="I85">
        <f t="shared" si="9"/>
        <v>-47.113646576816301</v>
      </c>
      <c r="K85">
        <f t="shared" si="10"/>
        <v>-3.9189574836791898</v>
      </c>
      <c r="M85">
        <f t="shared" si="11"/>
        <v>-3.9189574836791898</v>
      </c>
      <c r="N85" s="13">
        <f t="shared" si="12"/>
        <v>5.1548538029336085E-5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2.7585391783011275</v>
      </c>
      <c r="H86" s="10">
        <f t="shared" si="13"/>
        <v>-3.9070593507751106</v>
      </c>
      <c r="I86">
        <f t="shared" si="9"/>
        <v>-46.884712209301327</v>
      </c>
      <c r="K86">
        <f t="shared" si="10"/>
        <v>-3.8997264713812236</v>
      </c>
      <c r="M86">
        <f t="shared" si="11"/>
        <v>-3.8997264713812236</v>
      </c>
      <c r="N86" s="13">
        <f t="shared" si="12"/>
        <v>5.3771120205291661E-5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2.7695116261753654</v>
      </c>
      <c r="H87" s="10">
        <f t="shared" si="13"/>
        <v>-3.8872447392369653</v>
      </c>
      <c r="I87">
        <f t="shared" si="9"/>
        <v>-46.646936870843582</v>
      </c>
      <c r="K87">
        <f t="shared" si="10"/>
        <v>-3.8797931828414045</v>
      </c>
      <c r="M87">
        <f t="shared" si="11"/>
        <v>-3.8797931828414045</v>
      </c>
      <c r="N87" s="13">
        <f t="shared" si="12"/>
        <v>5.5525692716223543E-5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2.7804840740496037</v>
      </c>
      <c r="H88" s="10">
        <f t="shared" si="13"/>
        <v>-3.8667318216927091</v>
      </c>
      <c r="I88">
        <f t="shared" si="9"/>
        <v>-46.400781860312506</v>
      </c>
      <c r="K88">
        <f t="shared" si="10"/>
        <v>-3.8591955327104568</v>
      </c>
      <c r="M88">
        <f t="shared" si="11"/>
        <v>-3.8591955327104568</v>
      </c>
      <c r="N88" s="13">
        <f t="shared" si="12"/>
        <v>5.679565162401797E-5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2.7914565219238412</v>
      </c>
      <c r="H89" s="10">
        <f t="shared" si="13"/>
        <v>-3.8455577170653177</v>
      </c>
      <c r="I89">
        <f t="shared" si="9"/>
        <v>-46.146692604783809</v>
      </c>
      <c r="K89">
        <f t="shared" si="10"/>
        <v>-3.8379700478161638</v>
      </c>
      <c r="M89">
        <f t="shared" si="11"/>
        <v>-3.8379700478161638</v>
      </c>
      <c r="N89" s="13">
        <f t="shared" si="12"/>
        <v>5.7572724634555455E-5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2.8024289697980791</v>
      </c>
      <c r="H90" s="10">
        <f t="shared" si="13"/>
        <v>-3.823758261766478</v>
      </c>
      <c r="I90">
        <f t="shared" si="9"/>
        <v>-45.885099141197735</v>
      </c>
      <c r="K90">
        <f t="shared" si="10"/>
        <v>-3.8161519143678957</v>
      </c>
      <c r="M90">
        <f t="shared" si="11"/>
        <v>-3.8161519143678957</v>
      </c>
      <c r="N90" s="13">
        <f t="shared" si="12"/>
        <v>5.7856520747920442E-5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2.813401417672317</v>
      </c>
      <c r="H91" s="10">
        <f t="shared" si="13"/>
        <v>-3.8013680486866677</v>
      </c>
      <c r="I91">
        <f t="shared" si="9"/>
        <v>-45.616416584240014</v>
      </c>
      <c r="K91">
        <f t="shared" si="10"/>
        <v>-3.7937750235365755</v>
      </c>
      <c r="M91">
        <f t="shared" si="11"/>
        <v>-3.7937750235365755</v>
      </c>
      <c r="N91" s="13">
        <f t="shared" si="12"/>
        <v>5.7654030929932552E-5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2.8243738655465545</v>
      </c>
      <c r="H92" s="10">
        <f t="shared" si="13"/>
        <v>-3.778420465068776</v>
      </c>
      <c r="I92">
        <f t="shared" si="9"/>
        <v>-45.341045580825309</v>
      </c>
      <c r="K92">
        <f t="shared" si="10"/>
        <v>-3.7708720154687807</v>
      </c>
      <c r="M92">
        <f t="shared" si="11"/>
        <v>-3.7708720154687807</v>
      </c>
      <c r="N92" s="13">
        <f t="shared" si="12"/>
        <v>5.6979091363669869E-5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2.8353463134207928</v>
      </c>
      <c r="H93" s="10">
        <f t="shared" si="13"/>
        <v>-3.7549477292961142</v>
      </c>
      <c r="I93">
        <f t="shared" si="9"/>
        <v>-45.059372751553369</v>
      </c>
      <c r="K93">
        <f t="shared" si="10"/>
        <v>-3.7474743217913762</v>
      </c>
      <c r="M93">
        <f t="shared" si="11"/>
        <v>-3.7474743217913762</v>
      </c>
      <c r="N93" s="13">
        <f t="shared" si="12"/>
        <v>5.5851819731874506E-5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2.8463187612950307</v>
      </c>
      <c r="H94" s="10">
        <f t="shared" si="13"/>
        <v>-3.7309809266247962</v>
      </c>
      <c r="I94">
        <f t="shared" si="9"/>
        <v>-44.771771119497558</v>
      </c>
      <c r="K94">
        <f t="shared" si="10"/>
        <v>-3.7236122066609987</v>
      </c>
      <c r="M94">
        <f t="shared" si="11"/>
        <v>-3.7236122066609987</v>
      </c>
      <c r="N94" s="13">
        <f t="shared" si="12"/>
        <v>5.4298033904867975E-5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2.8572912091692686</v>
      </c>
      <c r="H95" s="10">
        <f t="shared" si="13"/>
        <v>-3.7065500438896883</v>
      </c>
      <c r="I95">
        <f t="shared" si="9"/>
        <v>-44.47860052667626</v>
      </c>
      <c r="K95">
        <f t="shared" si="10"/>
        <v>-3.6993148064104746</v>
      </c>
      <c r="M95">
        <f t="shared" si="11"/>
        <v>-3.6993148064104746</v>
      </c>
      <c r="N95" s="13">
        <f t="shared" si="12"/>
        <v>5.2348661380619048E-5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2.8682636570435061</v>
      </c>
      <c r="H96" s="10">
        <f t="shared" si="13"/>
        <v>-3.6816840032123292</v>
      </c>
      <c r="I96">
        <f t="shared" si="9"/>
        <v>-44.180208038547953</v>
      </c>
      <c r="K96">
        <f t="shared" si="10"/>
        <v>-3.6746101678424723</v>
      </c>
      <c r="M96">
        <f t="shared" si="11"/>
        <v>-3.6746101678424723</v>
      </c>
      <c r="N96" s="13">
        <f t="shared" si="12"/>
        <v>5.0039146839839231E-5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2.8792361049177444</v>
      </c>
      <c r="H97" s="10">
        <f t="shared" si="13"/>
        <v>-3.6564106947384514</v>
      </c>
      <c r="I97">
        <f t="shared" si="9"/>
        <v>-43.876928336861418</v>
      </c>
      <c r="K97">
        <f t="shared" si="10"/>
        <v>-3.6495252852185707</v>
      </c>
      <c r="M97">
        <f t="shared" si="11"/>
        <v>-3.6495252852185707</v>
      </c>
      <c r="N97" s="13">
        <f t="shared" si="12"/>
        <v>4.7408864256463817E-5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2.8902085527919823</v>
      </c>
      <c r="H98" s="10">
        <f t="shared" si="13"/>
        <v>-3.6307570084320133</v>
      </c>
      <c r="I98">
        <f t="shared" si="9"/>
        <v>-43.56908410118416</v>
      </c>
      <c r="K98">
        <f t="shared" si="10"/>
        <v>-3.6240861359902641</v>
      </c>
      <c r="M98">
        <f t="shared" si="11"/>
        <v>-3.6240861359902641</v>
      </c>
      <c r="N98" s="13">
        <f t="shared" si="12"/>
        <v>4.4500539134089502E-5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2.9011810006662202</v>
      </c>
      <c r="H99" s="10">
        <f t="shared" si="13"/>
        <v>-3.6047488649518948</v>
      </c>
      <c r="I99">
        <f t="shared" si="9"/>
        <v>-43.256986379422742</v>
      </c>
      <c r="K99">
        <f t="shared" si="10"/>
        <v>-3.5983177153165462</v>
      </c>
      <c r="M99">
        <f t="shared" si="11"/>
        <v>-3.5983177153165462</v>
      </c>
      <c r="N99" s="13">
        <f t="shared" si="12"/>
        <v>4.1359685632244842E-5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2.9121534485404581</v>
      </c>
      <c r="H100" s="10">
        <f t="shared" si="13"/>
        <v>-3.5784112456367283</v>
      </c>
      <c r="I100">
        <f t="shared" si="9"/>
        <v>-42.940934947640741</v>
      </c>
      <c r="K100">
        <f t="shared" si="10"/>
        <v>-3.5722440694110822</v>
      </c>
      <c r="M100">
        <f t="shared" si="11"/>
        <v>-3.5722440694110822</v>
      </c>
      <c r="N100" s="13">
        <f t="shared" si="12"/>
        <v>3.8034062598174591E-5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2.923125896414696</v>
      </c>
      <c r="H101" s="10">
        <f t="shared" si="13"/>
        <v>-3.5517682216226429</v>
      </c>
      <c r="I101">
        <f t="shared" si="9"/>
        <v>-42.621218659471715</v>
      </c>
      <c r="K101">
        <f t="shared" si="10"/>
        <v>-3.545888327760375</v>
      </c>
      <c r="M101">
        <f t="shared" si="11"/>
        <v>-3.545888327760375</v>
      </c>
      <c r="N101" s="13">
        <f t="shared" si="12"/>
        <v>3.4573151831536292E-5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2.9340983442889339</v>
      </c>
      <c r="H102" s="10">
        <f t="shared" si="13"/>
        <v>-3.5248429821180105</v>
      </c>
      <c r="I102">
        <f t="shared" si="9"/>
        <v>-42.29811578541613</v>
      </c>
      <c r="K102">
        <f t="shared" si="10"/>
        <v>-3.5192727342527013</v>
      </c>
      <c r="M102">
        <f t="shared" si="11"/>
        <v>-3.5192727342527013</v>
      </c>
      <c r="N102" s="13">
        <f t="shared" si="12"/>
        <v>3.1027661280982161E-5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2.9450707921631718</v>
      </c>
      <c r="H103" s="10">
        <f t="shared" si="13"/>
        <v>-3.4976578618586767</v>
      </c>
      <c r="I103">
        <f t="shared" si="9"/>
        <v>-41.971894342304118</v>
      </c>
      <c r="K103">
        <f t="shared" si="10"/>
        <v>-3.4924186772562127</v>
      </c>
      <c r="M103">
        <f t="shared" si="11"/>
        <v>-3.4924186772562127</v>
      </c>
      <c r="N103" s="13">
        <f t="shared" si="12"/>
        <v>2.7449055298695603E-5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2.9560432400374097</v>
      </c>
      <c r="H104" s="10">
        <f t="shared" si="13"/>
        <v>-3.4702343677664635</v>
      </c>
      <c r="I104">
        <f t="shared" si="9"/>
        <v>-41.642812413197561</v>
      </c>
      <c r="K104">
        <f t="shared" si="10"/>
        <v>-3.4653467186830311</v>
      </c>
      <c r="M104">
        <f t="shared" si="11"/>
        <v>-3.4653467186830311</v>
      </c>
      <c r="N104" s="13">
        <f t="shared" si="12"/>
        <v>2.3889113562777791E-5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2.9670156879116472</v>
      </c>
      <c r="H105" s="10">
        <f t="shared" si="13"/>
        <v>-3.4425932048331775</v>
      </c>
      <c r="I105">
        <f t="shared" si="9"/>
        <v>-41.311118457998134</v>
      </c>
      <c r="K105">
        <f t="shared" si="10"/>
        <v>-3.4380766220749392</v>
      </c>
      <c r="M105">
        <f t="shared" si="11"/>
        <v>-3.4380766220749392</v>
      </c>
      <c r="N105" s="13">
        <f t="shared" si="12"/>
        <v>2.0399519812015459E-5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2.9779881357858855</v>
      </c>
      <c r="H106" s="10">
        <f t="shared" si="13"/>
        <v>-3.4147543012516972</v>
      </c>
      <c r="I106">
        <f t="shared" si="9"/>
        <v>-40.977051615020365</v>
      </c>
      <c r="K106">
        <f t="shared" si="10"/>
        <v>-3.4106273797447959</v>
      </c>
      <c r="M106">
        <f t="shared" si="11"/>
        <v>-3.4106273797447959</v>
      </c>
      <c r="N106" s="13">
        <f t="shared" si="12"/>
        <v>1.7031481124124533E-5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2.9889605836601234</v>
      </c>
      <c r="H107" s="10">
        <f t="shared" si="13"/>
        <v>-3.386736832815175</v>
      </c>
      <c r="I107">
        <f t="shared" si="9"/>
        <v>-40.640841993782104</v>
      </c>
      <c r="K107">
        <f t="shared" si="10"/>
        <v>-3.3830172390066795</v>
      </c>
      <c r="M107">
        <f t="shared" si="11"/>
        <v>-3.3830172390066795</v>
      </c>
      <c r="N107" s="13">
        <f t="shared" si="12"/>
        <v>1.3835378100198161E-5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2.9999330315343613</v>
      </c>
      <c r="H108" s="10">
        <f t="shared" si="13"/>
        <v>-3.3585592466047895</v>
      </c>
      <c r="I108">
        <f t="shared" si="9"/>
        <v>-40.302710959257475</v>
      </c>
      <c r="K108">
        <f t="shared" si="10"/>
        <v>-3.3552637275264074</v>
      </c>
      <c r="M108">
        <f t="shared" si="11"/>
        <v>-3.3552637275264074</v>
      </c>
      <c r="N108" s="13">
        <f t="shared" si="12"/>
        <v>1.0860445995980427E-5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3.0109054794085996</v>
      </c>
      <c r="H109" s="10">
        <f t="shared" si="13"/>
        <v>-3.3302392839859425</v>
      </c>
      <c r="I109">
        <f t="shared" si="9"/>
        <v>-39.962871407831308</v>
      </c>
      <c r="K109">
        <f t="shared" si="10"/>
        <v>-3.3273836778230583</v>
      </c>
      <c r="M109">
        <f t="shared" si="11"/>
        <v>-3.3273836778230583</v>
      </c>
      <c r="N109" s="13">
        <f t="shared" si="12"/>
        <v>8.1544865575020016E-6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3.0218779272828371</v>
      </c>
      <c r="H110" s="10">
        <f t="shared" si="13"/>
        <v>-3.301794002932247</v>
      </c>
      <c r="I110">
        <f t="shared" si="9"/>
        <v>-39.621528035186962</v>
      </c>
      <c r="K110">
        <f t="shared" si="10"/>
        <v>-3.2993932509508364</v>
      </c>
      <c r="M110">
        <f t="shared" si="11"/>
        <v>-3.2993932509508364</v>
      </c>
      <c r="N110" s="13">
        <f t="shared" si="12"/>
        <v>5.7636100762471802E-6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3.032850375157075</v>
      </c>
      <c r="H111" s="10">
        <f t="shared" si="13"/>
        <v>-3.2732397996961398</v>
      </c>
      <c r="I111">
        <f t="shared" si="9"/>
        <v>-39.278877596353681</v>
      </c>
      <c r="K111">
        <f t="shared" si="10"/>
        <v>-3.2713079593896754</v>
      </c>
      <c r="M111">
        <f t="shared" si="11"/>
        <v>-3.2713079593896754</v>
      </c>
      <c r="N111" s="13">
        <f t="shared" si="12"/>
        <v>3.7320069696801439E-6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3.0438228230313129</v>
      </c>
      <c r="H112" s="10">
        <f t="shared" si="13"/>
        <v>-3.2445924298444258</v>
      </c>
      <c r="I112">
        <f t="shared" si="9"/>
        <v>-38.935109158133109</v>
      </c>
      <c r="K112">
        <f t="shared" si="10"/>
        <v>-3.2431426891718891</v>
      </c>
      <c r="M112">
        <f t="shared" si="11"/>
        <v>-3.2431426891718891</v>
      </c>
      <c r="N112" s="13">
        <f t="shared" si="12"/>
        <v>2.1017480176070769E-3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3.0547952709055504</v>
      </c>
      <c r="H113" s="10">
        <f t="shared" si="13"/>
        <v>-3.215867028676568</v>
      </c>
      <c r="I113">
        <f t="shared" si="9"/>
        <v>-38.590404344118816</v>
      </c>
      <c r="K113">
        <f t="shared" si="10"/>
        <v>-3.2149117212711289</v>
      </c>
      <c r="M113">
        <f t="shared" si="11"/>
        <v>-3.2149117212711289</v>
      </c>
      <c r="N113" s="13">
        <f t="shared" si="12"/>
        <v>9.1261223888686725E-4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3.0657677187797887</v>
      </c>
      <c r="H114" s="10">
        <f t="shared" si="13"/>
        <v>-3.1870781310430578</v>
      </c>
      <c r="I114">
        <f t="shared" si="9"/>
        <v>-38.24493757251669</v>
      </c>
      <c r="K114">
        <f t="shared" si="10"/>
        <v>-3.1866287522790477</v>
      </c>
      <c r="M114">
        <f t="shared" si="11"/>
        <v>-3.1866287522790477</v>
      </c>
      <c r="N114" s="13">
        <f t="shared" si="12"/>
        <v>2.019412735432251E-4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3.0767401666540266</v>
      </c>
      <c r="H115" s="10">
        <f t="shared" si="13"/>
        <v>-3.1582396905807215</v>
      </c>
      <c r="I115">
        <f t="shared" si="9"/>
        <v>-37.898876286968658</v>
      </c>
      <c r="K115">
        <f t="shared" si="10"/>
        <v>-3.1583069143940792</v>
      </c>
      <c r="M115">
        <f t="shared" si="11"/>
        <v>-3.1583069143940792</v>
      </c>
      <c r="N115" s="13">
        <f t="shared" si="12"/>
        <v>4.5190410823460637E-9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3.0877126145282645</v>
      </c>
      <c r="H116" s="10">
        <f t="shared" si="13"/>
        <v>-3.1293650983813652</v>
      </c>
      <c r="I116">
        <f t="shared" si="9"/>
        <v>-37.552381180576383</v>
      </c>
      <c r="K116">
        <f t="shared" si="10"/>
        <v>-3.1299587947458658</v>
      </c>
      <c r="M116">
        <f t="shared" si="11"/>
        <v>-3.1299587947458658</v>
      </c>
      <c r="N116" s="13">
        <f t="shared" si="12"/>
        <v>3.5247537322119756E-7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3.098685062402502</v>
      </c>
      <c r="H117" s="10">
        <f t="shared" si="13"/>
        <v>-3.1004672011096956</v>
      </c>
      <c r="I117">
        <f t="shared" si="9"/>
        <v>-37.205606413316346</v>
      </c>
      <c r="K117">
        <f t="shared" si="10"/>
        <v>-3.1015964540780434</v>
      </c>
      <c r="M117">
        <f t="shared" si="11"/>
        <v>-3.1015964540780434</v>
      </c>
      <c r="N117" s="13">
        <f t="shared" si="12"/>
        <v>1.2752122665222279E-6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3.1096575102767403</v>
      </c>
      <c r="H118" s="10">
        <f t="shared" si="13"/>
        <v>-3.0715583185860611</v>
      </c>
      <c r="I118">
        <f t="shared" si="9"/>
        <v>-36.858699823032737</v>
      </c>
      <c r="K118">
        <f t="shared" si="10"/>
        <v>-3.0732314448112459</v>
      </c>
      <c r="M118">
        <f t="shared" si="11"/>
        <v>-3.0732314448112459</v>
      </c>
      <c r="N118" s="13">
        <f t="shared" si="12"/>
        <v>2.7993513654010861E-6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3.1206299581509782</v>
      </c>
      <c r="H119" s="10">
        <f t="shared" si="13"/>
        <v>-3.0426502608490686</v>
      </c>
      <c r="I119">
        <f t="shared" si="9"/>
        <v>-36.511803130188824</v>
      </c>
      <c r="K119">
        <f t="shared" si="10"/>
        <v>-3.044874828507441</v>
      </c>
      <c r="M119">
        <f t="shared" si="11"/>
        <v>-3.044874828507441</v>
      </c>
      <c r="N119" s="13">
        <f t="shared" si="12"/>
        <v>4.9487012666760702E-6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3.1316024060252161</v>
      </c>
      <c r="H120" s="10">
        <f t="shared" si="13"/>
        <v>-3.0137543447127855</v>
      </c>
      <c r="I120">
        <f t="shared" si="9"/>
        <v>-36.165052136553427</v>
      </c>
      <c r="K120">
        <f t="shared" si="10"/>
        <v>-3.0165371927558664</v>
      </c>
      <c r="M120">
        <f t="shared" si="11"/>
        <v>-3.0165371927558664</v>
      </c>
      <c r="N120" s="13">
        <f t="shared" si="12"/>
        <v>7.7442432308793742E-6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3.1425748538994536</v>
      </c>
      <c r="H121" s="10">
        <f t="shared" si="13"/>
        <v>-2.9848814098327936</v>
      </c>
      <c r="I121">
        <f t="shared" si="9"/>
        <v>-35.818576917993525</v>
      </c>
      <c r="K121">
        <f t="shared" si="10"/>
        <v>-2.9882286675002581</v>
      </c>
      <c r="M121">
        <f t="shared" si="11"/>
        <v>-2.9882286675002581</v>
      </c>
      <c r="N121" s="13">
        <f t="shared" si="12"/>
        <v>1.1204133892399651E-5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3.1535473017736919</v>
      </c>
      <c r="H122" s="10">
        <f t="shared" si="13"/>
        <v>-2.9560418342949788</v>
      </c>
      <c r="I122">
        <f t="shared" si="9"/>
        <v>-35.472502011539746</v>
      </c>
      <c r="K122">
        <f t="shared" si="10"/>
        <v>-2.9599589408261808</v>
      </c>
      <c r="M122">
        <f t="shared" si="11"/>
        <v>-2.9599589408261808</v>
      </c>
      <c r="N122" s="13">
        <f t="shared" si="12"/>
        <v>1.5343723576785601E-5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3.1645197496479298</v>
      </c>
      <c r="H123" s="10">
        <f t="shared" si="13"/>
        <v>-2.9272455497405701</v>
      </c>
      <c r="I123">
        <f t="shared" si="9"/>
        <v>-35.126946596886839</v>
      </c>
      <c r="K123">
        <f t="shared" si="10"/>
        <v>-2.9317372742267809</v>
      </c>
      <c r="M123">
        <f t="shared" si="11"/>
        <v>-2.9317372742267809</v>
      </c>
      <c r="N123" s="13">
        <f t="shared" si="12"/>
        <v>2.0175588860025892E-5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3.1754921975221677</v>
      </c>
      <c r="H124" s="10">
        <f t="shared" si="13"/>
        <v>-2.8985020560405648</v>
      </c>
      <c r="I124">
        <f t="shared" si="9"/>
        <v>-34.782024672486777</v>
      </c>
      <c r="K124">
        <f t="shared" si="10"/>
        <v>-2.9035725173644442</v>
      </c>
      <c r="M124">
        <f t="shared" si="11"/>
        <v>-2.9035725173644442</v>
      </c>
      <c r="N124" s="13">
        <f t="shared" si="12"/>
        <v>2.5709578036957337E-5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3.1864646453964056</v>
      </c>
      <c r="H125" s="10">
        <f t="shared" si="13"/>
        <v>-2.8698204355323083</v>
      </c>
      <c r="I125">
        <f t="shared" si="9"/>
        <v>-34.437845226387701</v>
      </c>
      <c r="K125">
        <f t="shared" si="10"/>
        <v>-2.8754731223454231</v>
      </c>
      <c r="M125">
        <f t="shared" si="11"/>
        <v>-2.8754731223454231</v>
      </c>
      <c r="N125" s="13">
        <f t="shared" si="12"/>
        <v>3.195286820716213E-5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3.1974370932706431</v>
      </c>
      <c r="H126" s="10">
        <f t="shared" si="13"/>
        <v>-2.8412093668306673</v>
      </c>
      <c r="I126">
        <f t="shared" si="9"/>
        <v>-34.094512401968004</v>
      </c>
      <c r="K126">
        <f t="shared" si="10"/>
        <v>-2.8474471575236975</v>
      </c>
      <c r="M126">
        <f t="shared" si="11"/>
        <v>-2.8474471575236975</v>
      </c>
      <c r="N126" s="13">
        <f t="shared" si="12"/>
        <v>3.8910032730054302E-5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3.2084095411448814</v>
      </c>
      <c r="H127" s="10">
        <f t="shared" si="13"/>
        <v>-2.812677138225872</v>
      </c>
      <c r="I127">
        <f t="shared" si="9"/>
        <v>-33.752125658710462</v>
      </c>
      <c r="K127">
        <f t="shared" si="10"/>
        <v>-2.8195023208499084</v>
      </c>
      <c r="M127">
        <f t="shared" si="11"/>
        <v>-2.8195023208499084</v>
      </c>
      <c r="N127" s="13">
        <f t="shared" si="12"/>
        <v>4.6583117851448656E-5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3.2193819890191193</v>
      </c>
      <c r="H128" s="10">
        <f t="shared" si="13"/>
        <v>-2.7842316606797755</v>
      </c>
      <c r="I128">
        <f t="shared" si="9"/>
        <v>-33.410779928157304</v>
      </c>
      <c r="K128">
        <f t="shared" si="10"/>
        <v>-2.7916459527805904</v>
      </c>
      <c r="M128">
        <f t="shared" si="11"/>
        <v>-2.7916459527805904</v>
      </c>
      <c r="N128" s="13">
        <f t="shared" si="12"/>
        <v>5.4971727356206236E-5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3.2303544368933572</v>
      </c>
      <c r="H129" s="10">
        <f t="shared" si="13"/>
        <v>-2.7558804804319843</v>
      </c>
      <c r="I129">
        <f t="shared" si="9"/>
        <v>-33.070565765183815</v>
      </c>
      <c r="K129">
        <f t="shared" si="10"/>
        <v>-2.7638850487623472</v>
      </c>
      <c r="M129">
        <f t="shared" si="11"/>
        <v>-2.7638850487623472</v>
      </c>
      <c r="N129" s="13">
        <f t="shared" si="12"/>
        <v>6.4073114155448598E-5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3.2413268847675956</v>
      </c>
      <c r="H130" s="10">
        <f t="shared" si="13"/>
        <v>-2.7276307912269306</v>
      </c>
      <c r="I130">
        <f t="shared" si="9"/>
        <v>-32.731569494723168</v>
      </c>
      <c r="K130">
        <f t="shared" si="10"/>
        <v>-2.7362262713052035</v>
      </c>
      <c r="M130">
        <f t="shared" si="11"/>
        <v>-2.7362262713052035</v>
      </c>
      <c r="N130" s="13">
        <f t="shared" si="12"/>
        <v>7.3882277775984948E-5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3.252299332641833</v>
      </c>
      <c r="H131" s="10">
        <f t="shared" si="13"/>
        <v>-2.6994894461727537</v>
      </c>
      <c r="I131">
        <f t="shared" si="9"/>
        <v>-32.393873354073044</v>
      </c>
      <c r="K131">
        <f t="shared" si="10"/>
        <v>-2.7086759616587837</v>
      </c>
      <c r="M131">
        <f t="shared" si="11"/>
        <v>-2.7086759616587837</v>
      </c>
      <c r="N131" s="13">
        <f t="shared" si="12"/>
        <v>8.4392066775069009E-5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3.2632717805160709</v>
      </c>
      <c r="H132" s="10">
        <f t="shared" si="13"/>
        <v>-2.6714629692424379</v>
      </c>
      <c r="I132">
        <f t="shared" si="9"/>
        <v>-32.057555630909256</v>
      </c>
      <c r="K132">
        <f t="shared" si="10"/>
        <v>-2.6812401511045252</v>
      </c>
      <c r="M132">
        <f t="shared" si="11"/>
        <v>-2.6812401511045252</v>
      </c>
      <c r="N132" s="13">
        <f t="shared" si="12"/>
        <v>9.5593285164329153E-5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3.2742442283903088</v>
      </c>
      <c r="H133" s="10">
        <f t="shared" si="13"/>
        <v>-2.6435575664274831</v>
      </c>
      <c r="I133">
        <f t="shared" si="9"/>
        <v>-31.722690797129797</v>
      </c>
      <c r="K133">
        <f t="shared" si="10"/>
        <v>-2.6539245718766815</v>
      </c>
      <c r="M133">
        <f t="shared" si="11"/>
        <v>-2.6539245718766815</v>
      </c>
      <c r="N133" s="13">
        <f t="shared" si="12"/>
        <v>1.0747480198371016E-4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3.2852166762645463</v>
      </c>
      <c r="H134" s="10">
        <f t="shared" si="13"/>
        <v>-2.615779136554008</v>
      </c>
      <c r="I134">
        <f t="shared" si="9"/>
        <v>-31.389349638648095</v>
      </c>
      <c r="K134">
        <f t="shared" si="10"/>
        <v>-2.6267346677244152</v>
      </c>
      <c r="M134">
        <f t="shared" si="11"/>
        <v>-2.6267346677244152</v>
      </c>
      <c r="N134" s="13">
        <f t="shared" si="12"/>
        <v>1.2002366322576512E-4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3.2961891241387846</v>
      </c>
      <c r="H135" s="10">
        <f t="shared" si="13"/>
        <v>-2.5881332817709777</v>
      </c>
      <c r="I135">
        <f t="shared" si="9"/>
        <v>-31.057599381251734</v>
      </c>
      <c r="K135">
        <f t="shared" si="10"/>
        <v>-2.5996756041268445</v>
      </c>
      <c r="M135">
        <f t="shared" si="11"/>
        <v>-2.5996756041268445</v>
      </c>
      <c r="N135" s="13">
        <f t="shared" si="12"/>
        <v>1.332252053667432E-4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3.3071615720130225</v>
      </c>
      <c r="H136" s="10">
        <f t="shared" si="13"/>
        <v>-2.5606253177199285</v>
      </c>
      <c r="I136">
        <f t="shared" si="9"/>
        <v>-30.727503812639142</v>
      </c>
      <c r="K136">
        <f t="shared" si="10"/>
        <v>-2.5727522781725356</v>
      </c>
      <c r="M136">
        <f t="shared" si="11"/>
        <v>-2.5727522781725356</v>
      </c>
      <c r="N136" s="13">
        <f t="shared" si="12"/>
        <v>1.4706316981909619E-4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3.3181340198872604</v>
      </c>
      <c r="H137" s="10">
        <f t="shared" si="13"/>
        <v>-2.5332602833953484</v>
      </c>
      <c r="I137">
        <f t="shared" si="9"/>
        <v>-30.39912340074418</v>
      </c>
      <c r="K137">
        <f t="shared" si="10"/>
        <v>-2.5459693281144915</v>
      </c>
      <c r="M137">
        <f t="shared" si="11"/>
        <v>-2.5459693281144915</v>
      </c>
      <c r="N137" s="13">
        <f t="shared" si="12"/>
        <v>1.6151981767318006E-4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3.3291064677614979</v>
      </c>
      <c r="H138" s="10">
        <f t="shared" si="13"/>
        <v>-2.5060429507045785</v>
      </c>
      <c r="I138">
        <f t="shared" si="9"/>
        <v>-30.07251540845494</v>
      </c>
      <c r="K138">
        <f t="shared" si="10"/>
        <v>-2.519331142611327</v>
      </c>
      <c r="M138">
        <f t="shared" si="11"/>
        <v>-2.519331142611327</v>
      </c>
      <c r="N138" s="13">
        <f t="shared" si="12"/>
        <v>1.7657604415057524E-4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3.3400789156357358</v>
      </c>
      <c r="H139" s="10">
        <f t="shared" si="13"/>
        <v>-2.4789778337359003</v>
      </c>
      <c r="I139">
        <f t="shared" si="9"/>
        <v>-29.747734004830804</v>
      </c>
      <c r="K139">
        <f t="shared" si="10"/>
        <v>-2.4928418696649777</v>
      </c>
      <c r="M139">
        <f t="shared" si="11"/>
        <v>-2.4928418696649777</v>
      </c>
      <c r="N139" s="13">
        <f t="shared" si="12"/>
        <v>1.9221149224274813E-4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3.3510513635099741</v>
      </c>
      <c r="H140" s="10">
        <f t="shared" si="13"/>
        <v>-2.4520691977431701</v>
      </c>
      <c r="I140">
        <f t="shared" si="9"/>
        <v>-29.424830372918041</v>
      </c>
      <c r="K140">
        <f t="shared" si="10"/>
        <v>-2.4665054252648897</v>
      </c>
      <c r="M140">
        <f t="shared" si="11"/>
        <v>-2.4665054252648897</v>
      </c>
      <c r="N140" s="13">
        <f t="shared" si="12"/>
        <v>2.0840466505885386E-4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3.362023811384212</v>
      </c>
      <c r="H141" s="10">
        <f t="shared" si="13"/>
        <v>-2.4253210678551982</v>
      </c>
      <c r="I141">
        <f t="shared" si="9"/>
        <v>-29.103852814262378</v>
      </c>
      <c r="K141">
        <f t="shared" si="10"/>
        <v>-2.440325501748327</v>
      </c>
      <c r="M141">
        <f t="shared" si="11"/>
        <v>-2.440325501748327</v>
      </c>
      <c r="N141" s="13">
        <f t="shared" si="12"/>
        <v>2.2513303645327158E-4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3.3729962592584495</v>
      </c>
      <c r="H142" s="10">
        <f t="shared" si="13"/>
        <v>-2.398737237517802</v>
      </c>
      <c r="I142">
        <f t="shared" si="9"/>
        <v>-28.784846850213626</v>
      </c>
      <c r="K142">
        <f t="shared" si="10"/>
        <v>-2.4143055758861012</v>
      </c>
      <c r="M142">
        <f t="shared" si="11"/>
        <v>-2.4143055758861012</v>
      </c>
      <c r="N142" s="13">
        <f t="shared" si="12"/>
        <v>2.423731595498565E-4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3.3839687071326878</v>
      </c>
      <c r="H143" s="10">
        <f t="shared" si="13"/>
        <v>-2.3723212766762405</v>
      </c>
      <c r="I143">
        <f t="shared" si="9"/>
        <v>-28.467855320114886</v>
      </c>
      <c r="K143">
        <f t="shared" si="10"/>
        <v>-2.3884489167026981</v>
      </c>
      <c r="M143">
        <f t="shared" si="11"/>
        <v>-2.3884489167026981</v>
      </c>
      <c r="N143" s="13">
        <f t="shared" si="12"/>
        <v>2.6010077282299769E-4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3.3949411550069257</v>
      </c>
      <c r="H144" s="10">
        <f t="shared" si="13"/>
        <v>-2.3460765397055505</v>
      </c>
      <c r="I144">
        <f t="shared" si="9"/>
        <v>-28.152918476466606</v>
      </c>
      <c r="K144">
        <f t="shared" si="10"/>
        <v>-2.362758593039513</v>
      </c>
      <c r="M144">
        <f t="shared" si="11"/>
        <v>-2.362758593039513</v>
      </c>
      <c r="N144" s="13">
        <f t="shared" si="12"/>
        <v>2.7829090343716746E-4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3.4059136028811636</v>
      </c>
      <c r="H145" s="10">
        <f t="shared" si="13"/>
        <v>-2.3200061730960679</v>
      </c>
      <c r="I145">
        <f t="shared" si="9"/>
        <v>-27.840074077152813</v>
      </c>
      <c r="K145">
        <f t="shared" si="10"/>
        <v>-2.3372374808695247</v>
      </c>
      <c r="M145">
        <f t="shared" si="11"/>
        <v>-2.3372374808695247</v>
      </c>
      <c r="N145" s="13">
        <f t="shared" si="12"/>
        <v>2.9691796758358986E-4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3.4168860507554015</v>
      </c>
      <c r="H146" s="10">
        <f t="shared" si="13"/>
        <v>-2.2941131229012313</v>
      </c>
      <c r="I146">
        <f t="shared" si="9"/>
        <v>-27.529357474814773</v>
      </c>
      <c r="K146">
        <f t="shared" si="10"/>
        <v>-2.3118882703715666</v>
      </c>
      <c r="M146">
        <f t="shared" si="11"/>
        <v>-2.3118882703715666</v>
      </c>
      <c r="N146" s="13">
        <f t="shared" si="12"/>
        <v>3.1595586759217001E-4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3.427858498629639</v>
      </c>
      <c r="H147" s="10">
        <f t="shared" si="13"/>
        <v>-2.2684001419545545</v>
      </c>
      <c r="I147">
        <f t="shared" si="9"/>
        <v>-27.220801703454654</v>
      </c>
      <c r="K147">
        <f t="shared" si="10"/>
        <v>-2.2867134727719929</v>
      </c>
      <c r="M147">
        <f t="shared" si="11"/>
        <v>-2.2867134727719929</v>
      </c>
      <c r="N147" s="13">
        <f t="shared" si="12"/>
        <v>3.3537808562893737E-4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3.4388309465038773</v>
      </c>
      <c r="H148" s="10">
        <f t="shared" si="13"/>
        <v>-2.2428697968624851</v>
      </c>
      <c r="I148">
        <f t="shared" ref="I148:I211" si="16">H148*$E$6</f>
        <v>-26.914437562349821</v>
      </c>
      <c r="K148">
        <f t="shared" ref="K148:K211" si="17">(1/2)*($L$9*$L$4*EXP(-$L$7*$O$6*(G148/$O$6-1))+6*$L$4*EXP(-$L$7*$O$6*(SQRT(2)*G148/$O$6-1))+24*$L$4*EXP(-$L$7*$O$6*(SQRT(3)*G148/$O$6-1))+12*$L$4*EXP(-$L$7*$O$6*(SQRT(4)*G148/$O$6-1))+24*$L$4*EXP(-$L$7*$O$6*(SQRT(5)*G148/$O$6-1))-($L$9*$L$6*EXP(-$L$5*$O$6*(G148/$O$6-1))+6*$L$6*EXP(-$L$5*$O$6*(SQRT(2)*G148/$O$6-1))+24*$L$6*EXP(-$L$5*$O$6*(SQRT(3)*G148/$O$6-1))+12*$L$6*EXP(-$L$5*$O$6*(SQRT(4)*G148/$O$6-1))+24*$L$6*EXP(-$L$5*$O$6*(SQRT(5)*G148/$O$6-1))))</f>
        <v>-2.2617154269613096</v>
      </c>
      <c r="M148">
        <f t="shared" ref="M148:M211" si="18">(1/2)*($L$9*$O$4*EXP(-$O$8*$O$6*(G148/$O$6-1))+6*$O$4*EXP(-$O$8*$O$6*(SQRT(2)*G148/$O$6-1))+24*$O$4*EXP(-$O$8*$O$6*(SQRT(3)*G148/$O$6-1))+12*$O$4*EXP(-$O$8*$O$6*(SQRT(4)*G148/$O$6-1))+24*$O$4*EXP(-$O$8*$O$6*(SQRT(5)*G148/$O$6-1))-($L$9*$O$7*EXP(-$O$5*$O$6*(G148/$O$6-1))+6*$O$7*EXP(-$O$5*$O$6*(SQRT(2)*G148/$O$6-1))+24*$O$7*EXP(-$O$5*$O$6*(SQRT(3)*G148/$O$6-1))+12*$O$7*EXP(-$O$5*$O$6*(SQRT(4)*G148/$O$6-1))+24*$O$7*EXP(-$O$5*$O$6*(SQRT(5)*G148/$O$6-1))))</f>
        <v>-2.2617154269613096</v>
      </c>
      <c r="N148" s="13">
        <f t="shared" ref="N148:N211" si="19">(M148-H148)^2*O148</f>
        <v>3.5515777382171806E-4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3.4498033943781152</v>
      </c>
      <c r="H149" s="10">
        <f t="shared" ref="H149:H212" si="20">-(-$B$4)*(1+D149+$E$5*D149^3)*EXP(-D149)</f>
        <v>-2.2175244747796423</v>
      </c>
      <c r="I149">
        <f t="shared" si="16"/>
        <v>-26.610293697355708</v>
      </c>
      <c r="K149">
        <f t="shared" si="17"/>
        <v>-2.2368963058930902</v>
      </c>
      <c r="M149">
        <f t="shared" si="18"/>
        <v>-2.2368963058930902</v>
      </c>
      <c r="N149" s="13">
        <f t="shared" si="19"/>
        <v>3.7526784068794687E-4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3.4607758422523531</v>
      </c>
      <c r="H150" s="10">
        <f t="shared" si="20"/>
        <v>-2.1923663899727868</v>
      </c>
      <c r="I150">
        <f t="shared" si="16"/>
        <v>-26.308396679673443</v>
      </c>
      <c r="K150">
        <f t="shared" si="17"/>
        <v>-2.2122581227722362</v>
      </c>
      <c r="M150">
        <f t="shared" si="18"/>
        <v>-2.2122581227722362</v>
      </c>
      <c r="N150" s="13">
        <f t="shared" si="19"/>
        <v>3.9568103376469291E-4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3.4717482901265906</v>
      </c>
      <c r="H151" s="10">
        <f t="shared" si="20"/>
        <v>-2.16739759017966</v>
      </c>
      <c r="I151">
        <f t="shared" si="16"/>
        <v>-26.008771082155921</v>
      </c>
      <c r="K151">
        <f t="shared" si="17"/>
        <v>-2.187802737039402</v>
      </c>
      <c r="M151">
        <f t="shared" si="18"/>
        <v>-2.187802737039402</v>
      </c>
      <c r="N151" s="13">
        <f t="shared" si="19"/>
        <v>4.1637001836763592E-4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3.4827207380008285</v>
      </c>
      <c r="H152" s="10">
        <f t="shared" si="20"/>
        <v>-2.142619962768693</v>
      </c>
      <c r="I152">
        <f t="shared" si="16"/>
        <v>-25.711439553224317</v>
      </c>
      <c r="K152">
        <f t="shared" si="17"/>
        <v>-2.1635318601582103</v>
      </c>
      <c r="M152">
        <f t="shared" si="18"/>
        <v>-2.1635318601582103</v>
      </c>
      <c r="N152" s="13">
        <f t="shared" si="19"/>
        <v>4.3730745242969896E-4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3.4936931858750668</v>
      </c>
      <c r="H153" s="10">
        <f t="shared" si="20"/>
        <v>-2.1180352407053848</v>
      </c>
      <c r="I153">
        <f t="shared" si="16"/>
        <v>-25.416422888464616</v>
      </c>
      <c r="K153">
        <f t="shared" si="17"/>
        <v>-2.139447061211615</v>
      </c>
      <c r="M153">
        <f t="shared" si="18"/>
        <v>-2.139447061211615</v>
      </c>
      <c r="N153" s="13">
        <f t="shared" si="19"/>
        <v>4.5846605739101749E-4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3.5046656337493047</v>
      </c>
      <c r="H154" s="10">
        <f t="shared" si="20"/>
        <v>-2.093645008331019</v>
      </c>
      <c r="I154">
        <f t="shared" si="16"/>
        <v>-25.123740099972228</v>
      </c>
      <c r="K154">
        <f t="shared" si="17"/>
        <v>-2.1155497723135972</v>
      </c>
      <c r="M154">
        <f t="shared" si="18"/>
        <v>-2.1155497723135972</v>
      </c>
      <c r="N154" s="13">
        <f t="shared" si="19"/>
        <v>4.798186851324567E-4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3.5156380816235422</v>
      </c>
      <c r="H155" s="10">
        <f t="shared" si="20"/>
        <v>-2.0694507069591892</v>
      </c>
      <c r="I155">
        <f t="shared" si="16"/>
        <v>-24.833408483510269</v>
      </c>
      <c r="K155">
        <f t="shared" si="17"/>
        <v>-2.0918412938421409</v>
      </c>
      <c r="M155">
        <f t="shared" si="18"/>
        <v>-2.0918412938421409</v>
      </c>
      <c r="N155" s="13">
        <f t="shared" si="19"/>
        <v>5.013383809630088E-4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3.5266105294977805</v>
      </c>
      <c r="H156" s="10">
        <f t="shared" si="20"/>
        <v>-2.0454536402955052</v>
      </c>
      <c r="I156">
        <f t="shared" si="16"/>
        <v>-24.545443683546061</v>
      </c>
      <c r="K156">
        <f t="shared" si="17"/>
        <v>-2.068322799499267</v>
      </c>
      <c r="M156">
        <f t="shared" si="18"/>
        <v>-2.068322799499267</v>
      </c>
      <c r="N156" s="13">
        <f t="shared" si="19"/>
        <v>5.2299844268700109E-4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3.5375829773720184</v>
      </c>
      <c r="H157" s="10">
        <f t="shared" si="20"/>
        <v>-2.0216549796856342</v>
      </c>
      <c r="I157">
        <f t="shared" si="16"/>
        <v>-24.259859756227613</v>
      </c>
      <c r="K157">
        <f t="shared" si="17"/>
        <v>-2.0449953412037214</v>
      </c>
      <c r="M157">
        <f t="shared" si="18"/>
        <v>-2.0449953412037214</v>
      </c>
      <c r="N157" s="13">
        <f t="shared" si="19"/>
        <v>5.4477247579500399E-4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3.5485554252462563</v>
      </c>
      <c r="H158" s="10">
        <f t="shared" si="20"/>
        <v>-1.9980557691967491</v>
      </c>
      <c r="I158">
        <f t="shared" si="16"/>
        <v>-23.97666923036099</v>
      </c>
      <c r="K158">
        <f t="shared" si="17"/>
        <v>-2.0218598538216415</v>
      </c>
      <c r="M158">
        <f t="shared" si="18"/>
        <v>-2.0218598538216415</v>
      </c>
      <c r="N158" s="13">
        <f t="shared" si="19"/>
        <v>5.6663444482903699E-4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3.5595278731204938</v>
      </c>
      <c r="H159" s="10">
        <f t="shared" si="20"/>
        <v>-1.9746569305372703</v>
      </c>
      <c r="I159">
        <f t="shared" si="16"/>
        <v>-23.695883166447246</v>
      </c>
      <c r="K159">
        <f t="shared" si="17"/>
        <v>-1.9989171597404995</v>
      </c>
      <c r="M159">
        <f t="shared" si="18"/>
        <v>-1.9989171597404995</v>
      </c>
      <c r="N159" s="13">
        <f t="shared" si="19"/>
        <v>5.885587209932165E-4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3.5705003209947317</v>
      </c>
      <c r="H160" s="10">
        <f t="shared" si="20"/>
        <v>-1.9514592678196685</v>
      </c>
      <c r="I160">
        <f t="shared" si="16"/>
        <v>-23.417511213836022</v>
      </c>
      <c r="K160">
        <f t="shared" si="17"/>
        <v>-1.9761679732913047</v>
      </c>
      <c r="M160">
        <f t="shared" si="18"/>
        <v>-1.9761679732913047</v>
      </c>
      <c r="N160" s="13">
        <f t="shared" si="19"/>
        <v>6.1052012608406336E-4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3.58147276886897</v>
      </c>
      <c r="H161" s="10">
        <f t="shared" si="20"/>
        <v>-1.9284634721709542</v>
      </c>
      <c r="I161">
        <f t="shared" si="16"/>
        <v>-23.141561666051452</v>
      </c>
      <c r="K161">
        <f t="shared" si="17"/>
        <v>-1.953612905023959</v>
      </c>
      <c r="M161">
        <f t="shared" si="18"/>
        <v>-1.953612905023959</v>
      </c>
      <c r="N161" s="13">
        <f t="shared" si="19"/>
        <v>6.3249397282780023E-4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3.5924452167432079</v>
      </c>
      <c r="H162" s="10">
        <f t="shared" si="20"/>
        <v>-1.9056701261953639</v>
      </c>
      <c r="I162">
        <f t="shared" si="16"/>
        <v>-22.868041514344366</v>
      </c>
      <c r="K162">
        <f t="shared" si="17"/>
        <v>-1.9312524658404888</v>
      </c>
      <c r="M162">
        <f t="shared" si="18"/>
        <v>-1.9312524658404888</v>
      </c>
      <c r="N162" s="13">
        <f t="shared" si="19"/>
        <v>6.5445610171852952E-4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3.6034176646174454</v>
      </c>
      <c r="H163" s="10">
        <f t="shared" si="20"/>
        <v>-1.8830797082935953</v>
      </c>
      <c r="I163">
        <f t="shared" si="16"/>
        <v>-22.596956499523145</v>
      </c>
      <c r="K163">
        <f t="shared" si="17"/>
        <v>-1.9090870709907075</v>
      </c>
      <c r="M163">
        <f t="shared" si="18"/>
        <v>-1.9090870709907075</v>
      </c>
      <c r="N163" s="13">
        <f t="shared" si="19"/>
        <v>6.7638291445914502E-4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3.6143901124916837</v>
      </c>
      <c r="H164" s="10">
        <f t="shared" si="20"/>
        <v>-1.860692596842858</v>
      </c>
      <c r="I164">
        <f t="shared" si="16"/>
        <v>-22.328311162114296</v>
      </c>
      <c r="K164">
        <f t="shared" si="17"/>
        <v>-1.8871170439347109</v>
      </c>
      <c r="M164">
        <f t="shared" si="18"/>
        <v>-1.8871170439347109</v>
      </c>
      <c r="N164" s="13">
        <f t="shared" si="19"/>
        <v>6.9825140411013196E-4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3.6253625603659216</v>
      </c>
      <c r="H165" s="10">
        <f t="shared" si="20"/>
        <v>-1.8385090742418573</v>
      </c>
      <c r="I165">
        <f t="shared" si="16"/>
        <v>-22.062108890902287</v>
      </c>
      <c r="K165">
        <f t="shared" si="17"/>
        <v>-1.8653426200765082</v>
      </c>
      <c r="M165">
        <f t="shared" si="18"/>
        <v>-1.8653426200765082</v>
      </c>
      <c r="N165" s="13">
        <f t="shared" si="19"/>
        <v>7.2003918206031161E-4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3.6363350082401595</v>
      </c>
      <c r="H166" s="10">
        <f t="shared" si="20"/>
        <v>-1.8165293308247201</v>
      </c>
      <c r="I166">
        <f t="shared" si="16"/>
        <v>-21.798351969896643</v>
      </c>
      <c r="K166">
        <f t="shared" si="17"/>
        <v>-1.8437639503728673</v>
      </c>
      <c r="M166">
        <f t="shared" si="18"/>
        <v>-1.8437639503728673</v>
      </c>
      <c r="N166" s="13">
        <f t="shared" si="19"/>
        <v>7.4172450193232212E-4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3.6473074561143974</v>
      </c>
      <c r="H167" s="10">
        <f t="shared" si="20"/>
        <v>-1.7947534686477682</v>
      </c>
      <c r="I167">
        <f t="shared" si="16"/>
        <v>-21.53704162377322</v>
      </c>
      <c r="K167">
        <f t="shared" si="17"/>
        <v>-1.8223811048214174</v>
      </c>
      <c r="M167">
        <f t="shared" si="18"/>
        <v>-1.8223811048214174</v>
      </c>
      <c r="N167" s="13">
        <f t="shared" si="19"/>
        <v>7.6328628054352771E-4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3.6582799039886349</v>
      </c>
      <c r="H168" s="10">
        <f t="shared" si="20"/>
        <v>-1.7731815051529181</v>
      </c>
      <c r="I168">
        <f t="shared" si="16"/>
        <v>-21.278178061835018</v>
      </c>
      <c r="K168">
        <f t="shared" si="17"/>
        <v>-1.8011940758318477</v>
      </c>
      <c r="M168">
        <f t="shared" si="18"/>
        <v>-1.8011940758318477</v>
      </c>
      <c r="N168" s="13">
        <f t="shared" si="19"/>
        <v>7.8470411604202603E-4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3.6692523518628732</v>
      </c>
      <c r="H169" s="10">
        <f t="shared" si="20"/>
        <v>-1.7518133767113873</v>
      </c>
      <c r="I169">
        <f t="shared" si="16"/>
        <v>-21.021760520536645</v>
      </c>
      <c r="K169">
        <f t="shared" si="17"/>
        <v>-1.7802027814839412</v>
      </c>
      <c r="M169">
        <f t="shared" si="18"/>
        <v>-1.7802027814839412</v>
      </c>
      <c r="N169" s="13">
        <f t="shared" si="19"/>
        <v>8.0595830333990708E-4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3.6802247997371111</v>
      </c>
      <c r="H170" s="10">
        <f t="shared" si="20"/>
        <v>-1.7306489420512847</v>
      </c>
      <c r="I170">
        <f t="shared" si="16"/>
        <v>-20.767787304615418</v>
      </c>
      <c r="K170">
        <f t="shared" si="17"/>
        <v>-1.759407068676083</v>
      </c>
      <c r="M170">
        <f t="shared" si="18"/>
        <v>-1.759407068676083</v>
      </c>
      <c r="N170" s="13">
        <f t="shared" si="19"/>
        <v>8.2702984696793075E-4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3.691197247611349</v>
      </c>
      <c r="H171" s="10">
        <f t="shared" si="20"/>
        <v>-1.709687985572556</v>
      </c>
      <c r="I171">
        <f t="shared" si="16"/>
        <v>-20.516255826870673</v>
      </c>
      <c r="K171">
        <f t="shared" si="17"/>
        <v>-1.7388067161677141</v>
      </c>
      <c r="M171">
        <f t="shared" si="18"/>
        <v>-1.7388067161677141</v>
      </c>
      <c r="N171" s="13">
        <f t="shared" si="19"/>
        <v>8.4790047147339793E-4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3.7021696954855874</v>
      </c>
      <c r="H172" s="10">
        <f t="shared" si="20"/>
        <v>-1.6889302205526522</v>
      </c>
      <c r="I172">
        <f t="shared" si="16"/>
        <v>-20.267162646631824</v>
      </c>
      <c r="K172">
        <f t="shared" si="17"/>
        <v>-1.7184014375191494</v>
      </c>
      <c r="M172">
        <f t="shared" si="18"/>
        <v>-1.7184014375191494</v>
      </c>
      <c r="N172" s="13">
        <f t="shared" si="19"/>
        <v>8.6855262948635462E-4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3.7131421433598248</v>
      </c>
      <c r="H173" s="10">
        <f t="shared" si="20"/>
        <v>-1.6683752922462094</v>
      </c>
      <c r="I173">
        <f t="shared" si="16"/>
        <v>-20.020503506954512</v>
      </c>
      <c r="K173">
        <f t="shared" si="17"/>
        <v>-1.6981908839320214</v>
      </c>
      <c r="M173">
        <f t="shared" si="18"/>
        <v>-1.6981908839320214</v>
      </c>
      <c r="N173" s="13">
        <f t="shared" si="19"/>
        <v>8.8896950757506453E-4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3.7241145912340627</v>
      </c>
      <c r="H174" s="10">
        <f t="shared" si="20"/>
        <v>-1.6480227808819148</v>
      </c>
      <c r="I174">
        <f t="shared" si="16"/>
        <v>-19.776273370582977</v>
      </c>
      <c r="K174">
        <f t="shared" si="17"/>
        <v>-1.6781746469935208</v>
      </c>
      <c r="M174">
        <f t="shared" si="18"/>
        <v>-1.6781746469935208</v>
      </c>
      <c r="N174" s="13">
        <f t="shared" si="19"/>
        <v>9.0913503001221606E-4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3.7350870391083006</v>
      </c>
      <c r="H175" s="10">
        <f t="shared" si="20"/>
        <v>-1.627872204559653</v>
      </c>
      <c r="I175">
        <f t="shared" si="16"/>
        <v>-19.534466454715837</v>
      </c>
      <c r="K175">
        <f t="shared" si="17"/>
        <v>-1.6583522613275268</v>
      </c>
      <c r="M175">
        <f t="shared" si="18"/>
        <v>-1.6583522613275268</v>
      </c>
      <c r="N175" s="13">
        <f t="shared" si="19"/>
        <v>9.2903386057280931E-4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3.7460594869825381</v>
      </c>
      <c r="H176" s="10">
        <f t="shared" si="20"/>
        <v>-1.607923022050944</v>
      </c>
      <c r="I176">
        <f t="shared" si="16"/>
        <v>-19.295076264611328</v>
      </c>
      <c r="K176">
        <f t="shared" si="17"/>
        <v>-1.6387232071555693</v>
      </c>
      <c r="M176">
        <f t="shared" si="18"/>
        <v>-1.6387232071555693</v>
      </c>
      <c r="N176" s="13">
        <f t="shared" si="19"/>
        <v>9.4865140247918486E-4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3.7570319348567764</v>
      </c>
      <c r="H177" s="10">
        <f t="shared" si="20"/>
        <v>-1.5881746355055806</v>
      </c>
      <c r="I177">
        <f t="shared" si="16"/>
        <v>-19.058095626066965</v>
      </c>
      <c r="K177">
        <f t="shared" si="17"/>
        <v>-1.6192869127705287</v>
      </c>
      <c r="M177">
        <f t="shared" si="18"/>
        <v>-1.6192869127705287</v>
      </c>
      <c r="N177" s="13">
        <f t="shared" si="19"/>
        <v>9.6797379661100894E-4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3.7680043827310143</v>
      </c>
      <c r="H178" s="10">
        <f t="shared" si="20"/>
        <v>-1.568626393067309</v>
      </c>
      <c r="I178">
        <f t="shared" si="16"/>
        <v>-18.82351671680771</v>
      </c>
      <c r="K178">
        <f t="shared" si="17"/>
        <v>-1.6000427569258444</v>
      </c>
      <c r="M178">
        <f t="shared" si="18"/>
        <v>-1.6000427569258444</v>
      </c>
      <c r="N178" s="13">
        <f t="shared" si="19"/>
        <v>9.8698791809188999E-4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3.7789768306052522</v>
      </c>
      <c r="H179" s="10">
        <f t="shared" si="20"/>
        <v>-1.5492775914013037</v>
      </c>
      <c r="I179">
        <f t="shared" si="16"/>
        <v>-18.591331096815644</v>
      </c>
      <c r="K179">
        <f t="shared" si="17"/>
        <v>-1.5809900711429268</v>
      </c>
      <c r="M179">
        <f t="shared" si="18"/>
        <v>-1.5809900711429268</v>
      </c>
      <c r="N179" s="13">
        <f t="shared" si="19"/>
        <v>1.0056813713628528E-3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3.7899492784794906</v>
      </c>
      <c r="H180" s="10">
        <f t="shared" si="20"/>
        <v>-1.5301274781361063</v>
      </c>
      <c r="I180">
        <f t="shared" si="16"/>
        <v>-18.361529737633276</v>
      </c>
      <c r="K180">
        <f t="shared" si="17"/>
        <v>-1.5621281419393891</v>
      </c>
      <c r="M180">
        <f t="shared" si="18"/>
        <v>-1.5621281419393891</v>
      </c>
      <c r="N180" s="13">
        <f t="shared" si="19"/>
        <v>1.0240424838507348E-3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3.800921726353728</v>
      </c>
      <c r="H181" s="10">
        <f t="shared" si="20"/>
        <v>-1.5111752542226351</v>
      </c>
      <c r="I181">
        <f t="shared" si="16"/>
        <v>-18.134103050671619</v>
      </c>
      <c r="K181">
        <f t="shared" si="17"/>
        <v>-1.5434562129806293</v>
      </c>
      <c r="M181">
        <f t="shared" si="18"/>
        <v>-1.5434562129806293</v>
      </c>
      <c r="N181" s="13">
        <f t="shared" si="19"/>
        <v>1.042060298335322E-3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3.8118941742279659</v>
      </c>
      <c r="H182" s="10">
        <f t="shared" si="20"/>
        <v>-1.4924200762127793</v>
      </c>
      <c r="I182">
        <f t="shared" si="16"/>
        <v>-17.909040914553351</v>
      </c>
      <c r="K182">
        <f t="shared" si="17"/>
        <v>-1.5249734871571923</v>
      </c>
      <c r="M182">
        <f t="shared" si="18"/>
        <v>-1.5249734871571923</v>
      </c>
      <c r="N182" s="13">
        <f t="shared" si="19"/>
        <v>1.059724564115828E-3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3.8228666221022038</v>
      </c>
      <c r="H183" s="10">
        <f t="shared" si="20"/>
        <v>-1.4738610584600338</v>
      </c>
      <c r="I183">
        <f t="shared" si="16"/>
        <v>-17.686332701520406</v>
      </c>
      <c r="K183">
        <f t="shared" si="17"/>
        <v>-1.5066791285902983</v>
      </c>
      <c r="M183">
        <f t="shared" si="18"/>
        <v>-1.5066791285902983</v>
      </c>
      <c r="N183" s="13">
        <f t="shared" si="19"/>
        <v>1.077025727074959E-3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3.8338390699764413</v>
      </c>
      <c r="H184" s="10">
        <f t="shared" si="20"/>
        <v>-1.4554972752445543</v>
      </c>
      <c r="I184">
        <f t="shared" si="16"/>
        <v>-17.465967302934651</v>
      </c>
      <c r="K184">
        <f t="shared" si="17"/>
        <v>-1.4885722645678279</v>
      </c>
      <c r="M184">
        <f t="shared" si="18"/>
        <v>-1.4885722645678279</v>
      </c>
      <c r="N184" s="13">
        <f t="shared" si="19"/>
        <v>1.0939549187346609E-3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3.8448115178506792</v>
      </c>
      <c r="H185" s="10">
        <f t="shared" si="20"/>
        <v>-1.4373277628249381</v>
      </c>
      <c r="I185">
        <f t="shared" si="16"/>
        <v>-17.247933153899258</v>
      </c>
      <c r="K185">
        <f t="shared" si="17"/>
        <v>-1.470651987412968</v>
      </c>
      <c r="M185">
        <f t="shared" si="18"/>
        <v>-1.470651987412968</v>
      </c>
      <c r="N185" s="13">
        <f t="shared" si="19"/>
        <v>1.1105039443934539E-3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3.8557839657249171</v>
      </c>
      <c r="H186" s="10">
        <f t="shared" si="20"/>
        <v>-1.4193515214189831</v>
      </c>
      <c r="I186">
        <f t="shared" si="16"/>
        <v>-17.032218257027797</v>
      </c>
      <c r="K186">
        <f t="shared" si="17"/>
        <v>-1.4529173562876896</v>
      </c>
      <c r="M186">
        <f t="shared" si="18"/>
        <v>-1.4529173562876896</v>
      </c>
      <c r="N186" s="13">
        <f t="shared" si="19"/>
        <v>1.1266652704332702E-3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3.8667564135991555</v>
      </c>
      <c r="H187" s="10">
        <f t="shared" si="20"/>
        <v>-1.4015675171155972</v>
      </c>
      <c r="I187">
        <f t="shared" si="16"/>
        <v>-16.818810205387166</v>
      </c>
      <c r="K187">
        <f t="shared" si="17"/>
        <v>-1.4353673989331277</v>
      </c>
      <c r="M187">
        <f t="shared" si="18"/>
        <v>-1.4353673989331277</v>
      </c>
      <c r="N187" s="13">
        <f t="shared" si="19"/>
        <v>1.1424320108790265E-3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3.8777288614733934</v>
      </c>
      <c r="H188" s="10">
        <f t="shared" si="20"/>
        <v>-1.3839746837199787</v>
      </c>
      <c r="I188">
        <f t="shared" si="16"/>
        <v>-16.607696204639744</v>
      </c>
      <c r="K188">
        <f t="shared" si="17"/>
        <v>-1.418001113348883</v>
      </c>
      <c r="M188">
        <f t="shared" si="18"/>
        <v>-1.418001113348883</v>
      </c>
      <c r="N188" s="13">
        <f t="shared" si="19"/>
        <v>1.1577979132907793E-3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3.8887013093476308</v>
      </c>
      <c r="H189" s="10">
        <f t="shared" si="20"/>
        <v>-1.3665719245341195</v>
      </c>
      <c r="I189">
        <f t="shared" si="16"/>
        <v>-16.398863094409435</v>
      </c>
      <c r="K189">
        <f t="shared" si="17"/>
        <v>-1.4008174694131847</v>
      </c>
      <c r="M189">
        <f t="shared" si="18"/>
        <v>-1.4008174694131847</v>
      </c>
      <c r="N189" s="13">
        <f t="shared" si="19"/>
        <v>1.1727573440640743E-3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3.8996737572218692</v>
      </c>
      <c r="H190" s="10">
        <f t="shared" si="20"/>
        <v>-1.3493581140746325</v>
      </c>
      <c r="I190">
        <f t="shared" si="16"/>
        <v>-16.192297368895588</v>
      </c>
      <c r="K190">
        <f t="shared" si="17"/>
        <v>-1.3838154104458298</v>
      </c>
      <c r="M190">
        <f t="shared" si="18"/>
        <v>-1.3838154104458298</v>
      </c>
      <c r="N190" s="13">
        <f t="shared" si="19"/>
        <v>1.1873052732125282E-3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3.9106462050961071</v>
      </c>
      <c r="H191" s="10">
        <f t="shared" si="20"/>
        <v>-1.3323320997298302</v>
      </c>
      <c r="I191">
        <f t="shared" si="16"/>
        <v>-15.987985196757963</v>
      </c>
      <c r="K191">
        <f t="shared" si="17"/>
        <v>-1.3669938547157139</v>
      </c>
      <c r="M191">
        <f t="shared" si="18"/>
        <v>-1.3669938547157139</v>
      </c>
      <c r="N191" s="13">
        <f t="shared" si="19"/>
        <v>1.2014372587014295E-3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3.921618652970345</v>
      </c>
      <c r="H192" s="10">
        <f t="shared" si="20"/>
        <v>-1.3154927033579475</v>
      </c>
      <c r="I192">
        <f t="shared" si="16"/>
        <v>-15.78591244029537</v>
      </c>
      <c r="K192">
        <f t="shared" si="17"/>
        <v>-1.3503516968947098</v>
      </c>
      <c r="M192">
        <f t="shared" si="18"/>
        <v>-1.3503516968947098</v>
      </c>
      <c r="N192" s="13">
        <f t="shared" si="19"/>
        <v>1.2151494303960324E-3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3.9325911008445833</v>
      </c>
      <c r="H193" s="10">
        <f t="shared" si="20"/>
        <v>-1.2988387228283247</v>
      </c>
      <c r="I193">
        <f t="shared" si="16"/>
        <v>-15.586064673939896</v>
      </c>
      <c r="K193">
        <f t="shared" si="17"/>
        <v>-1.3338878094596534</v>
      </c>
      <c r="M193">
        <f t="shared" si="18"/>
        <v>-1.3338878094596534</v>
      </c>
      <c r="N193" s="13">
        <f t="shared" si="19"/>
        <v>1.2284384736903815E-3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3.9435635487188203</v>
      </c>
      <c r="H194" s="10">
        <f t="shared" si="20"/>
        <v>-1.2823689335073314</v>
      </c>
      <c r="I194">
        <f t="shared" si="16"/>
        <v>-15.388427202087977</v>
      </c>
      <c r="K194">
        <f t="shared" si="17"/>
        <v>-1.3176010440440591</v>
      </c>
      <c r="M194">
        <f t="shared" si="18"/>
        <v>-1.3176010440440591</v>
      </c>
      <c r="N194" s="13">
        <f t="shared" si="19"/>
        <v>1.2413016128721992E-3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3.9545359965930587</v>
      </c>
      <c r="H195" s="10">
        <f t="shared" si="20"/>
        <v>-1.2660820896907488</v>
      </c>
      <c r="I195">
        <f t="shared" si="16"/>
        <v>-15.192985076288984</v>
      </c>
      <c r="K195">
        <f t="shared" si="17"/>
        <v>-1.301490232741191</v>
      </c>
      <c r="M195">
        <f t="shared" si="18"/>
        <v>-1.301490232741191</v>
      </c>
      <c r="N195" s="13">
        <f t="shared" si="19"/>
        <v>1.2537365942805827E-3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3.9655084444672966</v>
      </c>
      <c r="H196" s="10">
        <f t="shared" si="20"/>
        <v>-1.2499769259842812</v>
      </c>
      <c r="I196">
        <f t="shared" si="16"/>
        <v>-14.999723111811374</v>
      </c>
      <c r="K196">
        <f t="shared" si="17"/>
        <v>-1.2855541893600624</v>
      </c>
      <c r="M196">
        <f t="shared" si="18"/>
        <v>-1.2855541893600624</v>
      </c>
      <c r="N196" s="13">
        <f t="shared" si="19"/>
        <v>1.2657416693096989E-3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3.976480892341534</v>
      </c>
      <c r="H197" s="10">
        <f t="shared" si="20"/>
        <v>-1.2340521586338218</v>
      </c>
      <c r="I197">
        <f t="shared" si="16"/>
        <v>-14.808625903605861</v>
      </c>
      <c r="K197">
        <f t="shared" si="17"/>
        <v>-1.2697917106358485</v>
      </c>
      <c r="M197">
        <f t="shared" si="18"/>
        <v>-1.2697917106358485</v>
      </c>
      <c r="N197" s="13">
        <f t="shared" si="19"/>
        <v>1.2773155773055721E-3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3.9874533402157724</v>
      </c>
      <c r="H198" s="10">
        <f t="shared" si="20"/>
        <v>-1.2183064868070448</v>
      </c>
      <c r="I198">
        <f t="shared" si="16"/>
        <v>-14.619677841684538</v>
      </c>
      <c r="K198">
        <f t="shared" si="17"/>
        <v>-1.2542015773961939</v>
      </c>
      <c r="M198">
        <f t="shared" si="18"/>
        <v>-1.2542015773961939</v>
      </c>
      <c r="N198" s="13">
        <f t="shared" si="19"/>
        <v>1.288457528403219E-3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3.9984257880900103</v>
      </c>
      <c r="H199" s="10">
        <f t="shared" si="20"/>
        <v>-1.2027385938278536</v>
      </c>
      <c r="I199">
        <f t="shared" si="16"/>
        <v>-14.432863125934244</v>
      </c>
      <c r="K199">
        <f t="shared" si="17"/>
        <v>-1.2387825556848331</v>
      </c>
      <c r="M199">
        <f t="shared" si="18"/>
        <v>-1.2387825556848331</v>
      </c>
      <c r="N199" s="13">
        <f t="shared" si="19"/>
        <v>1.2991671863473891E-3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4.0093982359642482</v>
      </c>
      <c r="H200" s="10">
        <f t="shared" si="20"/>
        <v>-1.1873471483651696</v>
      </c>
      <c r="I200">
        <f t="shared" si="16"/>
        <v>-14.248165780382035</v>
      </c>
      <c r="K200">
        <f t="shared" si="17"/>
        <v>-1.2235333978438843</v>
      </c>
      <c r="M200">
        <f t="shared" si="18"/>
        <v>-1.2235333978438843</v>
      </c>
      <c r="N200" s="13">
        <f t="shared" si="19"/>
        <v>1.3094446513357747E-3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4.0203706838384861</v>
      </c>
      <c r="H201" s="10">
        <f t="shared" si="20"/>
        <v>-1.1721308055774993</v>
      </c>
      <c r="I201">
        <f t="shared" si="16"/>
        <v>-14.065569666929992</v>
      </c>
      <c r="K201">
        <f t="shared" si="17"/>
        <v>-1.2084528435561563</v>
      </c>
      <c r="M201">
        <f t="shared" si="18"/>
        <v>-1.2084528435561563</v>
      </c>
      <c r="N201" s="13">
        <f t="shared" si="19"/>
        <v>1.3192904429230067E-3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4.031343131712724</v>
      </c>
      <c r="H202" s="10">
        <f t="shared" si="20"/>
        <v>-1.1570882082146807</v>
      </c>
      <c r="I202">
        <f t="shared" si="16"/>
        <v>-13.885058498576168</v>
      </c>
      <c r="K202">
        <f t="shared" si="17"/>
        <v>-1.1935396208487588</v>
      </c>
      <c r="M202">
        <f t="shared" si="18"/>
        <v>-1.1935396208487588</v>
      </c>
      <c r="N202" s="13">
        <f t="shared" si="19"/>
        <v>1.3287054830198233E-3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4.0423155795869619</v>
      </c>
      <c r="H203" s="10">
        <f t="shared" si="20"/>
        <v>-1.1422179876781637</v>
      </c>
      <c r="I203">
        <f t="shared" si="16"/>
        <v>-13.706615852137965</v>
      </c>
      <c r="K203">
        <f t="shared" si="17"/>
        <v>-1.1787924470592519</v>
      </c>
      <c r="M203">
        <f t="shared" si="18"/>
        <v>-1.1787924470592519</v>
      </c>
      <c r="N203" s="13">
        <f t="shared" si="19"/>
        <v>1.3376910790188681E-3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4.0532880274611998</v>
      </c>
      <c r="H204" s="10">
        <f t="shared" si="20"/>
        <v>-1.12751876504114</v>
      </c>
      <c r="I204">
        <f t="shared" si="16"/>
        <v>-13.53022518049368</v>
      </c>
      <c r="K204">
        <f t="shared" si="17"/>
        <v>-1.1642100297655635</v>
      </c>
      <c r="M204">
        <f t="shared" si="18"/>
        <v>-1.1642100297655635</v>
      </c>
      <c r="N204" s="13">
        <f t="shared" si="19"/>
        <v>1.3462489070777258E-3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4.0642604753354377</v>
      </c>
      <c r="H205" s="10">
        <f t="shared" si="20"/>
        <v>-1.1129891520298036</v>
      </c>
      <c r="I205">
        <f t="shared" si="16"/>
        <v>-13.355869824357644</v>
      </c>
      <c r="K205">
        <f t="shared" si="17"/>
        <v>-1.1497910676808218</v>
      </c>
      <c r="M205">
        <f t="shared" si="18"/>
        <v>-1.1497910676808218</v>
      </c>
      <c r="N205" s="13">
        <f t="shared" si="19"/>
        <v>1.3543809955846584E-3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4.0752329232096756</v>
      </c>
      <c r="H206" s="10">
        <f t="shared" si="20"/>
        <v>-1.0986277519669796</v>
      </c>
      <c r="I206">
        <f t="shared" si="16"/>
        <v>-13.183533023603754</v>
      </c>
      <c r="K206">
        <f t="shared" si="17"/>
        <v>-1.1355342515142621</v>
      </c>
      <c r="M206">
        <f t="shared" si="18"/>
        <v>-1.1355342515142621</v>
      </c>
      <c r="N206" s="13">
        <f t="shared" si="19"/>
        <v>1.362089708833566E-3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4.0862053710839126</v>
      </c>
      <c r="H207" s="10">
        <f t="shared" si="20"/>
        <v>-1.0844331606793247</v>
      </c>
      <c r="I207">
        <f t="shared" si="16"/>
        <v>-13.013197928151897</v>
      </c>
      <c r="K207">
        <f t="shared" si="17"/>
        <v>-1.1214382647992838</v>
      </c>
      <c r="M207">
        <f t="shared" si="18"/>
        <v>-1.1214382647992838</v>
      </c>
      <c r="N207" s="13">
        <f t="shared" si="19"/>
        <v>1.3693777309290104E-3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4.0971778189581514</v>
      </c>
      <c r="H208" s="10">
        <f t="shared" si="20"/>
        <v>-1.0704039673692665</v>
      </c>
      <c r="I208">
        <f t="shared" si="16"/>
        <v>-12.844847608431198</v>
      </c>
      <c r="K208">
        <f t="shared" si="17"/>
        <v>-1.107501784689741</v>
      </c>
      <c r="M208">
        <f t="shared" si="18"/>
        <v>-1.107501784689741</v>
      </c>
      <c r="N208" s="13">
        <f t="shared" si="19"/>
        <v>1.3762480499433028E-3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4.1081502668323893</v>
      </c>
      <c r="H209" s="10">
        <f t="shared" si="20"/>
        <v>-1.0565387554528167</v>
      </c>
      <c r="I209">
        <f t="shared" si="16"/>
        <v>-12.678465065433802</v>
      </c>
      <c r="K209">
        <f t="shared" si="17"/>
        <v>-1.0937234827254954</v>
      </c>
      <c r="M209">
        <f t="shared" si="18"/>
        <v>-1.0937234827254954</v>
      </c>
      <c r="N209" s="13">
        <f t="shared" si="19"/>
        <v>1.38270394234349E-3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4.1191227147066272</v>
      </c>
      <c r="H210" s="10">
        <f t="shared" si="20"/>
        <v>-1.0428361033643567</v>
      </c>
      <c r="I210">
        <f t="shared" si="16"/>
        <v>-12.514033240372282</v>
      </c>
      <c r="K210">
        <f t="shared" si="17"/>
        <v>-1.0801020255682146</v>
      </c>
      <c r="M210">
        <f t="shared" si="18"/>
        <v>-1.0801020255682146</v>
      </c>
      <c r="N210" s="13">
        <f t="shared" si="19"/>
        <v>1.3887489577039838E-3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4.1300951625808651</v>
      </c>
      <c r="H211" s="10">
        <f t="shared" si="20"/>
        <v>-1.0292945853294593</v>
      </c>
      <c r="I211">
        <f t="shared" si="16"/>
        <v>-12.351535023953511</v>
      </c>
      <c r="K211">
        <f t="shared" si="17"/>
        <v>-1.0666360757084048</v>
      </c>
      <c r="M211">
        <f t="shared" si="18"/>
        <v>-1.0666360757084048</v>
      </c>
      <c r="N211" s="13">
        <f t="shared" si="19"/>
        <v>1.3943869037208807E-3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4.141067610455103</v>
      </c>
      <c r="H212" s="10">
        <f t="shared" si="20"/>
        <v>-1.0159127721067864</v>
      </c>
      <c r="I212">
        <f t="shared" ref="I212:I275" si="23">H212*$E$6</f>
        <v>-12.190953265281436</v>
      </c>
      <c r="K212">
        <f t="shared" ref="K212:K275" si="24">(1/2)*($L$9*$L$4*EXP(-$L$7*$O$6*(G212/$O$6-1))+6*$L$4*EXP(-$L$7*$O$6*(SQRT(2)*G212/$O$6-1))+24*$L$4*EXP(-$L$7*$O$6*(SQRT(3)*G212/$O$6-1))+12*$L$4*EXP(-$L$7*$O$6*(SQRT(4)*G212/$O$6-1))+24*$L$4*EXP(-$L$7*$O$6*(SQRT(5)*G212/$O$6-1))-($L$9*$L$6*EXP(-$L$5*$O$6*(G212/$O$6-1))+6*$L$6*EXP(-$L$5*$O$6*(SQRT(2)*G212/$O$6-1))+24*$L$6*EXP(-$L$5*$O$6*(SQRT(3)*G212/$O$6-1))+12*$L$6*EXP(-$L$5*$O$6*(SQRT(4)*G212/$O$6-1))+24*$L$6*EXP(-$L$5*$O$6*(SQRT(5)*G212/$O$6-1))))</f>
        <v>-1.0533242921446064</v>
      </c>
      <c r="M212">
        <f t="shared" ref="M212:M275" si="25">(1/2)*($L$9*$O$4*EXP(-$O$8*$O$6*(G212/$O$6-1))+6*$O$4*EXP(-$O$8*$O$6*(SQRT(2)*G212/$O$6-1))+24*$O$4*EXP(-$O$8*$O$6*(SQRT(3)*G212/$O$6-1))+12*$O$4*EXP(-$O$8*$O$6*(SQRT(4)*G212/$O$6-1))+24*$O$4*EXP(-$O$8*$O$6*(SQRT(5)*G212/$O$6-1))-($L$9*$O$7*EXP(-$O$5*$O$6*(G212/$O$6-1))+6*$O$7*EXP(-$O$5*$O$6*(SQRT(2)*G212/$O$6-1))+24*$O$7*EXP(-$O$5*$O$6*(SQRT(3)*G212/$O$6-1))+12*$O$7*EXP(-$O$5*$O$6*(SQRT(4)*G212/$O$6-1))+24*$O$7*EXP(-$O$5*$O$6*(SQRT(5)*G212/$O$6-1))))</f>
        <v>-1.0533242921446064</v>
      </c>
      <c r="N212" s="13">
        <f t="shared" ref="N212:N275" si="26">(M212-H212)^2*O212</f>
        <v>1.3996218315402073E-3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4.1520400583293409</v>
      </c>
      <c r="H213" s="10">
        <f t="shared" ref="H213:H276" si="27">-(-$B$4)*(1+D213+$E$5*D213^3)*EXP(-D213)</f>
        <v>-1.0026892317000624</v>
      </c>
      <c r="I213">
        <f t="shared" si="23"/>
        <v>-12.032270780400749</v>
      </c>
      <c r="K213">
        <f t="shared" si="24"/>
        <v>-1.0401653310356629</v>
      </c>
      <c r="M213">
        <f t="shared" si="25"/>
        <v>-1.0401653310356629</v>
      </c>
      <c r="N213" s="13">
        <f t="shared" si="26"/>
        <v>1.4044580214117946E-3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4.1630125062035788</v>
      </c>
      <c r="H214" s="10">
        <f t="shared" si="27"/>
        <v>-0.98962253004109801</v>
      </c>
      <c r="I214">
        <f t="shared" si="23"/>
        <v>-11.875470360493177</v>
      </c>
      <c r="K214">
        <f t="shared" si="24"/>
        <v>-1.0271578463269408</v>
      </c>
      <c r="M214">
        <f t="shared" si="25"/>
        <v>-1.0271578463269408</v>
      </c>
      <c r="N214" s="13">
        <f t="shared" si="26"/>
        <v>1.4088999686782584E-3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4.1739849540778158</v>
      </c>
      <c r="H215" s="10">
        <f t="shared" si="27"/>
        <v>-0.97671123164481299</v>
      </c>
      <c r="I215">
        <f t="shared" si="23"/>
        <v>-11.720534779737756</v>
      </c>
      <c r="K215">
        <f t="shared" si="24"/>
        <v>-1.0143004903513586</v>
      </c>
      <c r="M215">
        <f t="shared" si="25"/>
        <v>-1.0143004903513586</v>
      </c>
      <c r="N215" s="13">
        <f t="shared" si="26"/>
        <v>1.4129523701076152E-3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4.1849574019520546</v>
      </c>
      <c r="H216" s="10">
        <f t="shared" si="27"/>
        <v>-0.96395390023716854</v>
      </c>
      <c r="I216">
        <f t="shared" si="23"/>
        <v>-11.567446802846023</v>
      </c>
      <c r="K216">
        <f t="shared" si="24"/>
        <v>-1.0015919144060461</v>
      </c>
      <c r="M216">
        <f t="shared" si="25"/>
        <v>-1.0015919144060461</v>
      </c>
      <c r="N216" s="13">
        <f t="shared" si="26"/>
        <v>1.4166201105766292E-3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4.1959298498262925</v>
      </c>
      <c r="H217" s="10">
        <f t="shared" si="27"/>
        <v>-0.95134909935690226</v>
      </c>
      <c r="I217">
        <f t="shared" si="23"/>
        <v>-11.416189192282827</v>
      </c>
      <c r="K217">
        <f t="shared" si="24"/>
        <v>-0.98903076930544553</v>
      </c>
      <c r="M217">
        <f t="shared" si="25"/>
        <v>-0.98903076930544553</v>
      </c>
      <c r="N217" s="13">
        <f t="shared" si="26"/>
        <v>1.4199082501109492E-3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4.2069022977005304</v>
      </c>
      <c r="H218" s="10">
        <f t="shared" si="27"/>
        <v>-0.9388953929319267</v>
      </c>
      <c r="I218">
        <f t="shared" si="23"/>
        <v>-11.266744715183121</v>
      </c>
      <c r="K218">
        <f t="shared" si="24"/>
        <v>-0.97661570591161084</v>
      </c>
      <c r="M218">
        <f t="shared" si="25"/>
        <v>-0.97661570591161084</v>
      </c>
      <c r="N218" s="13">
        <f t="shared" si="26"/>
        <v>1.4228220112853282E-3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4.2178747455747683</v>
      </c>
      <c r="H219" s="10">
        <f t="shared" si="27"/>
        <v>-0.92659134583122882</v>
      </c>
      <c r="I219">
        <f t="shared" si="23"/>
        <v>-11.119096149974746</v>
      </c>
      <c r="K219">
        <f t="shared" si="24"/>
        <v>-0.96434537564247558</v>
      </c>
      <c r="M219">
        <f t="shared" si="25"/>
        <v>-0.96434537564247558</v>
      </c>
      <c r="N219" s="13">
        <f t="shared" si="26"/>
        <v>1.4253667669885089E-3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4.2288471934490062</v>
      </c>
      <c r="H220" s="10">
        <f t="shared" si="27"/>
        <v>-0.91443552439307962</v>
      </c>
      <c r="I220">
        <f t="shared" si="23"/>
        <v>-10.973226292716955</v>
      </c>
      <c r="K220">
        <f t="shared" si="24"/>
        <v>-0.95221843095881331</v>
      </c>
      <c r="M220">
        <f t="shared" si="25"/>
        <v>-0.95221843095881331</v>
      </c>
      <c r="N220" s="13">
        <f t="shared" si="26"/>
        <v>1.4275480285549618E-3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4.2398196413232441</v>
      </c>
      <c r="H221" s="10">
        <f t="shared" si="27"/>
        <v>-0.9024264969303416</v>
      </c>
      <c r="I221">
        <f t="shared" si="23"/>
        <v>-10.8291179631641</v>
      </c>
      <c r="K221">
        <f t="shared" si="24"/>
        <v>-0.94023352583058517</v>
      </c>
      <c r="M221">
        <f t="shared" si="25"/>
        <v>-0.94023352583058517</v>
      </c>
      <c r="N221" s="13">
        <f t="shared" si="26"/>
        <v>1.4293714342638523E-3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4.250792089197482</v>
      </c>
      <c r="H222" s="10">
        <f t="shared" si="27"/>
        <v>-0.89056283421363824</v>
      </c>
      <c r="I222">
        <f t="shared" si="23"/>
        <v>-10.686754010563659</v>
      </c>
      <c r="K222">
        <f t="shared" si="24"/>
        <v>-0.92838931618337717</v>
      </c>
      <c r="M222">
        <f t="shared" si="25"/>
        <v>-0.92838931618337717</v>
      </c>
      <c r="N222" s="13">
        <f t="shared" si="26"/>
        <v>1.4308427382069839E-3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4.2617645370717199</v>
      </c>
      <c r="H223" s="10">
        <f t="shared" si="27"/>
        <v>-0.87884310993312265</v>
      </c>
      <c r="I223">
        <f t="shared" si="23"/>
        <v>-10.546117319197471</v>
      </c>
      <c r="K223">
        <f t="shared" si="24"/>
        <v>-0.91668446032556705</v>
      </c>
      <c r="M223">
        <f t="shared" si="25"/>
        <v>-0.91668446032556705</v>
      </c>
      <c r="N223" s="13">
        <f t="shared" si="26"/>
        <v>1.4319677995237525E-3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4.2727369849459578</v>
      </c>
      <c r="H224" s="10">
        <f t="shared" si="27"/>
        <v>-0.86726590113956536</v>
      </c>
      <c r="I224">
        <f t="shared" si="23"/>
        <v>-10.407190813674784</v>
      </c>
      <c r="K224">
        <f t="shared" si="24"/>
        <v>-0.90511761935688684</v>
      </c>
      <c r="M224">
        <f t="shared" si="25"/>
        <v>-0.90511761935688684</v>
      </c>
      <c r="N224" s="13">
        <f t="shared" si="26"/>
        <v>1.4327525720035062E-3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4.2837094328201957</v>
      </c>
      <c r="H225" s="10">
        <f t="shared" si="27"/>
        <v>-0.85582978866545467</v>
      </c>
      <c r="I225">
        <f t="shared" si="23"/>
        <v>-10.269957463985456</v>
      </c>
      <c r="K225">
        <f t="shared" si="24"/>
        <v>-0.89368745755897927</v>
      </c>
      <c r="M225">
        <f t="shared" si="25"/>
        <v>-0.89368745755897927</v>
      </c>
      <c r="N225" s="13">
        <f t="shared" si="26"/>
        <v>1.43320309405174E-3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4.2946818806944336</v>
      </c>
      <c r="H226" s="10">
        <f t="shared" si="27"/>
        <v>-0.84453335752678471</v>
      </c>
      <c r="I226">
        <f t="shared" si="23"/>
        <v>-10.134400290321416</v>
      </c>
      <c r="K226">
        <f t="shared" si="24"/>
        <v>-0.8823926427685711</v>
      </c>
      <c r="M226">
        <f t="shared" si="25"/>
        <v>-0.8823926427685711</v>
      </c>
      <c r="N226" s="13">
        <f t="shared" si="26"/>
        <v>1.4333254790189448E-3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4.3056543285686715</v>
      </c>
      <c r="H227" s="10">
        <f t="shared" si="27"/>
        <v>-0.83337519730618614</v>
      </c>
      <c r="I227">
        <f t="shared" si="23"/>
        <v>-10.000502367674233</v>
      </c>
      <c r="K227">
        <f t="shared" si="24"/>
        <v>-0.87123184673383181</v>
      </c>
      <c r="M227">
        <f t="shared" si="25"/>
        <v>-0.87123184673383181</v>
      </c>
      <c r="N227" s="13">
        <f t="shared" si="26"/>
        <v>1.4331259058876645E-3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4.3166267764429094</v>
      </c>
      <c r="H228" s="10">
        <f t="shared" si="27"/>
        <v>-0.82235390251803231</v>
      </c>
      <c r="I228">
        <f t="shared" si="23"/>
        <v>-9.8682468302163873</v>
      </c>
      <c r="K228">
        <f t="shared" si="24"/>
        <v>-0.86020374545448952</v>
      </c>
      <c r="M228">
        <f t="shared" si="25"/>
        <v>-0.86020374545448952</v>
      </c>
      <c r="N228" s="13">
        <f t="shared" si="26"/>
        <v>1.4326106103144799E-3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4.3275992243171473</v>
      </c>
      <c r="H229" s="10">
        <f t="shared" si="27"/>
        <v>-0.81146807295613566</v>
      </c>
      <c r="I229">
        <f t="shared" si="23"/>
        <v>-9.737616875473627</v>
      </c>
      <c r="K229">
        <f t="shared" si="24"/>
        <v>-0.84930701950625409</v>
      </c>
      <c r="M229">
        <f t="shared" si="25"/>
        <v>-0.84930701950625409</v>
      </c>
      <c r="N229" s="13">
        <f t="shared" si="26"/>
        <v>1.4317858760227197E-3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4.3385716721913852</v>
      </c>
      <c r="H230" s="10">
        <f t="shared" si="27"/>
        <v>-0.80071631402462828</v>
      </c>
      <c r="I230">
        <f t="shared" si="23"/>
        <v>-9.6085957682955403</v>
      </c>
      <c r="K230">
        <f t="shared" si="24"/>
        <v>-0.8385403543500709</v>
      </c>
      <c r="M230">
        <f t="shared" si="25"/>
        <v>-0.8385403543500709</v>
      </c>
      <c r="N230" s="13">
        <f t="shared" si="26"/>
        <v>1.4306580265407095E-3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4.3495441200656231</v>
      </c>
      <c r="H231" s="10">
        <f t="shared" si="27"/>
        <v>-0.79009723705260959</v>
      </c>
      <c r="I231">
        <f t="shared" si="23"/>
        <v>-9.4811668446313142</v>
      </c>
      <c r="K231">
        <f t="shared" si="24"/>
        <v>-0.8279024406267308</v>
      </c>
      <c r="M231">
        <f t="shared" si="25"/>
        <v>-0.8279024406267308</v>
      </c>
      <c r="N231" s="13">
        <f t="shared" si="26"/>
        <v>1.4292334172807467E-3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4.360516567939861</v>
      </c>
      <c r="H232" s="10">
        <f t="shared" si="27"/>
        <v>-0.7796094595931139</v>
      </c>
      <c r="I232">
        <f t="shared" si="23"/>
        <v>-9.3553135151173663</v>
      </c>
      <c r="K232">
        <f t="shared" si="24"/>
        <v>-0.81739197443731693</v>
      </c>
      <c r="M232">
        <f t="shared" si="25"/>
        <v>-0.81739197443731693</v>
      </c>
      <c r="N232" s="13">
        <f t="shared" si="26"/>
        <v>1.4275184279524222E-3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4.371489015814098</v>
      </c>
      <c r="H233" s="10">
        <f t="shared" si="27"/>
        <v>-0.76925160570694384</v>
      </c>
      <c r="I233">
        <f t="shared" si="23"/>
        <v>-9.2310192684833261</v>
      </c>
      <c r="K233">
        <f t="shared" si="24"/>
        <v>-0.80700765760999527</v>
      </c>
      <c r="M233">
        <f t="shared" si="25"/>
        <v>-0.80700765760999527</v>
      </c>
      <c r="N233" s="13">
        <f t="shared" si="26"/>
        <v>1.4255194553059131E-3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4.3824614636883368</v>
      </c>
      <c r="H234" s="10">
        <f t="shared" si="27"/>
        <v>-0.75902230623189826</v>
      </c>
      <c r="I234">
        <f t="shared" si="23"/>
        <v>-9.1082676747827787</v>
      </c>
      <c r="K234">
        <f t="shared" si="24"/>
        <v>-0.79674819795358554</v>
      </c>
      <c r="M234">
        <f t="shared" si="25"/>
        <v>-0.79674819795358554</v>
      </c>
      <c r="N234" s="13">
        <f t="shared" si="26"/>
        <v>1.4232429061964726E-3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4.3934339115625747</v>
      </c>
      <c r="H235" s="10">
        <f t="shared" si="27"/>
        <v>-0.74892019903789675</v>
      </c>
      <c r="I235">
        <f t="shared" si="23"/>
        <v>-8.9870423884547606</v>
      </c>
      <c r="K235">
        <f t="shared" si="24"/>
        <v>-0.78661230949840466</v>
      </c>
      <c r="M235">
        <f t="shared" si="25"/>
        <v>-0.78661230949840466</v>
      </c>
      <c r="N235" s="13">
        <f t="shared" si="26"/>
        <v>1.4206951909671299E-3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4.4044063594368117</v>
      </c>
      <c r="H236" s="10">
        <f t="shared" si="27"/>
        <v>-0.73894392926850239</v>
      </c>
      <c r="I236">
        <f t="shared" si="23"/>
        <v>-8.8673271512220282</v>
      </c>
      <c r="K236">
        <f t="shared" si="24"/>
        <v>-0.77659871272477676</v>
      </c>
      <c r="M236">
        <f t="shared" si="25"/>
        <v>-0.77659871272477676</v>
      </c>
      <c r="N236" s="13">
        <f t="shared" si="26"/>
        <v>1.4178827171389145E-3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4.4153788073110505</v>
      </c>
      <c r="H237" s="10">
        <f t="shared" si="27"/>
        <v>-0.72909214956931556</v>
      </c>
      <c r="I237">
        <f t="shared" si="23"/>
        <v>-8.7491057948317863</v>
      </c>
      <c r="K237">
        <f t="shared" si="24"/>
        <v>-0.76670613477966798</v>
      </c>
      <c r="M237">
        <f t="shared" si="25"/>
        <v>-0.76670613477966798</v>
      </c>
      <c r="N237" s="13">
        <f t="shared" si="26"/>
        <v>1.4148118834046105E-3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4.4263512551852884</v>
      </c>
      <c r="H238" s="10">
        <f t="shared" si="27"/>
        <v>-0.71936352030370632</v>
      </c>
      <c r="I238">
        <f t="shared" si="23"/>
        <v>-8.6323622436444758</v>
      </c>
      <c r="K238">
        <f t="shared" si="24"/>
        <v>-0.75693330968185624</v>
      </c>
      <c r="M238">
        <f t="shared" si="25"/>
        <v>-0.75693330968185624</v>
      </c>
      <c r="N238" s="13">
        <f t="shared" si="26"/>
        <v>1.4114890739185466E-3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4.4373237030595263</v>
      </c>
      <c r="H239" s="10">
        <f t="shared" si="27"/>
        <v>-0.70975670975633043</v>
      </c>
      <c r="I239">
        <f t="shared" si="23"/>
        <v>-8.5170805170759643</v>
      </c>
      <c r="K239">
        <f t="shared" si="24"/>
        <v>-0.74727897851600511</v>
      </c>
      <c r="M239">
        <f t="shared" si="25"/>
        <v>-0.74727897851600511</v>
      </c>
      <c r="N239" s="13">
        <f t="shared" si="26"/>
        <v>1.4079206528732585E-3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4.4482961509337642</v>
      </c>
      <c r="H240" s="10">
        <f t="shared" si="27"/>
        <v>-0.70027039432486893</v>
      </c>
      <c r="I240">
        <f t="shared" si="23"/>
        <v>-8.4032447318984271</v>
      </c>
      <c r="K240">
        <f t="shared" si="24"/>
        <v>-0.7377418896160679</v>
      </c>
      <c r="M240">
        <f t="shared" si="25"/>
        <v>-0.7377418896160679</v>
      </c>
      <c r="N240" s="13">
        <f t="shared" si="26"/>
        <v>1.404112959358347E-3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4.4592685988080012</v>
      </c>
      <c r="H241" s="10">
        <f t="shared" si="27"/>
        <v>-0.69090325870040969</v>
      </c>
      <c r="I241">
        <f t="shared" si="23"/>
        <v>-8.2908391044049168</v>
      </c>
      <c r="K241">
        <f t="shared" si="24"/>
        <v>-0.72832079873836553</v>
      </c>
      <c r="M241">
        <f t="shared" si="25"/>
        <v>-0.72832079873836553</v>
      </c>
      <c r="N241" s="13">
        <f t="shared" si="26"/>
        <v>1.4000723024920278E-3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4.47024104668224</v>
      </c>
      <c r="H242" s="10">
        <f t="shared" si="27"/>
        <v>-0.68165399603688048</v>
      </c>
      <c r="I242">
        <f t="shared" si="23"/>
        <v>-8.1798479524425662</v>
      </c>
      <c r="K242">
        <f t="shared" si="24"/>
        <v>-0.71901446922471479</v>
      </c>
      <c r="M242">
        <f t="shared" si="25"/>
        <v>-0.71901446922471479</v>
      </c>
      <c r="N242" s="13">
        <f t="shared" si="26"/>
        <v>1.3958049568188863E-3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4.4812134945564779</v>
      </c>
      <c r="H243" s="10">
        <f t="shared" si="27"/>
        <v>-0.67252130810992761</v>
      </c>
      <c r="I243">
        <f t="shared" si="23"/>
        <v>-8.0702556973191317</v>
      </c>
      <c r="K243">
        <f t="shared" si="24"/>
        <v>-0.70982167215596437</v>
      </c>
      <c r="M243">
        <f t="shared" si="25"/>
        <v>-0.70982167215596437</v>
      </c>
      <c r="N243" s="13">
        <f t="shared" si="26"/>
        <v>1.3913171579668718E-3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4.4921859424307158</v>
      </c>
      <c r="H244" s="10">
        <f t="shared" si="27"/>
        <v>-0.66350390546562621</v>
      </c>
      <c r="I244">
        <f t="shared" si="23"/>
        <v>-7.9620468655875145</v>
      </c>
      <c r="K244">
        <f t="shared" si="24"/>
        <v>-0.70074118649625394</v>
      </c>
      <c r="M244">
        <f t="shared" si="25"/>
        <v>-0.70074118649625394</v>
      </c>
      <c r="N244" s="13">
        <f t="shared" si="26"/>
        <v>1.3866150985539481E-3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4.5031583903049537</v>
      </c>
      <c r="H245" s="10">
        <f t="shared" si="27"/>
        <v>-0.65460050755939136</v>
      </c>
      <c r="I245">
        <f t="shared" si="23"/>
        <v>-7.8552060907126968</v>
      </c>
      <c r="K245">
        <f t="shared" si="24"/>
        <v>-0.6917717992283533</v>
      </c>
      <c r="M245">
        <f t="shared" si="25"/>
        <v>-0.6917717992283533</v>
      </c>
      <c r="N245" s="13">
        <f t="shared" si="26"/>
        <v>1.381704924339039E-3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4.5141308381791916</v>
      </c>
      <c r="H246" s="10">
        <f t="shared" si="27"/>
        <v>-0.64580984288545007</v>
      </c>
      <c r="I246">
        <f t="shared" si="23"/>
        <v>-7.7497181146254004</v>
      </c>
      <c r="K246">
        <f t="shared" si="24"/>
        <v>-0.68291230548038795</v>
      </c>
      <c r="M246">
        <f t="shared" si="25"/>
        <v>-0.68291230548038795</v>
      </c>
      <c r="N246" s="13">
        <f t="shared" si="26"/>
        <v>1.3765927306087645E-3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4.5251032860534295</v>
      </c>
      <c r="H247" s="10">
        <f t="shared" si="27"/>
        <v>-0.63713064909721995</v>
      </c>
      <c r="I247">
        <f t="shared" si="23"/>
        <v>-7.6455677891666394</v>
      </c>
      <c r="K247">
        <f t="shared" si="24"/>
        <v>-0.67416150864425561</v>
      </c>
      <c r="M247">
        <f t="shared" si="25"/>
        <v>-0.67416150864425561</v>
      </c>
      <c r="N247" s="13">
        <f t="shared" si="26"/>
        <v>1.3712845587922826E-3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4.5360757339276674</v>
      </c>
      <c r="H248" s="10">
        <f t="shared" si="27"/>
        <v>-0.6285616731189364</v>
      </c>
      <c r="I248">
        <f t="shared" si="23"/>
        <v>-7.5427400774272364</v>
      </c>
      <c r="K248">
        <f t="shared" si="24"/>
        <v>-0.66551822048604259</v>
      </c>
      <c r="M248">
        <f t="shared" si="25"/>
        <v>-0.66551822048604259</v>
      </c>
      <c r="N248" s="13">
        <f t="shared" si="26"/>
        <v>1.3657863932971632E-3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4.5470481818019044</v>
      </c>
      <c r="H249" s="10">
        <f t="shared" si="27"/>
        <v>-0.62010167124885118</v>
      </c>
      <c r="I249">
        <f t="shared" si="23"/>
        <v>-7.4412200549862142</v>
      </c>
      <c r="K249">
        <f t="shared" si="24"/>
        <v>-0.65698126124872613</v>
      </c>
      <c r="M249">
        <f t="shared" si="25"/>
        <v>-0.65698126124872613</v>
      </c>
      <c r="N249" s="13">
        <f t="shared" si="26"/>
        <v>1.3601041585588765E-3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4.5580206296761432</v>
      </c>
      <c r="H250" s="10">
        <f t="shared" si="27"/>
        <v>-0.61174940925431676</v>
      </c>
      <c r="I250">
        <f t="shared" si="23"/>
        <v>-7.3409929110518011</v>
      </c>
      <c r="K250">
        <f t="shared" si="24"/>
        <v>-0.64854945974743672</v>
      </c>
      <c r="M250">
        <f t="shared" si="25"/>
        <v>-0.64854945974743672</v>
      </c>
      <c r="N250" s="13">
        <f t="shared" si="26"/>
        <v>1.3542437162961788E-3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4.5689930775503811</v>
      </c>
      <c r="H251" s="10">
        <f t="shared" si="27"/>
        <v>-0.60350366245906772</v>
      </c>
      <c r="I251">
        <f t="shared" si="23"/>
        <v>-7.2420439495088127</v>
      </c>
      <c r="K251">
        <f t="shared" si="24"/>
        <v>-0.64022165345756921</v>
      </c>
      <c r="M251">
        <f t="shared" si="25"/>
        <v>-0.64022165345756921</v>
      </c>
      <c r="N251" s="13">
        <f t="shared" si="26"/>
        <v>1.3482108629660359E-3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4.579965525424619</v>
      </c>
      <c r="H252" s="10">
        <f t="shared" si="27"/>
        <v>-0.59536321582299034</v>
      </c>
      <c r="I252">
        <f t="shared" si="23"/>
        <v>-7.1443585898758837</v>
      </c>
      <c r="K252">
        <f t="shared" si="24"/>
        <v>-0.63199668859597979</v>
      </c>
      <c r="M252">
        <f t="shared" si="25"/>
        <v>-0.63199668859597979</v>
      </c>
      <c r="N252" s="13">
        <f t="shared" si="26"/>
        <v>1.3420113274093593E-3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4.5909379732988569</v>
      </c>
      <c r="H253" s="10">
        <f t="shared" si="27"/>
        <v>-0.58732686401466938</v>
      </c>
      <c r="I253">
        <f t="shared" si="23"/>
        <v>-7.0479223681760326</v>
      </c>
      <c r="K253">
        <f t="shared" si="24"/>
        <v>-0.62387342019555359</v>
      </c>
      <c r="M253">
        <f t="shared" si="25"/>
        <v>-0.62387342019555359</v>
      </c>
      <c r="N253" s="13">
        <f t="shared" si="26"/>
        <v>1.3356507686825255E-3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4.6019104211730948</v>
      </c>
      <c r="H254" s="10">
        <f t="shared" si="27"/>
        <v>-0.57939341147698831</v>
      </c>
      <c r="I254">
        <f t="shared" si="23"/>
        <v>-6.9527209377238597</v>
      </c>
      <c r="K254">
        <f t="shared" si="24"/>
        <v>-0.61585071217336163</v>
      </c>
      <c r="M254">
        <f t="shared" si="25"/>
        <v>-0.61585071217336163</v>
      </c>
      <c r="N254" s="13">
        <f t="shared" si="26"/>
        <v>1.3291347740657824E-3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4.6128828690473327</v>
      </c>
      <c r="H255" s="10">
        <f t="shared" si="27"/>
        <v>-0.57156167248605383</v>
      </c>
      <c r="I255">
        <f t="shared" si="23"/>
        <v>-6.8587400698326455</v>
      </c>
      <c r="K255">
        <f t="shared" si="24"/>
        <v>-0.60792743739266852</v>
      </c>
      <c r="M255">
        <f t="shared" si="25"/>
        <v>-0.60792743739266852</v>
      </c>
      <c r="N255" s="13">
        <f t="shared" si="26"/>
        <v>1.3224688572431688E-3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4.6238553169215706</v>
      </c>
      <c r="H256" s="10">
        <f t="shared" si="27"/>
        <v>-0.56383047120370045</v>
      </c>
      <c r="I256">
        <f t="shared" si="23"/>
        <v>-6.7659656544444058</v>
      </c>
      <c r="K256">
        <f t="shared" si="24"/>
        <v>-0.60010247771900704</v>
      </c>
      <c r="M256">
        <f t="shared" si="25"/>
        <v>-0.60010247771900704</v>
      </c>
      <c r="N256" s="13">
        <f t="shared" si="26"/>
        <v>1.3156584566464443E-3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4.6348277647958076</v>
      </c>
      <c r="H257" s="10">
        <f t="shared" si="27"/>
        <v>-0.5561986417238316</v>
      </c>
      <c r="I257">
        <f t="shared" si="23"/>
        <v>-6.6743837006859792</v>
      </c>
      <c r="K257">
        <f t="shared" si="24"/>
        <v>-0.59237472407054903</v>
      </c>
      <c r="M257">
        <f t="shared" si="25"/>
        <v>-0.59237472407054903</v>
      </c>
      <c r="N257" s="13">
        <f t="shared" si="26"/>
        <v>1.3087089339564805E-3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4.6458002126700464</v>
      </c>
      <c r="H258" s="10">
        <f t="shared" si="27"/>
        <v>-0.54866502811283435</v>
      </c>
      <c r="I258">
        <f t="shared" si="23"/>
        <v>-6.5839803373540118</v>
      </c>
      <c r="K258">
        <f t="shared" si="24"/>
        <v>-0.58474307646299006</v>
      </c>
      <c r="M258">
        <f t="shared" si="25"/>
        <v>-0.58474307646299006</v>
      </c>
      <c r="N258" s="13">
        <f t="shared" si="26"/>
        <v>1.3016255727561733E-3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4.6567726605442843</v>
      </c>
      <c r="H259" s="10">
        <f t="shared" si="27"/>
        <v>-0.54122848444431138</v>
      </c>
      <c r="I259">
        <f t="shared" si="23"/>
        <v>-6.4947418133317365</v>
      </c>
      <c r="K259">
        <f t="shared" si="24"/>
        <v>-0.57720644404916088</v>
      </c>
      <c r="M259">
        <f t="shared" si="25"/>
        <v>-0.57720644404916088</v>
      </c>
      <c r="N259" s="13">
        <f t="shared" si="26"/>
        <v>1.294413577328183E-3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4.6677451084185222</v>
      </c>
      <c r="H260" s="10">
        <f t="shared" si="27"/>
        <v>-0.53388787482834876</v>
      </c>
      <c r="I260">
        <f t="shared" si="23"/>
        <v>-6.4066544979401847</v>
      </c>
      <c r="K260">
        <f t="shared" si="24"/>
        <v>-0.56976374515355566</v>
      </c>
      <c r="M260">
        <f t="shared" si="25"/>
        <v>-0.56976374515355566</v>
      </c>
      <c r="N260" s="13">
        <f t="shared" si="26"/>
        <v>1.2870780715910606E-3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4.6787175562927601</v>
      </c>
      <c r="H261" s="10">
        <f t="shared" si="27"/>
        <v>-0.52664207343554681</v>
      </c>
      <c r="I261">
        <f t="shared" si="23"/>
        <v>-6.3197048812265617</v>
      </c>
      <c r="K261">
        <f t="shared" si="24"/>
        <v>-0.56241390730198715</v>
      </c>
      <c r="M261">
        <f t="shared" si="25"/>
        <v>-0.56241390730198715</v>
      </c>
      <c r="N261" s="13">
        <f t="shared" si="26"/>
        <v>1.279624098168208E-3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4.6896900041669971</v>
      </c>
      <c r="H262" s="10">
        <f t="shared" si="27"/>
        <v>-0.51948996451602403</v>
      </c>
      <c r="I262">
        <f t="shared" si="23"/>
        <v>-6.2338795741922883</v>
      </c>
      <c r="K262">
        <f t="shared" si="24"/>
        <v>-0.55515586724655908</v>
      </c>
      <c r="M262">
        <f t="shared" si="25"/>
        <v>-0.55515586724655908</v>
      </c>
      <c r="N262" s="13">
        <f t="shared" si="26"/>
        <v>1.2720566175839873E-3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4.7006624520412359</v>
      </c>
      <c r="H263" s="10">
        <f t="shared" si="27"/>
        <v>-0.51243044241360047</v>
      </c>
      <c r="I263">
        <f t="shared" si="23"/>
        <v>-6.1491653089632052</v>
      </c>
      <c r="K263">
        <f t="shared" si="24"/>
        <v>-0.54798857098612208</v>
      </c>
      <c r="M263">
        <f t="shared" si="25"/>
        <v>-0.54798857098612208</v>
      </c>
      <c r="N263" s="13">
        <f t="shared" si="26"/>
        <v>1.2643805075799775E-3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4.7116348999154738</v>
      </c>
      <c r="H264" s="10">
        <f t="shared" si="27"/>
        <v>-0.50546241157535998</v>
      </c>
      <c r="I264">
        <f t="shared" si="23"/>
        <v>-6.0655489389043193</v>
      </c>
      <c r="K264">
        <f t="shared" si="24"/>
        <v>-0.5409109737824207</v>
      </c>
      <c r="M264">
        <f t="shared" si="25"/>
        <v>-0.5409109737824207</v>
      </c>
      <c r="N264" s="13">
        <f t="shared" si="26"/>
        <v>1.2566005625478534E-3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4.7226073477897117</v>
      </c>
      <c r="H265" s="10">
        <f t="shared" si="27"/>
        <v>-0.49858478655678423</v>
      </c>
      <c r="I265">
        <f t="shared" si="23"/>
        <v>-5.9830174386814106</v>
      </c>
      <c r="K265">
        <f t="shared" si="24"/>
        <v>-0.53392204017207368</v>
      </c>
      <c r="M265">
        <f t="shared" si="25"/>
        <v>-0.53392204017207368</v>
      </c>
      <c r="N265" s="13">
        <f t="shared" si="26"/>
        <v>1.2487214930712869E-3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4.7335797956639496</v>
      </c>
      <c r="H266" s="10">
        <f t="shared" si="27"/>
        <v>-0.49179649202264519</v>
      </c>
      <c r="I266">
        <f t="shared" si="23"/>
        <v>-5.9015579042717423</v>
      </c>
      <c r="K266">
        <f t="shared" si="24"/>
        <v>-0.52702074397457277</v>
      </c>
      <c r="M266">
        <f t="shared" si="25"/>
        <v>-0.52702074397457277</v>
      </c>
      <c r="N266" s="13">
        <f t="shared" si="26"/>
        <v>1.2407479255728737E-3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4.7445522435381875</v>
      </c>
      <c r="H267" s="10">
        <f t="shared" si="27"/>
        <v>-0.48509646274383489</v>
      </c>
      <c r="I267">
        <f t="shared" si="23"/>
        <v>-5.8211575529260191</v>
      </c>
      <c r="K267">
        <f t="shared" si="24"/>
        <v>-0.52020606829646154</v>
      </c>
      <c r="M267">
        <f t="shared" si="25"/>
        <v>-0.52020606829646154</v>
      </c>
      <c r="N267" s="13">
        <f t="shared" si="26"/>
        <v>1.2326844020610324E-3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4.7555246914124254</v>
      </c>
      <c r="H268" s="10">
        <f t="shared" si="27"/>
        <v>-0.47848364359030754</v>
      </c>
      <c r="I268">
        <f t="shared" si="23"/>
        <v>-5.7418037230836907</v>
      </c>
      <c r="K268">
        <f t="shared" si="24"/>
        <v>-0.51347700553183639</v>
      </c>
      <c r="M268">
        <f t="shared" si="25"/>
        <v>-0.51347700553183639</v>
      </c>
      <c r="N268" s="13">
        <f t="shared" si="26"/>
        <v>1.2245353799708401E-3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4.7664971392866633</v>
      </c>
      <c r="H269" s="10">
        <f t="shared" si="27"/>
        <v>-0.47195698952030252</v>
      </c>
      <c r="I269">
        <f t="shared" si="23"/>
        <v>-5.6634838742436298</v>
      </c>
      <c r="K269">
        <f t="shared" si="24"/>
        <v>-0.50683255735934019</v>
      </c>
      <c r="M269">
        <f t="shared" si="25"/>
        <v>-0.50683255735934019</v>
      </c>
      <c r="N269" s="13">
        <f t="shared" si="26"/>
        <v>1.2163052320953186E-3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4.7774695871609003</v>
      </c>
      <c r="H270" s="10">
        <f t="shared" si="27"/>
        <v>-0.46551546556601126</v>
      </c>
      <c r="I270">
        <f t="shared" si="23"/>
        <v>-5.5861855867921353</v>
      </c>
      <c r="K270">
        <f t="shared" si="24"/>
        <v>-0.50027173473577469</v>
      </c>
      <c r="M270">
        <f t="shared" si="25"/>
        <v>-0.50027173473577469</v>
      </c>
      <c r="N270" s="13">
        <f t="shared" si="26"/>
        <v>1.207998246601048E-3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4.7884420350351391</v>
      </c>
      <c r="H271" s="10">
        <f t="shared" si="27"/>
        <v>-0.4591580468158416</v>
      </c>
      <c r="I271">
        <f t="shared" si="23"/>
        <v>-5.5098965617900992</v>
      </c>
      <c r="K271">
        <f t="shared" si="24"/>
        <v>-0.4937935578864911</v>
      </c>
      <c r="M271">
        <f t="shared" si="25"/>
        <v>-0.4937935578864911</v>
      </c>
      <c r="N271" s="13">
        <f t="shared" si="26"/>
        <v>1.1996186271250836E-3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4.7994144829093761</v>
      </c>
      <c r="H272" s="10">
        <f t="shared" si="27"/>
        <v>-0.45288371839343933</v>
      </c>
      <c r="I272">
        <f t="shared" si="23"/>
        <v>-5.4346046207212719</v>
      </c>
      <c r="K272">
        <f t="shared" si="24"/>
        <v>-0.48739705629268276</v>
      </c>
      <c r="M272">
        <f t="shared" si="25"/>
        <v>-0.48739705629268276</v>
      </c>
      <c r="N272" s="13">
        <f t="shared" si="26"/>
        <v>1.1911704929473532E-3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4.8103869307836149</v>
      </c>
      <c r="H273" s="10">
        <f t="shared" si="27"/>
        <v>-0.44669147543360332</v>
      </c>
      <c r="I273">
        <f t="shared" si="23"/>
        <v>-5.3602977052032399</v>
      </c>
      <c r="K273">
        <f t="shared" si="24"/>
        <v>-0.48108126867571732</v>
      </c>
      <c r="M273">
        <f t="shared" si="25"/>
        <v>-0.48108126867571732</v>
      </c>
      <c r="N273" s="13">
        <f t="shared" si="26"/>
        <v>1.1826578792353496E-3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4.8213593786578519</v>
      </c>
      <c r="H274" s="10">
        <f t="shared" si="27"/>
        <v>-0.44058032305524619</v>
      </c>
      <c r="I274">
        <f t="shared" si="23"/>
        <v>-5.2869638766629539</v>
      </c>
      <c r="K274">
        <f t="shared" si="24"/>
        <v>-0.47484524297864106</v>
      </c>
      <c r="M274">
        <f t="shared" si="25"/>
        <v>-0.47484524297864106</v>
      </c>
      <c r="N274" s="13">
        <f t="shared" si="26"/>
        <v>1.1740847373566624E-3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4.8323318265320907</v>
      </c>
      <c r="H275" s="10">
        <f t="shared" si="27"/>
        <v>-0.43454927633152907</v>
      </c>
      <c r="I275">
        <f t="shared" si="23"/>
        <v>-5.2145913159783488</v>
      </c>
      <c r="K275">
        <f t="shared" si="24"/>
        <v>-0.46868803634496115</v>
      </c>
      <c r="M275">
        <f t="shared" si="25"/>
        <v>-0.46868803634496115</v>
      </c>
      <c r="N275" s="13">
        <f t="shared" si="26"/>
        <v>1.165454935254709E-3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4.8433042744063286</v>
      </c>
      <c r="H276" s="10">
        <f t="shared" si="27"/>
        <v>-0.42859736025731004</v>
      </c>
      <c r="I276">
        <f t="shared" ref="I276:I339" si="30">H276*$E$6</f>
        <v>-5.1431683230877203</v>
      </c>
      <c r="K276">
        <f t="shared" ref="K276:K339" si="31">(1/2)*($L$9*$L$4*EXP(-$L$7*$O$6*(G276/$O$6-1))+6*$L$4*EXP(-$L$7*$O$6*(SQRT(2)*G276/$O$6-1))+24*$L$4*EXP(-$L$7*$O$6*(SQRT(3)*G276/$O$6-1))+12*$L$4*EXP(-$L$7*$O$6*(SQRT(4)*G276/$O$6-1))+24*$L$4*EXP(-$L$7*$O$6*(SQRT(5)*G276/$O$6-1))-($L$9*$L$6*EXP(-$L$5*$O$6*(G276/$O$6-1))+6*$L$6*EXP(-$L$5*$O$6*(SQRT(2)*G276/$O$6-1))+24*$L$6*EXP(-$L$5*$O$6*(SQRT(3)*G276/$O$6-1))+12*$L$6*EXP(-$L$5*$O$6*(SQRT(4)*G276/$O$6-1))+24*$L$6*EXP(-$L$5*$O$6*(SQRT(5)*G276/$O$6-1))))</f>
        <v>-0.46260871509485635</v>
      </c>
      <c r="M276">
        <f t="shared" ref="M276:M339" si="32">(1/2)*($L$9*$O$4*EXP(-$O$8*$O$6*(G276/$O$6-1))+6*$O$4*EXP(-$O$8*$O$6*(SQRT(2)*G276/$O$6-1))+24*$O$4*EXP(-$O$8*$O$6*(SQRT(3)*G276/$O$6-1))+12*$O$4*EXP(-$O$8*$O$6*(SQRT(4)*G276/$O$6-1))+24*$O$4*EXP(-$O$8*$O$6*(SQRT(5)*G276/$O$6-1))-($L$9*$O$7*EXP(-$O$5*$O$6*(G276/$O$6-1))+6*$O$7*EXP(-$O$5*$O$6*(SQRT(2)*G276/$O$6-1))+24*$O$7*EXP(-$O$5*$O$6*(SQRT(3)*G276/$O$6-1))+12*$O$7*EXP(-$O$5*$O$6*(SQRT(4)*G276/$O$6-1))+24*$O$7*EXP(-$O$5*$O$6*(SQRT(5)*G276/$O$6-1))))</f>
        <v>-0.46260871509485635</v>
      </c>
      <c r="N276" s="13">
        <f t="shared" ref="N276:N339" si="33">(M276-H276)^2*O276</f>
        <v>1.1567722578854844E-3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4.8542767222805665</v>
      </c>
      <c r="H277" s="10">
        <f t="shared" ref="H277:H340" si="34">-(-$B$4)*(1+D277+$E$5*D277^3)*EXP(-D277)</f>
        <v>-0.42272360971402595</v>
      </c>
      <c r="I277">
        <f t="shared" si="30"/>
        <v>-5.0726833165683116</v>
      </c>
      <c r="K277">
        <f t="shared" si="31"/>
        <v>-0.45660635469889599</v>
      </c>
      <c r="M277">
        <f t="shared" si="32"/>
        <v>-0.45660635469889599</v>
      </c>
      <c r="N277" s="13">
        <f t="shared" si="33"/>
        <v>1.1480404077097357E-3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4.8652491701548097</v>
      </c>
      <c r="H278" s="10">
        <f t="shared" si="34"/>
        <v>-0.4169270694321372</v>
      </c>
      <c r="I278">
        <f t="shared" si="30"/>
        <v>-5.0031248331856464</v>
      </c>
      <c r="K278">
        <f t="shared" si="31"/>
        <v>-0.45068003974940513</v>
      </c>
      <c r="M278">
        <f t="shared" si="32"/>
        <v>-0.45068003974940513</v>
      </c>
      <c r="N278" s="13">
        <f t="shared" si="33"/>
        <v>1.1392630052383698E-3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4.8762216180290423</v>
      </c>
      <c r="H279" s="10">
        <f t="shared" si="34"/>
        <v>-0.41120679395126686</v>
      </c>
      <c r="I279">
        <f t="shared" si="30"/>
        <v>-4.9344815274152021</v>
      </c>
      <c r="K279">
        <f t="shared" si="31"/>
        <v>-0.44482886392958698</v>
      </c>
      <c r="M279">
        <f t="shared" si="32"/>
        <v>-0.44482886392958698</v>
      </c>
      <c r="N279" s="13">
        <f t="shared" si="33"/>
        <v>1.1304435896270554E-3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4.8871940659032802</v>
      </c>
      <c r="H280" s="10">
        <f t="shared" si="34"/>
        <v>-0.40556184757809211</v>
      </c>
      <c r="I280">
        <f t="shared" si="30"/>
        <v>-4.8667421709371048</v>
      </c>
      <c r="K280">
        <f t="shared" si="31"/>
        <v>-0.43905192998045556</v>
      </c>
      <c r="M280">
        <f t="shared" si="32"/>
        <v>-0.43905192998045556</v>
      </c>
      <c r="N280" s="13">
        <f t="shared" si="33"/>
        <v>1.1215856193170942E-3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4.8981665137775181</v>
      </c>
      <c r="H281" s="10">
        <f t="shared" si="34"/>
        <v>-0.39999130434220004</v>
      </c>
      <c r="I281">
        <f t="shared" si="30"/>
        <v>-4.7998956521064002</v>
      </c>
      <c r="K281">
        <f t="shared" si="31"/>
        <v>-0.43334834966577362</v>
      </c>
      <c r="M281">
        <f t="shared" si="32"/>
        <v>-0.43334834966577362</v>
      </c>
      <c r="N281" s="13">
        <f t="shared" si="33"/>
        <v>1.1126924727189425E-3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4.9091389616517604</v>
      </c>
      <c r="H282" s="10">
        <f t="shared" si="34"/>
        <v>-0.39449424794991217</v>
      </c>
      <c r="I282">
        <f t="shared" si="30"/>
        <v>-4.7339309753989465</v>
      </c>
      <c r="K282">
        <f t="shared" si="31"/>
        <v>-0.42771724373499692</v>
      </c>
      <c r="M282">
        <f t="shared" si="32"/>
        <v>-0.42771724373499692</v>
      </c>
      <c r="N282" s="13">
        <f t="shared" si="33"/>
        <v>1.1037674489357593E-3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4.9201114095259939</v>
      </c>
      <c r="H283" s="10">
        <f t="shared" si="34"/>
        <v>-0.38906977173625468</v>
      </c>
      <c r="I283">
        <f t="shared" si="30"/>
        <v>-4.6688372608350566</v>
      </c>
      <c r="K283">
        <f t="shared" si="31"/>
        <v>-0.42215774188438948</v>
      </c>
      <c r="M283">
        <f t="shared" si="32"/>
        <v>-0.42215774188438948</v>
      </c>
      <c r="N283" s="13">
        <f t="shared" si="33"/>
        <v>1.09481376852386E-3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4.9310838574002318</v>
      </c>
      <c r="H284" s="10">
        <f t="shared" si="34"/>
        <v>-0.38371697861510656</v>
      </c>
      <c r="I284">
        <f t="shared" si="30"/>
        <v>-4.6046037433812792</v>
      </c>
      <c r="K284">
        <f t="shared" si="31"/>
        <v>-0.4166689827163374</v>
      </c>
      <c r="M284">
        <f t="shared" si="32"/>
        <v>-0.4166689827163374</v>
      </c>
      <c r="N284" s="13">
        <f t="shared" si="33"/>
        <v>1.0858345742875339E-3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4.9420563052744697</v>
      </c>
      <c r="H285" s="10">
        <f t="shared" si="34"/>
        <v>-0.37843498102770967</v>
      </c>
      <c r="I285">
        <f t="shared" si="30"/>
        <v>-4.5412197723325161</v>
      </c>
      <c r="K285">
        <f t="shared" si="31"/>
        <v>-0.4112501136970298</v>
      </c>
      <c r="M285">
        <f t="shared" si="32"/>
        <v>-0.4112501136970298</v>
      </c>
      <c r="N285" s="13">
        <f t="shared" si="33"/>
        <v>1.0768329321050808E-3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4.9530287531487129</v>
      </c>
      <c r="H286" s="10">
        <f t="shared" si="34"/>
        <v>-0.37322290088954457</v>
      </c>
      <c r="I286">
        <f t="shared" si="30"/>
        <v>-4.4786748106745353</v>
      </c>
      <c r="K286">
        <f t="shared" si="31"/>
        <v>-0.40590029111250703</v>
      </c>
      <c r="M286">
        <f t="shared" si="32"/>
        <v>-0.40590029111250703</v>
      </c>
      <c r="N286" s="13">
        <f t="shared" si="33"/>
        <v>1.0678118317837622E-3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4.9640012010229455</v>
      </c>
      <c r="H287" s="10">
        <f t="shared" si="34"/>
        <v>-0.36807986953572813</v>
      </c>
      <c r="I287">
        <f t="shared" si="30"/>
        <v>-4.4169584344287376</v>
      </c>
      <c r="K287">
        <f t="shared" si="31"/>
        <v>-0.40061868002323248</v>
      </c>
      <c r="M287">
        <f t="shared" si="32"/>
        <v>-0.40061868002323248</v>
      </c>
      <c r="N287" s="13">
        <f t="shared" si="33"/>
        <v>1.0587741879417227E-3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4.9749736488971834</v>
      </c>
      <c r="H288" s="10">
        <f t="shared" si="34"/>
        <v>-0.36300502766495596</v>
      </c>
      <c r="I288">
        <f t="shared" si="30"/>
        <v>-4.3560603319794717</v>
      </c>
      <c r="K288">
        <f t="shared" si="31"/>
        <v>-0.39540445421718501</v>
      </c>
      <c r="M288">
        <f t="shared" si="32"/>
        <v>-0.39540445421718501</v>
      </c>
      <c r="N288" s="13">
        <f t="shared" si="33"/>
        <v>1.0497228409132846E-3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4.9859460967714213</v>
      </c>
      <c r="H289" s="10">
        <f t="shared" si="34"/>
        <v>-0.35799752528215439</v>
      </c>
      <c r="I289">
        <f t="shared" si="30"/>
        <v>-4.295970303385853</v>
      </c>
      <c r="K289">
        <f t="shared" si="31"/>
        <v>-0.39025679616165315</v>
      </c>
      <c r="M289">
        <f t="shared" si="32"/>
        <v>-0.39025679616165315</v>
      </c>
      <c r="N289" s="13">
        <f t="shared" si="33"/>
        <v>1.0406605576768766E-3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4.9969185446456637</v>
      </c>
      <c r="H290" s="10">
        <f t="shared" si="34"/>
        <v>-0.35305652163984053</v>
      </c>
      <c r="I290">
        <f t="shared" si="30"/>
        <v>-4.2366782596780865</v>
      </c>
      <c r="K290">
        <f t="shared" si="31"/>
        <v>-0.38517489695370272</v>
      </c>
      <c r="M290">
        <f t="shared" si="32"/>
        <v>-0.38517489695370272</v>
      </c>
      <c r="N290" s="13">
        <f t="shared" si="33"/>
        <v>1.0315900328021121E-3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5.0078909925198971</v>
      </c>
      <c r="H291" s="10">
        <f t="shared" si="34"/>
        <v>-0.3481811851783288</v>
      </c>
      <c r="I291">
        <f t="shared" si="30"/>
        <v>-4.1781742221399458</v>
      </c>
      <c r="K291">
        <f t="shared" si="31"/>
        <v>-0.38015795626946436</v>
      </c>
      <c r="M291">
        <f t="shared" si="32"/>
        <v>-0.38015795626946436</v>
      </c>
      <c r="N291" s="13">
        <f t="shared" si="33"/>
        <v>1.0225138894148827E-3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5.018863440394135</v>
      </c>
      <c r="H292" s="10">
        <f t="shared" si="34"/>
        <v>-0.34337069346479859</v>
      </c>
      <c r="I292">
        <f t="shared" si="30"/>
        <v>-4.1204483215775829</v>
      </c>
      <c r="K292">
        <f t="shared" si="31"/>
        <v>-0.37520518231224587</v>
      </c>
      <c r="M292">
        <f t="shared" si="32"/>
        <v>-0.37520518231224587</v>
      </c>
      <c r="N292" s="13">
        <f t="shared" si="33"/>
        <v>1.0134346801782448E-3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5.0298358882683729</v>
      </c>
      <c r="H293" s="10">
        <f t="shared" si="34"/>
        <v>-0.33862423313137335</v>
      </c>
      <c r="I293">
        <f t="shared" si="30"/>
        <v>-4.0634907975764802</v>
      </c>
      <c r="K293">
        <f t="shared" si="31"/>
        <v>-0.37031579175960971</v>
      </c>
      <c r="M293">
        <f t="shared" si="32"/>
        <v>-0.37031579175960971</v>
      </c>
      <c r="N293" s="13">
        <f t="shared" si="33"/>
        <v>1.0043548882869425E-3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5.0408083361426161</v>
      </c>
      <c r="H294" s="10">
        <f t="shared" si="34"/>
        <v>-0.3339409998122011</v>
      </c>
      <c r="I294">
        <f t="shared" si="30"/>
        <v>-4.007291997746413</v>
      </c>
      <c r="K294">
        <f t="shared" si="31"/>
        <v>-0.36548900970940817</v>
      </c>
      <c r="M294">
        <f t="shared" si="32"/>
        <v>-0.36548900970940817</v>
      </c>
      <c r="N294" s="13">
        <f t="shared" si="33"/>
        <v>9.9527692847427556E-4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5.0517807840168478</v>
      </c>
      <c r="H295" s="10">
        <f t="shared" si="34"/>
        <v>-0.32932019807966217</v>
      </c>
      <c r="I295">
        <f t="shared" si="30"/>
        <v>-3.9518423769559461</v>
      </c>
      <c r="K295">
        <f t="shared" si="31"/>
        <v>-0.36072406962489367</v>
      </c>
      <c r="M295">
        <f t="shared" si="32"/>
        <v>-0.36072406962489367</v>
      </c>
      <c r="N295" s="13">
        <f t="shared" si="33"/>
        <v>9.8620314802940054E-4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5.0627532318910866</v>
      </c>
      <c r="H296" s="10">
        <f t="shared" si="34"/>
        <v>-0.3247610413797099</v>
      </c>
      <c r="I296">
        <f t="shared" si="30"/>
        <v>-3.8971324965565186</v>
      </c>
      <c r="K296">
        <f t="shared" si="31"/>
        <v>-0.35602021327890332</v>
      </c>
      <c r="M296">
        <f t="shared" si="32"/>
        <v>-0.35602021327890332</v>
      </c>
      <c r="N296" s="13">
        <f t="shared" si="33"/>
        <v>9.7713582782332341E-4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5.0737256797653245</v>
      </c>
      <c r="H297" s="10">
        <f t="shared" si="34"/>
        <v>-0.32026275196648446</v>
      </c>
      <c r="I297">
        <f t="shared" si="30"/>
        <v>-3.8431530235978135</v>
      </c>
      <c r="K297">
        <f t="shared" si="31"/>
        <v>-0.35137669069726163</v>
      </c>
      <c r="M297">
        <f t="shared" si="32"/>
        <v>-0.35137669069726163</v>
      </c>
      <c r="N297" s="13">
        <f t="shared" si="33"/>
        <v>9.6807718334255557E-4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5.0846981276395669</v>
      </c>
      <c r="H298" s="10">
        <f t="shared" si="34"/>
        <v>-0.31582456083617588</v>
      </c>
      <c r="I298">
        <f t="shared" si="30"/>
        <v>-3.7898947300341108</v>
      </c>
      <c r="K298">
        <f t="shared" si="31"/>
        <v>-0.34679276010136328</v>
      </c>
      <c r="M298">
        <f t="shared" si="32"/>
        <v>-0.34679276010136328</v>
      </c>
      <c r="N298" s="13">
        <f t="shared" si="33"/>
        <v>9.5902936572835355E-4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5.0956705755137994</v>
      </c>
      <c r="H299" s="10">
        <f t="shared" si="34"/>
        <v>-0.31144570766026158</v>
      </c>
      <c r="I299">
        <f t="shared" si="30"/>
        <v>-3.737348491923139</v>
      </c>
      <c r="K299">
        <f t="shared" si="31"/>
        <v>-0.34226768785006301</v>
      </c>
      <c r="M299">
        <f t="shared" si="32"/>
        <v>-0.34226768785006301</v>
      </c>
      <c r="N299" s="13">
        <f t="shared" si="33"/>
        <v>9.4999446282051142E-4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5.1066430233880382</v>
      </c>
      <c r="H300" s="10">
        <f t="shared" si="34"/>
        <v>-0.30712544071810538</v>
      </c>
      <c r="I300">
        <f t="shared" si="30"/>
        <v>-3.6855052886172643</v>
      </c>
      <c r="K300">
        <f t="shared" si="31"/>
        <v>-0.33780074838086188</v>
      </c>
      <c r="M300">
        <f t="shared" si="32"/>
        <v>-0.33780074838086188</v>
      </c>
      <c r="N300" s="13">
        <f t="shared" si="33"/>
        <v>9.4097450020476771E-4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5.1176154712622814</v>
      </c>
      <c r="H301" s="10">
        <f t="shared" si="34"/>
        <v>-0.3028630168290522</v>
      </c>
      <c r="I301">
        <f t="shared" si="30"/>
        <v>-3.6343562019486262</v>
      </c>
      <c r="K301">
        <f t="shared" si="31"/>
        <v>-0.33339122415051103</v>
      </c>
      <c r="M301">
        <f t="shared" si="32"/>
        <v>-0.33339122415051103</v>
      </c>
      <c r="N301" s="13">
        <f t="shared" si="33"/>
        <v>9.3197144226197268E-4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5.1285879191365193</v>
      </c>
      <c r="H302" s="10">
        <f t="shared" si="34"/>
        <v>-0.29865770128400243</v>
      </c>
      <c r="I302">
        <f t="shared" si="30"/>
        <v>-3.5838924154080294</v>
      </c>
      <c r="K302">
        <f t="shared" si="31"/>
        <v>-0.3290384055750149</v>
      </c>
      <c r="M302">
        <f t="shared" si="32"/>
        <v>-0.3290384055750149</v>
      </c>
      <c r="N302" s="13">
        <f t="shared" si="33"/>
        <v>9.2298719321794371E-4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5.1395603670107581</v>
      </c>
      <c r="H303" s="10">
        <f t="shared" si="34"/>
        <v>-0.2945087677765294</v>
      </c>
      <c r="I303">
        <f t="shared" si="30"/>
        <v>-3.5341052133183526</v>
      </c>
      <c r="K303">
        <f t="shared" si="31"/>
        <v>-0.32474159096910754</v>
      </c>
      <c r="M303">
        <f t="shared" si="32"/>
        <v>-0.32474159096910754</v>
      </c>
      <c r="N303" s="13">
        <f t="shared" si="33"/>
        <v>9.1402359819369068E-4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5.1505328148849907</v>
      </c>
      <c r="H304" s="10">
        <f t="shared" si="34"/>
        <v>-0.29041549833361802</v>
      </c>
      <c r="I304">
        <f t="shared" si="30"/>
        <v>-3.4849859800034162</v>
      </c>
      <c r="K304">
        <f t="shared" si="31"/>
        <v>-0.32050008648526029</v>
      </c>
      <c r="M304">
        <f t="shared" si="32"/>
        <v>-0.32050008648526029</v>
      </c>
      <c r="N304" s="13">
        <f t="shared" si="33"/>
        <v>9.0508244425393494E-4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5.161505262759233</v>
      </c>
      <c r="H305" s="10">
        <f t="shared" si="34"/>
        <v>-0.28637718324602196</v>
      </c>
      <c r="I305">
        <f t="shared" si="30"/>
        <v>-3.4365261989522633</v>
      </c>
      <c r="K305">
        <f t="shared" si="31"/>
        <v>-0.31631320605222724</v>
      </c>
      <c r="M305">
        <f t="shared" si="32"/>
        <v>-0.31631320605222724</v>
      </c>
      <c r="N305" s="13">
        <f t="shared" si="33"/>
        <v>8.9616546145364242E-4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5.1724777106334718</v>
      </c>
      <c r="H306" s="10">
        <f t="shared" si="34"/>
        <v>-0.28239312099834191</v>
      </c>
      <c r="I306">
        <f t="shared" si="30"/>
        <v>-3.3887174519801029</v>
      </c>
      <c r="K306">
        <f t="shared" si="31"/>
        <v>-0.31218027131322407</v>
      </c>
      <c r="M306">
        <f t="shared" si="32"/>
        <v>-0.31218027131322407</v>
      </c>
      <c r="N306" s="13">
        <f t="shared" si="33"/>
        <v>8.8727432388138435E-4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5.1834501585077088</v>
      </c>
      <c r="H307" s="10">
        <f t="shared" si="34"/>
        <v>-0.27846261819878948</v>
      </c>
      <c r="I307">
        <f t="shared" si="30"/>
        <v>-3.3415514183854738</v>
      </c>
      <c r="K307">
        <f t="shared" si="31"/>
        <v>-0.30810061156371044</v>
      </c>
      <c r="M307">
        <f t="shared" si="32"/>
        <v>-0.30810061156371044</v>
      </c>
      <c r="N307" s="13">
        <f t="shared" si="33"/>
        <v>8.7841065069909859E-4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5.1944226063819414</v>
      </c>
      <c r="H308" s="10">
        <f t="shared" si="34"/>
        <v>-0.27458498950875287</v>
      </c>
      <c r="I308">
        <f t="shared" si="30"/>
        <v>-3.2950198741050345</v>
      </c>
      <c r="K308">
        <f t="shared" si="31"/>
        <v>-0.30407356368887539</v>
      </c>
      <c r="M308">
        <f t="shared" si="32"/>
        <v>-0.30407356368887539</v>
      </c>
      <c r="N308" s="13">
        <f t="shared" si="33"/>
        <v>8.6957600717658837E-4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5.2053950542561847</v>
      </c>
      <c r="H309" s="10">
        <f t="shared" si="34"/>
        <v>-0.27075955757214532</v>
      </c>
      <c r="I309">
        <f t="shared" si="30"/>
        <v>-3.2491146908657438</v>
      </c>
      <c r="K309">
        <f t="shared" si="31"/>
        <v>-0.3000984721008208</v>
      </c>
      <c r="M309">
        <f t="shared" si="32"/>
        <v>-0.3000984721008208</v>
      </c>
      <c r="N309" s="13">
        <f t="shared" si="33"/>
        <v>8.6077190572092553E-4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5.2163675021304226</v>
      </c>
      <c r="H310" s="10">
        <f t="shared" si="34"/>
        <v>-0.26698565294462451</v>
      </c>
      <c r="I310">
        <f t="shared" si="30"/>
        <v>-3.2038278353354941</v>
      </c>
      <c r="K310">
        <f t="shared" si="31"/>
        <v>-0.29617468867552421</v>
      </c>
      <c r="M310">
        <f t="shared" si="32"/>
        <v>-0.29617468867552421</v>
      </c>
      <c r="N310" s="13">
        <f t="shared" si="33"/>
        <v>8.5199980689973961E-4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5.2273399500046596</v>
      </c>
      <c r="H311" s="10">
        <f t="shared" si="34"/>
        <v>-0.26326261402265511</v>
      </c>
      <c r="I311">
        <f t="shared" si="30"/>
        <v>-3.1591513682718615</v>
      </c>
      <c r="K311">
        <f t="shared" si="31"/>
        <v>-0.29230157268954637</v>
      </c>
      <c r="M311">
        <f t="shared" si="32"/>
        <v>-0.29230157268954637</v>
      </c>
      <c r="N311" s="13">
        <f t="shared" si="33"/>
        <v>8.4326112045741953E-4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5.2383123978788921</v>
      </c>
      <c r="H312" s="10">
        <f t="shared" si="34"/>
        <v>-0.25958978697251028</v>
      </c>
      <c r="I312">
        <f t="shared" si="30"/>
        <v>-3.1150774436701232</v>
      </c>
      <c r="K312">
        <f t="shared" si="31"/>
        <v>-0.2884784907565861</v>
      </c>
      <c r="M312">
        <f t="shared" si="32"/>
        <v>-0.2884784907565861</v>
      </c>
      <c r="N312" s="13">
        <f t="shared" si="33"/>
        <v>8.3455720632407662E-4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5.2492848457531363</v>
      </c>
      <c r="H313" s="10">
        <f t="shared" si="34"/>
        <v>-0.25596652565919792</v>
      </c>
      <c r="I313">
        <f t="shared" si="30"/>
        <v>-3.0715983079103752</v>
      </c>
      <c r="K313">
        <f t="shared" si="31"/>
        <v>-0.28470481676386505</v>
      </c>
      <c r="M313">
        <f t="shared" si="32"/>
        <v>-0.28470481676386505</v>
      </c>
      <c r="N313" s="13">
        <f t="shared" si="33"/>
        <v>8.2588937561659014E-4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5.2602572936273742</v>
      </c>
      <c r="H314" s="10">
        <f t="shared" si="34"/>
        <v>-0.25239219157538689</v>
      </c>
      <c r="I314">
        <f t="shared" si="30"/>
        <v>-3.0287062989046429</v>
      </c>
      <c r="K314">
        <f t="shared" si="31"/>
        <v>-0.28097993180841579</v>
      </c>
      <c r="M314">
        <f t="shared" si="32"/>
        <v>-0.28097993180841579</v>
      </c>
      <c r="N314" s="13">
        <f t="shared" si="33"/>
        <v>8.1725889163113943E-4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5.2712297415016121</v>
      </c>
      <c r="H315" s="10">
        <f t="shared" si="34"/>
        <v>-0.24886615377030549</v>
      </c>
      <c r="I315">
        <f t="shared" si="30"/>
        <v>-2.9863938452436658</v>
      </c>
      <c r="K315">
        <f t="shared" si="31"/>
        <v>-0.27730322413324143</v>
      </c>
      <c r="M315">
        <f t="shared" si="32"/>
        <v>-0.27730322413324143</v>
      </c>
      <c r="N315" s="13">
        <f t="shared" si="33"/>
        <v>8.0866697082656962E-4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5.2822021893758446</v>
      </c>
      <c r="H316" s="10">
        <f t="shared" si="34"/>
        <v>-0.24538778877869816</v>
      </c>
      <c r="I316">
        <f t="shared" si="30"/>
        <v>-2.9446534653443779</v>
      </c>
      <c r="K316">
        <f t="shared" si="31"/>
        <v>-0.2736740890634427</v>
      </c>
      <c r="M316">
        <f t="shared" si="32"/>
        <v>-0.2736740890634427</v>
      </c>
      <c r="N316" s="13">
        <f t="shared" si="33"/>
        <v>8.0011478379873944E-4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5.2931746372500879</v>
      </c>
      <c r="H317" s="10">
        <f t="shared" si="34"/>
        <v>-0.24195648054982338</v>
      </c>
      <c r="I317">
        <f t="shared" si="30"/>
        <v>-2.9034777665978808</v>
      </c>
      <c r="K317">
        <f t="shared" si="31"/>
        <v>-0.27009192894228107</v>
      </c>
      <c r="M317">
        <f t="shared" si="32"/>
        <v>-0.27009192894228107</v>
      </c>
      <c r="N317" s="13">
        <f t="shared" si="33"/>
        <v>7.9160345624464969E-4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5.3041470851243258</v>
      </c>
      <c r="H318" s="10">
        <f t="shared" si="34"/>
        <v>-0.23857162037656252</v>
      </c>
      <c r="I318">
        <f t="shared" si="30"/>
        <v>-2.8628594445187501</v>
      </c>
      <c r="K318">
        <f t="shared" si="31"/>
        <v>-0.26655615306726149</v>
      </c>
      <c r="M318">
        <f t="shared" si="32"/>
        <v>-0.26655615306726149</v>
      </c>
      <c r="N318" s="13">
        <f t="shared" si="33"/>
        <v>7.8313406991679967E-4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5.3151195329985645</v>
      </c>
      <c r="H319" s="10">
        <f t="shared" si="34"/>
        <v>-0.23523260682460739</v>
      </c>
      <c r="I319">
        <f t="shared" si="30"/>
        <v>-2.8227912818952889</v>
      </c>
      <c r="K319">
        <f t="shared" si="31"/>
        <v>-0.26306617762618872</v>
      </c>
      <c r="M319">
        <f t="shared" si="32"/>
        <v>-0.26306617762618872</v>
      </c>
      <c r="N319" s="13">
        <f t="shared" si="33"/>
        <v>7.7470766356664078E-4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5.3260919808727953</v>
      </c>
      <c r="H320" s="10">
        <f t="shared" si="34"/>
        <v>-0.23193884566180642</v>
      </c>
      <c r="I320">
        <f t="shared" si="30"/>
        <v>-2.7832661479416769</v>
      </c>
      <c r="K320">
        <f t="shared" si="31"/>
        <v>-0.25962142563329099</v>
      </c>
      <c r="M320">
        <f t="shared" si="32"/>
        <v>-0.25962142563329099</v>
      </c>
      <c r="N320" s="13">
        <f t="shared" si="33"/>
        <v>7.6632523387763882E-4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5.3370644287470386</v>
      </c>
      <c r="H321" s="10">
        <f t="shared" si="34"/>
        <v>-0.22868974978765014</v>
      </c>
      <c r="I321">
        <f t="shared" si="30"/>
        <v>-2.7442769974518018</v>
      </c>
      <c r="K321">
        <f t="shared" si="31"/>
        <v>-0.25622132686537336</v>
      </c>
      <c r="M321">
        <f t="shared" si="32"/>
        <v>-0.25622132686537336</v>
      </c>
      <c r="N321" s="13">
        <f t="shared" si="33"/>
        <v>7.5798773638661456E-4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5.3480368766212782</v>
      </c>
      <c r="H322" s="10">
        <f t="shared" si="34"/>
        <v>-0.22548473916295933</v>
      </c>
      <c r="I322">
        <f t="shared" si="30"/>
        <v>-2.7058168699555121</v>
      </c>
      <c r="K322">
        <f t="shared" si="31"/>
        <v>-0.25286531779808979</v>
      </c>
      <c r="M322">
        <f t="shared" si="32"/>
        <v>-0.25286531779808979</v>
      </c>
      <c r="N322" s="13">
        <f t="shared" si="33"/>
        <v>7.4969608639456284E-4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5.3590093244955153</v>
      </c>
      <c r="H323" s="10">
        <f t="shared" si="34"/>
        <v>-0.22232324073974005</v>
      </c>
      <c r="I323">
        <f t="shared" si="30"/>
        <v>-2.6678788888768805</v>
      </c>
      <c r="K323">
        <f t="shared" si="31"/>
        <v>-0.24955284154227206</v>
      </c>
      <c r="M323">
        <f t="shared" si="32"/>
        <v>-0.24955284154227206</v>
      </c>
      <c r="N323" s="13">
        <f t="shared" si="33"/>
        <v>7.4145115986525164E-4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5.3699817723697478</v>
      </c>
      <c r="H324" s="10">
        <f t="shared" si="34"/>
        <v>-0.21920468839128238</v>
      </c>
      <c r="I324">
        <f t="shared" si="30"/>
        <v>-2.6304562606953885</v>
      </c>
      <c r="K324">
        <f t="shared" si="31"/>
        <v>-0.24628334778040697</v>
      </c>
      <c r="M324">
        <f t="shared" si="32"/>
        <v>-0.24628334778040697</v>
      </c>
      <c r="N324" s="13">
        <f t="shared" si="33"/>
        <v>7.3325379431222581E-4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5.3809542202439911</v>
      </c>
      <c r="H325" s="10">
        <f t="shared" si="34"/>
        <v>-0.21612852284247844</v>
      </c>
      <c r="I325">
        <f t="shared" si="30"/>
        <v>-2.5935422741097414</v>
      </c>
      <c r="K325">
        <f t="shared" si="31"/>
        <v>-0.2430562927032382</v>
      </c>
      <c r="M325">
        <f t="shared" si="32"/>
        <v>-0.2430562927032382</v>
      </c>
      <c r="N325" s="13">
        <f t="shared" si="33"/>
        <v>7.2510478967404172E-4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5.391926668118229</v>
      </c>
      <c r="H326" s="10">
        <f t="shared" si="34"/>
        <v>-0.21309419160041851</v>
      </c>
      <c r="I326">
        <f t="shared" si="30"/>
        <v>-2.557130299205022</v>
      </c>
      <c r="K326">
        <f t="shared" si="31"/>
        <v>-0.23987113894654577</v>
      </c>
      <c r="M326">
        <f t="shared" si="32"/>
        <v>-0.23987113894654577</v>
      </c>
      <c r="N326" s="13">
        <f t="shared" si="33"/>
        <v>7.1700490917727181E-4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5.402899115992466</v>
      </c>
      <c r="H327" s="10">
        <f t="shared" si="34"/>
        <v>-0.21010114888522896</v>
      </c>
      <c r="I327">
        <f t="shared" si="30"/>
        <v>-2.5212137866227478</v>
      </c>
      <c r="K327">
        <f t="shared" si="31"/>
        <v>-0.23672735552807014</v>
      </c>
      <c r="M327">
        <f t="shared" si="32"/>
        <v>-0.23672735552807014</v>
      </c>
      <c r="N327" s="13">
        <f t="shared" si="33"/>
        <v>7.0895488018727997E-4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5.4138715638667048</v>
      </c>
      <c r="H328" s="10">
        <f t="shared" si="34"/>
        <v>-0.20714885556122006</v>
      </c>
      <c r="I328">
        <f t="shared" si="30"/>
        <v>-2.4857862667346406</v>
      </c>
      <c r="K328">
        <f t="shared" si="31"/>
        <v>-0.23362441778465015</v>
      </c>
      <c r="M328">
        <f t="shared" si="32"/>
        <v>-0.23362441778465015</v>
      </c>
      <c r="N328" s="13">
        <f t="shared" si="33"/>
        <v>7.0095539504671839E-4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5.4248440117409427</v>
      </c>
      <c r="H329" s="10">
        <f t="shared" si="34"/>
        <v>-0.20423677906832882</v>
      </c>
      <c r="I329">
        <f t="shared" si="30"/>
        <v>-2.4508413488199459</v>
      </c>
      <c r="K329">
        <f t="shared" si="31"/>
        <v>-0.23056180730956188</v>
      </c>
      <c r="M329">
        <f t="shared" si="32"/>
        <v>-0.23056180730956188</v>
      </c>
      <c r="N329" s="13">
        <f t="shared" si="33"/>
        <v>6.9300711190171829E-4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5.4358164596151806</v>
      </c>
      <c r="H330" s="10">
        <f t="shared" si="34"/>
        <v>-0.20136439335387912</v>
      </c>
      <c r="I330">
        <f t="shared" si="30"/>
        <v>-2.4163727202465495</v>
      </c>
      <c r="K330">
        <f t="shared" si="31"/>
        <v>-0.22753901189007525</v>
      </c>
      <c r="M330">
        <f t="shared" si="32"/>
        <v>-0.22753901189007525</v>
      </c>
      <c r="N330" s="13">
        <f t="shared" si="33"/>
        <v>6.8511065551538184E-4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5.4467889074894185</v>
      </c>
      <c r="H331" s="10">
        <f t="shared" si="34"/>
        <v>-0.19853117880467472</v>
      </c>
      <c r="I331">
        <f t="shared" si="30"/>
        <v>-2.3823741456560965</v>
      </c>
      <c r="K331">
        <f t="shared" si="31"/>
        <v>-0.22455552544525109</v>
      </c>
      <c r="M331">
        <f t="shared" si="32"/>
        <v>-0.22455552544525109</v>
      </c>
      <c r="N331" s="13">
        <f t="shared" si="33"/>
        <v>6.7726661806887878E-4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5.4577613553636555</v>
      </c>
      <c r="H332" s="10">
        <f t="shared" si="34"/>
        <v>-0.19573662217943461</v>
      </c>
      <c r="I332">
        <f t="shared" si="30"/>
        <v>-2.3488394661532155</v>
      </c>
      <c r="K332">
        <f t="shared" si="31"/>
        <v>-0.22161084796398728</v>
      </c>
      <c r="M332">
        <f t="shared" si="32"/>
        <v>-0.22161084796398728</v>
      </c>
      <c r="N332" s="13">
        <f t="shared" si="33"/>
        <v>6.694755599500104E-4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5.4687338032378943</v>
      </c>
      <c r="H333" s="10">
        <f t="shared" si="34"/>
        <v>-0.19298021654158595</v>
      </c>
      <c r="I333">
        <f t="shared" si="30"/>
        <v>-2.3157625984990315</v>
      </c>
      <c r="K333">
        <f t="shared" si="31"/>
        <v>-0.21870448544332552</v>
      </c>
      <c r="M333">
        <f t="shared" si="32"/>
        <v>-0.21870448544332552</v>
      </c>
      <c r="N333" s="13">
        <f t="shared" si="33"/>
        <v>6.6173801052900533E-4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5.4797062511121313</v>
      </c>
      <c r="H334" s="10">
        <f t="shared" si="34"/>
        <v>-0.19026146119242507</v>
      </c>
      <c r="I334">
        <f t="shared" si="30"/>
        <v>-2.2831375343091009</v>
      </c>
      <c r="K334">
        <f t="shared" si="31"/>
        <v>-0.21583594982703877</v>
      </c>
      <c r="M334">
        <f t="shared" si="32"/>
        <v>-0.21583594982703877</v>
      </c>
      <c r="N334" s="13">
        <f t="shared" si="33"/>
        <v>6.5405446892198538E-4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5.490678698986371</v>
      </c>
      <c r="H335" s="10">
        <f t="shared" si="34"/>
        <v>-0.18757986160465587</v>
      </c>
      <c r="I335">
        <f t="shared" si="30"/>
        <v>-2.2509583392558703</v>
      </c>
      <c r="K335">
        <f t="shared" si="31"/>
        <v>-0.21300475894449786</v>
      </c>
      <c r="M335">
        <f t="shared" si="32"/>
        <v>-0.21300475894449786</v>
      </c>
      <c r="N335" s="13">
        <f t="shared" si="33"/>
        <v>6.4642540474150426E-4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5.501651146860608</v>
      </c>
      <c r="H336" s="10">
        <f t="shared" si="34"/>
        <v>-0.18493492935631989</v>
      </c>
      <c r="I336">
        <f t="shared" si="30"/>
        <v>-2.2192191522758389</v>
      </c>
      <c r="K336">
        <f t="shared" si="31"/>
        <v>-0.21021043644984622</v>
      </c>
      <c r="M336">
        <f t="shared" si="32"/>
        <v>-0.21021043644984622</v>
      </c>
      <c r="N336" s="13">
        <f t="shared" si="33"/>
        <v>6.3885125883489976E-4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5.512623594734845</v>
      </c>
      <c r="H337" s="10">
        <f t="shared" si="34"/>
        <v>-0.18232618206512297</v>
      </c>
      <c r="I337">
        <f t="shared" si="30"/>
        <v>-2.1879141847814756</v>
      </c>
      <c r="K337">
        <f t="shared" si="31"/>
        <v>-0.20745251176147347</v>
      </c>
      <c r="M337">
        <f t="shared" si="32"/>
        <v>-0.20745251176147347</v>
      </c>
      <c r="N337" s="13">
        <f t="shared" si="33"/>
        <v>6.3133244400970538E-4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5.5235960426090838</v>
      </c>
      <c r="H338" s="10">
        <f t="shared" si="34"/>
        <v>-0.17975314332317213</v>
      </c>
      <c r="I338">
        <f t="shared" si="30"/>
        <v>-2.1570377198780655</v>
      </c>
      <c r="K338">
        <f t="shared" si="31"/>
        <v>-0.20473052000181471</v>
      </c>
      <c r="M338">
        <f t="shared" si="32"/>
        <v>-0.20473052000181471</v>
      </c>
      <c r="N338" s="13">
        <f t="shared" si="33"/>
        <v>6.2386934574679836E-4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5.5345684904833217</v>
      </c>
      <c r="H339" s="10">
        <f t="shared" si="34"/>
        <v>-0.17721534263212749</v>
      </c>
      <c r="I339">
        <f t="shared" si="30"/>
        <v>-2.12658411158553</v>
      </c>
      <c r="K339">
        <f t="shared" si="31"/>
        <v>-0.2020440019374781</v>
      </c>
      <c r="M339">
        <f t="shared" si="32"/>
        <v>-0.2020440019374781</v>
      </c>
      <c r="N339" s="13">
        <f t="shared" si="33"/>
        <v>6.1646232290117338E-4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5.5455409383575587</v>
      </c>
      <c r="H340" s="10">
        <f t="shared" si="34"/>
        <v>-0.17471231533878065</v>
      </c>
      <c r="I340">
        <f t="shared" ref="I340:I403" si="37">H340*$E$6</f>
        <v>-2.0965477840653679</v>
      </c>
      <c r="K340">
        <f t="shared" ref="K340:K403" si="38">(1/2)*($L$9*$L$4*EXP(-$L$7*$O$6*(G340/$O$6-1))+6*$L$4*EXP(-$L$7*$O$6*(SQRT(2)*G340/$O$6-1))+24*$L$4*EXP(-$L$7*$O$6*(SQRT(3)*G340/$O$6-1))+12*$L$4*EXP(-$L$7*$O$6*(SQRT(4)*G340/$O$6-1))+24*$L$4*EXP(-$L$7*$O$6*(SQRT(5)*G340/$O$6-1))-($L$9*$L$6*EXP(-$L$5*$O$6*(G340/$O$6-1))+6*$L$6*EXP(-$L$5*$O$6*(SQRT(2)*G340/$O$6-1))+24*$L$6*EXP(-$L$5*$O$6*(SQRT(3)*G340/$O$6-1))+12*$L$6*EXP(-$L$5*$O$6*(SQRT(4)*G340/$O$6-1))+24*$L$6*EXP(-$L$5*$O$6*(SQRT(5)*G340/$O$6-1))))</f>
        <v>-0.19939250391970537</v>
      </c>
      <c r="M340">
        <f t="shared" ref="M340:M403" si="39">(1/2)*($L$9*$O$4*EXP(-$O$8*$O$6*(G340/$O$6-1))+6*$O$4*EXP(-$O$8*$O$6*(SQRT(2)*G340/$O$6-1))+24*$O$4*EXP(-$O$8*$O$6*(SQRT(3)*G340/$O$6-1))+12*$O$4*EXP(-$O$8*$O$6*(SQRT(4)*G340/$O$6-1))+24*$O$4*EXP(-$O$8*$O$6*(SQRT(5)*G340/$O$6-1))-($L$9*$O$7*EXP(-$O$5*$O$6*(G340/$O$6-1))+6*$O$7*EXP(-$O$5*$O$6*(SQRT(2)*G340/$O$6-1))+24*$O$7*EXP(-$O$5*$O$6*(SQRT(3)*G340/$O$6-1))+12*$O$7*EXP(-$O$5*$O$6*(SQRT(4)*G340/$O$6-1))+24*$O$7*EXP(-$O$5*$O$6*(SQRT(5)*G340/$O$6-1))))</f>
        <v>-0.19939250391970537</v>
      </c>
      <c r="N340" s="13">
        <f t="shared" ref="N340:N403" si="40">(M340-H340)^2*O340</f>
        <v>6.0911170839000677E-4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5.5565133862317975</v>
      </c>
      <c r="H341" s="10">
        <f t="shared" ref="H341:H404" si="41">-(-$B$4)*(1+D341+$E$5*D341^3)*EXP(-D341)</f>
        <v>-0.17224360257106344</v>
      </c>
      <c r="I341">
        <f t="shared" si="37"/>
        <v>-2.0669232308527614</v>
      </c>
      <c r="K341">
        <f t="shared" si="38"/>
        <v>-0.19677557782518301</v>
      </c>
      <c r="M341">
        <f t="shared" si="39"/>
        <v>-0.19677557782518301</v>
      </c>
      <c r="N341" s="13">
        <f t="shared" si="40"/>
        <v>6.0181780986873494E-4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5.5674858341060354</v>
      </c>
      <c r="H342" s="10">
        <f t="shared" si="41"/>
        <v>-0.16980875117449856</v>
      </c>
      <c r="I342">
        <f t="shared" si="37"/>
        <v>-2.0377050140939827</v>
      </c>
      <c r="K342">
        <f t="shared" si="38"/>
        <v>-0.19419278099720624</v>
      </c>
      <c r="M342">
        <f t="shared" si="39"/>
        <v>-0.19419278099720624</v>
      </c>
      <c r="N342" s="13">
        <f t="shared" si="40"/>
        <v>5.9458091039469761E-4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5.5784582819802733</v>
      </c>
      <c r="H343" s="10">
        <f t="shared" si="41"/>
        <v>-0.16740731364909311</v>
      </c>
      <c r="I343">
        <f t="shared" si="37"/>
        <v>-2.0088877637891174</v>
      </c>
      <c r="K343">
        <f t="shared" si="38"/>
        <v>-0.1916436761872036</v>
      </c>
      <c r="M343">
        <f t="shared" si="39"/>
        <v>-0.1916436761872036</v>
      </c>
      <c r="N343" s="13">
        <f t="shared" si="40"/>
        <v>5.8740126907872532E-4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5.5894307298545112</v>
      </c>
      <c r="H344" s="10">
        <f t="shared" si="41"/>
        <v>-0.16503884808668723</v>
      </c>
      <c r="I344">
        <f t="shared" si="37"/>
        <v>-1.9804661770402467</v>
      </c>
      <c r="K344">
        <f t="shared" si="38"/>
        <v>-0.18912783149663154</v>
      </c>
      <c r="M344">
        <f t="shared" si="39"/>
        <v>-0.18912783149663154</v>
      </c>
      <c r="N344" s="13">
        <f t="shared" si="40"/>
        <v>5.802791217245721E-4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5.60040317772875</v>
      </c>
      <c r="H345" s="10">
        <f t="shared" si="41"/>
        <v>-0.16270291810875762</v>
      </c>
      <c r="I345">
        <f t="shared" si="37"/>
        <v>-1.9524350173050915</v>
      </c>
      <c r="K345">
        <f t="shared" si="38"/>
        <v>-0.18664482031924412</v>
      </c>
      <c r="M345">
        <f t="shared" si="39"/>
        <v>-0.18664482031924412</v>
      </c>
      <c r="N345" s="13">
        <f t="shared" si="40"/>
        <v>5.732146814564986E-4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5.611375625602987</v>
      </c>
      <c r="H346" s="10">
        <f t="shared" si="41"/>
        <v>-0.16039909280468595</v>
      </c>
      <c r="I346">
        <f t="shared" si="37"/>
        <v>-1.9247891136562314</v>
      </c>
      <c r="K346">
        <f t="shared" si="38"/>
        <v>-0.18419422128374527</v>
      </c>
      <c r="M346">
        <f t="shared" si="39"/>
        <v>-0.18419422128374527</v>
      </c>
      <c r="N346" s="13">
        <f t="shared" si="40"/>
        <v>5.6620813933493986E-4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5.6223480734772249</v>
      </c>
      <c r="H347" s="10">
        <f t="shared" si="41"/>
        <v>-0.15812694667049368</v>
      </c>
      <c r="I347">
        <f t="shared" si="37"/>
        <v>-1.8975233600459243</v>
      </c>
      <c r="K347">
        <f t="shared" si="38"/>
        <v>-0.18177561819682669</v>
      </c>
      <c r="M347">
        <f t="shared" si="39"/>
        <v>-0.18177561819682669</v>
      </c>
      <c r="N347" s="13">
        <f t="shared" si="40"/>
        <v>5.5925966496039392E-4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5.6333205213514637</v>
      </c>
      <c r="H348" s="10">
        <f t="shared" si="41"/>
        <v>-0.15588605954804979</v>
      </c>
      <c r="I348">
        <f t="shared" si="37"/>
        <v>-1.8706327145765975</v>
      </c>
      <c r="K348">
        <f t="shared" si="38"/>
        <v>-0.1793885999866022</v>
      </c>
      <c r="M348">
        <f t="shared" si="39"/>
        <v>-0.1793885999866022</v>
      </c>
      <c r="N348" s="13">
        <f t="shared" si="40"/>
        <v>5.5236940706579105E-4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5.6442929692257007</v>
      </c>
      <c r="H349" s="10">
        <f t="shared" si="41"/>
        <v>-0.15367601656475316</v>
      </c>
      <c r="I349">
        <f t="shared" si="37"/>
        <v>-1.8441121987770379</v>
      </c>
      <c r="K349">
        <f t="shared" si="38"/>
        <v>-0.17703276064643844</v>
      </c>
      <c r="M349">
        <f t="shared" si="39"/>
        <v>-0.17703276064643844</v>
      </c>
      <c r="N349" s="13">
        <f t="shared" si="40"/>
        <v>5.4553749409734043E-4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5.6552654170999377</v>
      </c>
      <c r="H350" s="10">
        <f t="shared" si="41"/>
        <v>-0.15149640807369702</v>
      </c>
      <c r="I350">
        <f t="shared" si="37"/>
        <v>-1.8179568968843642</v>
      </c>
      <c r="K350">
        <f t="shared" si="38"/>
        <v>-0.17470769917918724</v>
      </c>
      <c r="M350">
        <f t="shared" si="39"/>
        <v>-0.17470769917918724</v>
      </c>
      <c r="N350" s="13">
        <f t="shared" si="40"/>
        <v>5.3876403478380957E-4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5.6662378649741774</v>
      </c>
      <c r="H351" s="10">
        <f t="shared" si="41"/>
        <v>-0.14934682959431358</v>
      </c>
      <c r="I351">
        <f t="shared" si="37"/>
        <v>-1.7921619551317631</v>
      </c>
      <c r="K351">
        <f t="shared" si="38"/>
        <v>-0.17241301954182894</v>
      </c>
      <c r="M351">
        <f t="shared" si="39"/>
        <v>-0.17241301954182894</v>
      </c>
      <c r="N351" s="13">
        <f t="shared" si="40"/>
        <v>5.3204911869485856E-4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5.6772103128484144</v>
      </c>
      <c r="H352" s="10">
        <f t="shared" si="41"/>
        <v>-0.1472268817535072</v>
      </c>
      <c r="I352">
        <f t="shared" si="37"/>
        <v>-1.7667225810420866</v>
      </c>
      <c r="K352">
        <f t="shared" si="38"/>
        <v>-0.17014833059052636</v>
      </c>
      <c r="M352">
        <f t="shared" si="39"/>
        <v>-0.17014833059052636</v>
      </c>
      <c r="N352" s="13">
        <f t="shared" si="40"/>
        <v>5.25392816788087E-4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5.6881827607226514</v>
      </c>
      <c r="H353" s="10">
        <f t="shared" si="41"/>
        <v>-0.14513617022727407</v>
      </c>
      <c r="I353">
        <f t="shared" si="37"/>
        <v>-1.7416340427272887</v>
      </c>
      <c r="K353">
        <f t="shared" si="38"/>
        <v>-0.16791324602609173</v>
      </c>
      <c r="M353">
        <f t="shared" si="39"/>
        <v>-0.16791324602609173</v>
      </c>
      <c r="N353" s="13">
        <f t="shared" si="40"/>
        <v>5.1879518194508504E-4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5.6991552085968902</v>
      </c>
      <c r="H354" s="10">
        <f t="shared" si="41"/>
        <v>-0.1430743056828146</v>
      </c>
      <c r="I354">
        <f t="shared" si="37"/>
        <v>-1.7168916681937751</v>
      </c>
      <c r="K354">
        <f t="shared" si="38"/>
        <v>-0.16570738433987434</v>
      </c>
      <c r="M354">
        <f t="shared" si="39"/>
        <v>-0.16570738433987434</v>
      </c>
      <c r="N354" s="13">
        <f t="shared" si="40"/>
        <v>5.1225624949665315E-4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5.7101276564711281</v>
      </c>
      <c r="H355" s="10">
        <f t="shared" si="41"/>
        <v>-0.14104090372113712</v>
      </c>
      <c r="I355">
        <f t="shared" si="37"/>
        <v>-1.6924908446536455</v>
      </c>
      <c r="K355">
        <f t="shared" si="38"/>
        <v>-0.16353036876007235</v>
      </c>
      <c r="M355">
        <f t="shared" si="39"/>
        <v>-0.16353036876007235</v>
      </c>
      <c r="N355" s="13">
        <f t="shared" si="40"/>
        <v>5.0577603773748999E-4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5.721100104345366</v>
      </c>
      <c r="H356" s="10">
        <f t="shared" si="41"/>
        <v>-0.13903558482015779</v>
      </c>
      <c r="I356">
        <f t="shared" si="37"/>
        <v>-1.6684270178418936</v>
      </c>
      <c r="K356">
        <f t="shared" si="38"/>
        <v>-0.16138182719846442</v>
      </c>
      <c r="M356">
        <f t="shared" si="39"/>
        <v>-0.16138182719846442</v>
      </c>
      <c r="N356" s="13">
        <f t="shared" si="40"/>
        <v>4.993545484300269E-4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5.732072552219603</v>
      </c>
      <c r="H357" s="10">
        <f t="shared" si="41"/>
        <v>-0.13705797427829525</v>
      </c>
      <c r="I357">
        <f t="shared" si="37"/>
        <v>-1.644695691339543</v>
      </c>
      <c r="K357">
        <f t="shared" si="38"/>
        <v>-0.15926139219757385</v>
      </c>
      <c r="M357">
        <f t="shared" si="39"/>
        <v>-0.15926139219757385</v>
      </c>
      <c r="N357" s="13">
        <f t="shared" si="40"/>
        <v>4.9299176729814204E-4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5.7430450000938427</v>
      </c>
      <c r="H358" s="10">
        <f t="shared" si="41"/>
        <v>-0.13510770215856374</v>
      </c>
      <c r="I358">
        <f t="shared" si="37"/>
        <v>-1.621292425902765</v>
      </c>
      <c r="K358">
        <f t="shared" si="38"/>
        <v>-0.15716870087825852</v>
      </c>
      <c r="M358">
        <f t="shared" si="39"/>
        <v>-0.15716870087825852</v>
      </c>
      <c r="N358" s="13">
        <f t="shared" si="40"/>
        <v>4.8668766451037449E-4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5.7540174479680797</v>
      </c>
      <c r="H359" s="10">
        <f t="shared" si="41"/>
        <v>-0.13318440323316405</v>
      </c>
      <c r="I359">
        <f t="shared" si="37"/>
        <v>-1.5982128387979686</v>
      </c>
      <c r="K359">
        <f t="shared" si="38"/>
        <v>-0.15510339488773695</v>
      </c>
      <c r="M359">
        <f t="shared" si="39"/>
        <v>-0.15510339488773695</v>
      </c>
      <c r="N359" s="13">
        <f t="shared" si="40"/>
        <v>4.8044219515323621E-4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5.7649898958423176</v>
      </c>
      <c r="H360" s="10">
        <f t="shared" si="41"/>
        <v>-0.13128771692857297</v>
      </c>
      <c r="I360">
        <f t="shared" si="37"/>
        <v>-1.5754526031428755</v>
      </c>
      <c r="K360">
        <f t="shared" si="38"/>
        <v>-0.15306512034804257</v>
      </c>
      <c r="M360">
        <f t="shared" si="39"/>
        <v>-0.15306512034804257</v>
      </c>
      <c r="N360" s="13">
        <f t="shared" si="40"/>
        <v>4.7425529969432619E-4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5.7759623437165546</v>
      </c>
      <c r="H361" s="10">
        <f t="shared" si="41"/>
        <v>-0.12941728727113344</v>
      </c>
      <c r="I361">
        <f t="shared" si="37"/>
        <v>-1.5530074472536013</v>
      </c>
      <c r="K361">
        <f t="shared" si="38"/>
        <v>-0.15105352780491907</v>
      </c>
      <c r="M361">
        <f t="shared" si="39"/>
        <v>-0.15105352780491907</v>
      </c>
      <c r="N361" s="13">
        <f t="shared" si="40"/>
        <v>4.6812690443582818E-4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5.7869347915907934</v>
      </c>
      <c r="H362" s="10">
        <f t="shared" si="41"/>
        <v>-0.12757276283314281</v>
      </c>
      <c r="I362">
        <f t="shared" si="37"/>
        <v>-1.5308731539977138</v>
      </c>
      <c r="K362">
        <f t="shared" si="38"/>
        <v>-0.14906827217714738</v>
      </c>
      <c r="M362">
        <f t="shared" si="39"/>
        <v>-0.14906827217714738</v>
      </c>
      <c r="N362" s="13">
        <f t="shared" si="40"/>
        <v>4.6205692195818782E-4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5.7979072394650304</v>
      </c>
      <c r="H363" s="10">
        <f t="shared" si="41"/>
        <v>-0.12575379667944248</v>
      </c>
      <c r="I363">
        <f t="shared" si="37"/>
        <v>-1.5090455601533097</v>
      </c>
      <c r="K363">
        <f t="shared" si="38"/>
        <v>-0.14710901270631499</v>
      </c>
      <c r="M363">
        <f t="shared" si="39"/>
        <v>-0.14710901270631499</v>
      </c>
      <c r="N363" s="13">
        <f t="shared" si="40"/>
        <v>4.5604525155439269E-4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5.8088796873392701</v>
      </c>
      <c r="H364" s="10">
        <f t="shared" si="41"/>
        <v>-0.12396004631450538</v>
      </c>
      <c r="I364">
        <f t="shared" si="37"/>
        <v>-1.4875205557740645</v>
      </c>
      <c r="K364">
        <f t="shared" si="38"/>
        <v>-0.14517541290701871</v>
      </c>
      <c r="M364">
        <f t="shared" si="39"/>
        <v>-0.14517541290701871</v>
      </c>
      <c r="N364" s="13">
        <f t="shared" si="40"/>
        <v>4.5009177965473065E-4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5.8198521352135071</v>
      </c>
      <c r="H365" s="10">
        <f t="shared" si="41"/>
        <v>-0.12219117363002441</v>
      </c>
      <c r="I365">
        <f t="shared" si="37"/>
        <v>-1.4662940835602929</v>
      </c>
      <c r="K365">
        <f t="shared" si="38"/>
        <v>-0.14326714051751349</v>
      </c>
      <c r="M365">
        <f t="shared" si="39"/>
        <v>-0.14326714051751349</v>
      </c>
      <c r="N365" s="13">
        <f t="shared" si="40"/>
        <v>4.441963802425363E-4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5.8308245830877441</v>
      </c>
      <c r="H366" s="10">
        <f t="shared" si="41"/>
        <v>-0.12044684485299796</v>
      </c>
      <c r="I366">
        <f t="shared" si="37"/>
        <v>-1.4453621382359756</v>
      </c>
      <c r="K366">
        <f t="shared" si="38"/>
        <v>-0.14138386745079382</v>
      </c>
      <c r="M366">
        <f t="shared" si="39"/>
        <v>-0.14138386745079382</v>
      </c>
      <c r="N366" s="13">
        <f t="shared" si="40"/>
        <v>4.3835891526061428E-4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5.8417970309619829</v>
      </c>
      <c r="H367" s="10">
        <f t="shared" si="41"/>
        <v>-0.11872673049431438</v>
      </c>
      <c r="I367">
        <f t="shared" si="37"/>
        <v>-1.4247207659317727</v>
      </c>
      <c r="K367">
        <f t="shared" si="38"/>
        <v>-0.13952526974612034</v>
      </c>
      <c r="M367">
        <f t="shared" si="39"/>
        <v>-0.13952526974612034</v>
      </c>
      <c r="N367" s="13">
        <f t="shared" si="40"/>
        <v>4.3257923500891304E-4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5.8527694788362208</v>
      </c>
      <c r="H368" s="10">
        <f t="shared" si="41"/>
        <v>-0.11703050529783295</v>
      </c>
      <c r="I368">
        <f t="shared" si="37"/>
        <v>-1.4043660635739954</v>
      </c>
      <c r="K368">
        <f t="shared" si="38"/>
        <v>-0.13769102752098714</v>
      </c>
      <c r="M368">
        <f t="shared" si="39"/>
        <v>-0.13769102752098714</v>
      </c>
      <c r="N368" s="13">
        <f t="shared" si="40"/>
        <v>4.2685717853344817E-4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5.8637419267104578</v>
      </c>
      <c r="H369" s="10">
        <f t="shared" si="41"/>
        <v>-0.11535784818996102</v>
      </c>
      <c r="I369">
        <f t="shared" si="37"/>
        <v>-1.3842941782795322</v>
      </c>
      <c r="K369">
        <f t="shared" si="38"/>
        <v>-0.13588082492352582</v>
      </c>
      <c r="M369">
        <f t="shared" si="39"/>
        <v>-0.13588082492352582</v>
      </c>
      <c r="N369" s="13">
        <f t="shared" si="40"/>
        <v>4.2119257400644229E-4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5.8747143745846966</v>
      </c>
      <c r="H370" s="10">
        <f t="shared" si="41"/>
        <v>-0.11370844222972559</v>
      </c>
      <c r="I370">
        <f t="shared" si="37"/>
        <v>-1.3645013067567071</v>
      </c>
      <c r="K370">
        <f t="shared" si="38"/>
        <v>-0.1340943500853525</v>
      </c>
      <c r="M370">
        <f t="shared" si="39"/>
        <v>-0.1340943500853525</v>
      </c>
      <c r="N370" s="13">
        <f t="shared" si="40"/>
        <v>4.1558523909811099E-4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5.8856868224589345</v>
      </c>
      <c r="H371" s="10">
        <f t="shared" si="41"/>
        <v>-0.11208197455933883</v>
      </c>
      <c r="I371">
        <f t="shared" si="37"/>
        <v>-1.3449836947120659</v>
      </c>
      <c r="K371">
        <f t="shared" si="38"/>
        <v>-0.13233129507485503</v>
      </c>
      <c r="M371">
        <f t="shared" si="39"/>
        <v>-0.13233129507485503</v>
      </c>
      <c r="N371" s="13">
        <f t="shared" si="40"/>
        <v>4.100349813401053E-4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5.8966592703331724</v>
      </c>
      <c r="H372" s="10">
        <f t="shared" si="41"/>
        <v>-0.11047813635525437</v>
      </c>
      <c r="I372">
        <f t="shared" si="37"/>
        <v>-1.3257376362630524</v>
      </c>
      <c r="K372">
        <f t="shared" si="38"/>
        <v>-0.13059135585091763</v>
      </c>
      <c r="M372">
        <f t="shared" si="39"/>
        <v>-0.13059135585091763</v>
      </c>
      <c r="N372" s="13">
        <f t="shared" si="40"/>
        <v>4.0454159848072875E-4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5.9076317182074094</v>
      </c>
      <c r="H373" s="10">
        <f t="shared" si="41"/>
        <v>-0.10889662277971542</v>
      </c>
      <c r="I373">
        <f t="shared" si="37"/>
        <v>-1.306759473356585</v>
      </c>
      <c r="K373">
        <f t="shared" si="38"/>
        <v>-0.12887423221708635</v>
      </c>
      <c r="M373">
        <f t="shared" si="39"/>
        <v>-0.12887423221708635</v>
      </c>
      <c r="N373" s="13">
        <f t="shared" si="40"/>
        <v>3.991048788321324E-4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5.9186041660816491</v>
      </c>
      <c r="H374" s="10">
        <f t="shared" si="41"/>
        <v>-0.10733713293278944</v>
      </c>
      <c r="I374">
        <f t="shared" si="37"/>
        <v>-1.2880455951934733</v>
      </c>
      <c r="K374">
        <f t="shared" si="38"/>
        <v>-0.12717962777617042</v>
      </c>
      <c r="M374">
        <f t="shared" si="39"/>
        <v>-0.12717962777617042</v>
      </c>
      <c r="N374" s="13">
        <f t="shared" si="40"/>
        <v>3.9372460160960071E-4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5.9295766139558861</v>
      </c>
      <c r="H375" s="10">
        <f t="shared" si="41"/>
        <v>-0.10579936980489114</v>
      </c>
      <c r="I375">
        <f t="shared" si="37"/>
        <v>-1.2695924376586938</v>
      </c>
      <c r="K375">
        <f t="shared" si="38"/>
        <v>-0.12550724988528417</v>
      </c>
      <c r="M375">
        <f t="shared" si="39"/>
        <v>-0.12550724988528417</v>
      </c>
      <c r="N375" s="13">
        <f t="shared" si="40"/>
        <v>3.8840053726315211E-4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5.940549061830124</v>
      </c>
      <c r="H376" s="10">
        <f t="shared" si="41"/>
        <v>-0.10428304022978863</v>
      </c>
      <c r="I376">
        <f t="shared" si="37"/>
        <v>-1.2513964827574635</v>
      </c>
      <c r="K376">
        <f t="shared" si="38"/>
        <v>-0.12385680961132058</v>
      </c>
      <c r="M376">
        <f t="shared" si="39"/>
        <v>-0.12385680961132058</v>
      </c>
      <c r="N376" s="13">
        <f t="shared" si="40"/>
        <v>3.8313244780139764E-4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5.9515215097043619</v>
      </c>
      <c r="H377" s="10">
        <f t="shared" si="41"/>
        <v>-0.10278785483809301</v>
      </c>
      <c r="I377">
        <f t="shared" si="37"/>
        <v>-1.2334542580571162</v>
      </c>
      <c r="K377">
        <f t="shared" si="38"/>
        <v>-0.12222802168686313</v>
      </c>
      <c r="M377">
        <f t="shared" si="39"/>
        <v>-0.12222802168686313</v>
      </c>
      <c r="N377" s="13">
        <f t="shared" si="40"/>
        <v>3.7792008710802073E-4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5.9624939575785998</v>
      </c>
      <c r="H378" s="10">
        <f t="shared" si="41"/>
        <v>-0.10131352801122739</v>
      </c>
      <c r="I378">
        <f t="shared" si="37"/>
        <v>-1.2157623361347287</v>
      </c>
      <c r="K378">
        <f t="shared" si="38"/>
        <v>-0.12062060446653056</v>
      </c>
      <c r="M378">
        <f t="shared" si="39"/>
        <v>-0.12062060446653056</v>
      </c>
      <c r="N378" s="13">
        <f t="shared" si="40"/>
        <v>3.7276320125092171E-4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5.9734664054528368</v>
      </c>
      <c r="H379" s="10">
        <f t="shared" si="41"/>
        <v>-9.9859777835874672E-2</v>
      </c>
      <c r="I379">
        <f t="shared" si="37"/>
        <v>-1.198317334030496</v>
      </c>
      <c r="K379">
        <f t="shared" si="38"/>
        <v>-0.11903427988375287</v>
      </c>
      <c r="M379">
        <f t="shared" si="39"/>
        <v>-0.11903427988375287</v>
      </c>
      <c r="N379" s="13">
        <f t="shared" si="40"/>
        <v>3.6766152878408518E-4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5.9844388533270765</v>
      </c>
      <c r="H380" s="10">
        <f t="shared" si="41"/>
        <v>-9.8426326058899796E-2</v>
      </c>
      <c r="I380">
        <f t="shared" si="37"/>
        <v>-1.1811159127067976</v>
      </c>
      <c r="K380">
        <f t="shared" si="38"/>
        <v>-0.11746877340797898</v>
      </c>
      <c r="M380">
        <f t="shared" si="39"/>
        <v>-0.11746877340797898</v>
      </c>
      <c r="N380" s="13">
        <f t="shared" si="40"/>
        <v>3.6261480104245294E-4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5.9954113012013135</v>
      </c>
      <c r="H381" s="10">
        <f t="shared" si="41"/>
        <v>-9.7012898042746154E-2</v>
      </c>
      <c r="I381">
        <f t="shared" si="37"/>
        <v>-1.1641547765129538</v>
      </c>
      <c r="K381">
        <f t="shared" si="38"/>
        <v>-0.11592381400231506</v>
      </c>
      <c r="M381">
        <f t="shared" si="39"/>
        <v>-0.11592381400231506</v>
      </c>
      <c r="N381" s="13">
        <f t="shared" si="40"/>
        <v>3.5762274242987814E-4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6.0063837490755505</v>
      </c>
      <c r="H382" s="10">
        <f t="shared" si="41"/>
        <v>-9.5619222721301314E-2</v>
      </c>
      <c r="I382">
        <f t="shared" si="37"/>
        <v>-1.1474306726556158</v>
      </c>
      <c r="K382">
        <f t="shared" si="38"/>
        <v>-0.11439913408158603</v>
      </c>
      <c r="M382">
        <f t="shared" si="39"/>
        <v>-0.11439913408158603</v>
      </c>
      <c r="N382" s="13">
        <f t="shared" si="40"/>
        <v>3.5268507070015091E-4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6.0173561969497893</v>
      </c>
      <c r="H383" s="10">
        <f t="shared" si="41"/>
        <v>-9.4245032556231373E-2</v>
      </c>
      <c r="I383">
        <f t="shared" si="37"/>
        <v>-1.1309403906747764</v>
      </c>
      <c r="K383">
        <f t="shared" si="38"/>
        <v>-0.11289446947082775</v>
      </c>
      <c r="M383">
        <f t="shared" si="39"/>
        <v>-0.11289446947082775</v>
      </c>
      <c r="N383" s="13">
        <f t="shared" si="40"/>
        <v>3.4780149723150999E-4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6.0283286448240272</v>
      </c>
      <c r="H384" s="10">
        <f t="shared" si="41"/>
        <v>-9.2890063493779915E-2</v>
      </c>
      <c r="I384">
        <f t="shared" si="37"/>
        <v>-1.1146807619253589</v>
      </c>
      <c r="K384">
        <f t="shared" si="38"/>
        <v>-0.11140955936420109</v>
      </c>
      <c r="M384">
        <f t="shared" si="39"/>
        <v>-0.11140955936420109</v>
      </c>
      <c r="N384" s="13">
        <f t="shared" si="40"/>
        <v>3.4297172729454704E-4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6.0393010926982651</v>
      </c>
      <c r="H385" s="10">
        <f t="shared" si="41"/>
        <v>-9.1554054922029324E-2</v>
      </c>
      <c r="I385">
        <f t="shared" si="37"/>
        <v>-1.0986486590643518</v>
      </c>
      <c r="K385">
        <f t="shared" si="38"/>
        <v>-0.10994414628432655</v>
      </c>
      <c r="M385">
        <f t="shared" si="39"/>
        <v>-0.10994414628432655</v>
      </c>
      <c r="N385" s="13">
        <f t="shared" si="40"/>
        <v>3.3819546031363921E-4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6.0502735405725021</v>
      </c>
      <c r="H386" s="10">
        <f t="shared" si="41"/>
        <v>-9.0236749628621493E-2</v>
      </c>
      <c r="I386">
        <f t="shared" si="37"/>
        <v>-1.0828409955434579</v>
      </c>
      <c r="K386">
        <f t="shared" si="38"/>
        <v>-0.10849797604204132</v>
      </c>
      <c r="M386">
        <f t="shared" si="39"/>
        <v>-0.10849797604204132</v>
      </c>
      <c r="N386" s="13">
        <f t="shared" si="40"/>
        <v>3.3347239012218214E-4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6.0612459884467418</v>
      </c>
      <c r="H387" s="10">
        <f t="shared" si="41"/>
        <v>-8.8937893758934808E-2</v>
      </c>
      <c r="I387">
        <f t="shared" si="37"/>
        <v>-1.0672547251072177</v>
      </c>
      <c r="K387">
        <f t="shared" si="38"/>
        <v>-0.10707079769657217</v>
      </c>
      <c r="M387">
        <f t="shared" si="39"/>
        <v>-0.10707079769657217</v>
      </c>
      <c r="N387" s="13">
        <f t="shared" si="40"/>
        <v>3.2880220521158454E-4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6.0722184363209788</v>
      </c>
      <c r="H388" s="10">
        <f t="shared" si="41"/>
        <v>-8.7657236774715125E-2</v>
      </c>
      <c r="I388">
        <f t="shared" si="37"/>
        <v>-1.0518868412965814</v>
      </c>
      <c r="K388">
        <f t="shared" si="38"/>
        <v>-0.10566236351612637</v>
      </c>
      <c r="M388">
        <f t="shared" si="39"/>
        <v>-0.10566236351612637</v>
      </c>
      <c r="N388" s="13">
        <f t="shared" si="40"/>
        <v>3.2418458897428242E-4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6.0831908841952167</v>
      </c>
      <c r="H389" s="10">
        <f t="shared" si="41"/>
        <v>-8.6394531413156311E-2</v>
      </c>
      <c r="I389">
        <f t="shared" si="37"/>
        <v>-1.0367343769578756</v>
      </c>
      <c r="K389">
        <f t="shared" si="38"/>
        <v>-0.1042724289388921</v>
      </c>
      <c r="M389">
        <f t="shared" si="39"/>
        <v>-0.1042724289388921</v>
      </c>
      <c r="N389" s="13">
        <f t="shared" si="40"/>
        <v>3.1961921994070995E-4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6.0941633320694537</v>
      </c>
      <c r="H390" s="10">
        <f t="shared" si="41"/>
        <v>-8.5149533646429118E-2</v>
      </c>
      <c r="I390">
        <f t="shared" si="37"/>
        <v>-1.0217944037571494</v>
      </c>
      <c r="K390">
        <f t="shared" si="38"/>
        <v>-0.10290075253445506</v>
      </c>
      <c r="M390">
        <f t="shared" si="39"/>
        <v>-0.10290075253445506</v>
      </c>
      <c r="N390" s="13">
        <f t="shared" si="40"/>
        <v>3.1510577201060902E-4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6.1051357799436925</v>
      </c>
      <c r="H391" s="10">
        <f t="shared" si="41"/>
        <v>-8.3922002641653351E-2</v>
      </c>
      <c r="I391">
        <f t="shared" si="37"/>
        <v>-1.0070640316998403</v>
      </c>
      <c r="K391">
        <f t="shared" si="38"/>
        <v>-0.10154709596561884</v>
      </c>
      <c r="M391">
        <f t="shared" si="39"/>
        <v>-0.10154709596561884</v>
      </c>
      <c r="N391" s="13">
        <f t="shared" si="40"/>
        <v>3.1064391467849282E-4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6.1161082278179295</v>
      </c>
      <c r="H392" s="10">
        <f t="shared" si="41"/>
        <v>-8.2711700721311857E-2</v>
      </c>
      <c r="I392">
        <f t="shared" si="37"/>
        <v>-0.99254040865574233</v>
      </c>
      <c r="K392">
        <f t="shared" si="38"/>
        <v>-0.10021122395063597</v>
      </c>
      <c r="M392">
        <f t="shared" si="39"/>
        <v>-0.10021122395063597</v>
      </c>
      <c r="N392" s="13">
        <f t="shared" si="40"/>
        <v>3.062333132536544E-4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6.1270806756921692</v>
      </c>
      <c r="H393" s="10">
        <f t="shared" si="41"/>
        <v>-8.1518393324101684E-2</v>
      </c>
      <c r="I393">
        <f t="shared" si="37"/>
        <v>-0.97822071988922021</v>
      </c>
      <c r="K393">
        <f t="shared" si="38"/>
        <v>-9.8892904225839615E-2</v>
      </c>
      <c r="M393">
        <f t="shared" si="39"/>
        <v>-9.8892904225839615E-2</v>
      </c>
      <c r="N393" s="13">
        <f t="shared" si="40"/>
        <v>3.0187362907461019E-4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6.1380531235664062</v>
      </c>
      <c r="H394" s="10">
        <f t="shared" si="41"/>
        <v>-8.0341848966220361E-2</v>
      </c>
      <c r="I394">
        <f t="shared" si="37"/>
        <v>-0.96410218759464428</v>
      </c>
      <c r="K394">
        <f t="shared" si="38"/>
        <v>-9.7591907508678702E-2</v>
      </c>
      <c r="M394">
        <f t="shared" si="39"/>
        <v>-9.7591907508678702E-2</v>
      </c>
      <c r="N394" s="13">
        <f t="shared" si="40"/>
        <v>2.9756451971823996E-4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6.1490255714406432</v>
      </c>
      <c r="H395" s="10">
        <f t="shared" si="41"/>
        <v>-7.9181839203082832E-2</v>
      </c>
      <c r="I395">
        <f t="shared" si="37"/>
        <v>-0.95018207043699399</v>
      </c>
      <c r="K395">
        <f t="shared" si="38"/>
        <v>-9.6308007461150258E-2</v>
      </c>
      <c r="M395">
        <f t="shared" si="39"/>
        <v>-9.6308007461150258E-2</v>
      </c>
      <c r="N395" s="13">
        <f t="shared" si="40"/>
        <v>2.9330563920363625E-4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6.159998019314882</v>
      </c>
      <c r="H396" s="10">
        <f t="shared" si="41"/>
        <v>-7.8038138591467202E-2</v>
      </c>
      <c r="I396">
        <f t="shared" si="37"/>
        <v>-0.93645766309760647</v>
      </c>
      <c r="K396">
        <f t="shared" si="38"/>
        <v>-9.5040980653629259E-2</v>
      </c>
      <c r="M396">
        <f t="shared" si="39"/>
        <v>-9.5040980653629259E-2</v>
      </c>
      <c r="N396" s="13">
        <f t="shared" si="40"/>
        <v>2.890966381908273E-4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6.1709704671891199</v>
      </c>
      <c r="H397" s="10">
        <f t="shared" si="41"/>
        <v>-7.6910524652083964E-2</v>
      </c>
      <c r="I397">
        <f t="shared" si="37"/>
        <v>-0.92292629582500751</v>
      </c>
      <c r="K397">
        <f t="shared" si="38"/>
        <v>-9.3790606529091075E-2</v>
      </c>
      <c r="M397">
        <f t="shared" si="39"/>
        <v>-9.3790606529091075E-2</v>
      </c>
      <c r="N397" s="13">
        <f t="shared" si="40"/>
        <v>2.8493716417446393E-4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6.1819429150633578</v>
      </c>
      <c r="H398" s="10">
        <f t="shared" si="41"/>
        <v>-7.5798777832567665E-2</v>
      </c>
      <c r="I398">
        <f t="shared" si="37"/>
        <v>-0.90958533399081198</v>
      </c>
      <c r="K398">
        <f t="shared" si="38"/>
        <v>-9.2556667367725706E-2</v>
      </c>
      <c r="M398">
        <f t="shared" si="39"/>
        <v>-9.2556667367725706E-2</v>
      </c>
      <c r="N398" s="13">
        <f t="shared" si="40"/>
        <v>2.8082686167255939E-4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6.1929153629375957</v>
      </c>
      <c r="H399" s="10">
        <f t="shared" si="41"/>
        <v>-7.4702681470885407E-2</v>
      </c>
      <c r="I399">
        <f t="shared" si="37"/>
        <v>-0.89643217765062488</v>
      </c>
      <c r="K399">
        <f t="shared" si="38"/>
        <v>-9.1338948251938543E-2</v>
      </c>
      <c r="M399">
        <f t="shared" si="39"/>
        <v>-9.1338948251938543E-2</v>
      </c>
      <c r="N399" s="13">
        <f t="shared" si="40"/>
        <v>2.7676537241037207E-4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6.2038878108118345</v>
      </c>
      <c r="H400" s="10">
        <f t="shared" si="41"/>
        <v>-7.3622021759160508E-2</v>
      </c>
      <c r="I400">
        <f t="shared" si="37"/>
        <v>-0.88346426110992615</v>
      </c>
      <c r="K400">
        <f t="shared" si="38"/>
        <v>-9.0137237031737955E-2</v>
      </c>
      <c r="M400">
        <f t="shared" si="39"/>
        <v>-9.0137237031737955E-2</v>
      </c>
      <c r="N400" s="13">
        <f t="shared" si="40"/>
        <v>2.7275233549957535E-4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6.2148602586860715</v>
      </c>
      <c r="H401" s="10">
        <f t="shared" si="41"/>
        <v>-7.2556587707906448E-2</v>
      </c>
      <c r="I401">
        <f t="shared" si="37"/>
        <v>-0.87067905249487731</v>
      </c>
      <c r="K401">
        <f t="shared" si="38"/>
        <v>-8.8951324290505063E-2</v>
      </c>
      <c r="M401">
        <f t="shared" si="39"/>
        <v>-8.8951324290505063E-2</v>
      </c>
      <c r="N401" s="13">
        <f t="shared" si="40"/>
        <v>2.6878738761279731E-4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6.2258327065603085</v>
      </c>
      <c r="H402" s="10">
        <f t="shared" si="41"/>
        <v>-7.1506171110669176E-2</v>
      </c>
      <c r="I402">
        <f t="shared" si="37"/>
        <v>-0.85807405332803011</v>
      </c>
      <c r="K402">
        <f t="shared" si="38"/>
        <v>-8.7781003311142317E-2</v>
      </c>
      <c r="M402">
        <f t="shared" si="39"/>
        <v>-8.7781003311142317E-2</v>
      </c>
      <c r="N402" s="13">
        <f t="shared" si="40"/>
        <v>2.648701631535574E-4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6.2368051544345482</v>
      </c>
      <c r="H403" s="10">
        <f t="shared" si="41"/>
        <v>-7.0470566509072602E-2</v>
      </c>
      <c r="I403">
        <f t="shared" si="37"/>
        <v>-0.84564679810887122</v>
      </c>
      <c r="K403">
        <f t="shared" si="38"/>
        <v>-8.6626070042599437E-2</v>
      </c>
      <c r="M403">
        <f t="shared" si="39"/>
        <v>-8.6626070042599437E-2</v>
      </c>
      <c r="N403" s="13">
        <f t="shared" si="40"/>
        <v>2.6100029442179809E-4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6.2477776023087852</v>
      </c>
      <c r="H404" s="10">
        <f t="shared" si="41"/>
        <v>-6.9449571158265416E-2</v>
      </c>
      <c r="I404">
        <f t="shared" ref="I404:I467" si="44">H404*$E$6</f>
        <v>-0.833394853899185</v>
      </c>
      <c r="K404">
        <f t="shared" ref="K404:K467" si="45">(1/2)*($L$9*$L$4*EXP(-$L$7*$O$6*(G404/$O$6-1))+6*$L$4*EXP(-$L$7*$O$6*(SQRT(2)*G404/$O$6-1))+24*$L$4*EXP(-$L$7*$O$6*(SQRT(3)*G404/$O$6-1))+12*$L$4*EXP(-$L$7*$O$6*(SQRT(4)*G404/$O$6-1))+24*$L$4*EXP(-$L$7*$O$6*(SQRT(5)*G404/$O$6-1))-($L$9*$L$6*EXP(-$L$5*$O$6*(G404/$O$6-1))+6*$L$6*EXP(-$L$5*$O$6*(SQRT(2)*G404/$O$6-1))+24*$L$6*EXP(-$L$5*$O$6*(SQRT(3)*G404/$O$6-1))+12*$L$6*EXP(-$L$5*$O$6*(SQRT(4)*G404/$O$6-1))+24*$L$6*EXP(-$L$5*$O$6*(SQRT(5)*G404/$O$6-1))))</f>
        <v>-8.5486323066774991E-2</v>
      </c>
      <c r="M404">
        <f t="shared" ref="M404:M467" si="46">(1/2)*($L$9*$O$4*EXP(-$O$8*$O$6*(G404/$O$6-1))+6*$O$4*EXP(-$O$8*$O$6*(SQRT(2)*G404/$O$6-1))+24*$O$4*EXP(-$O$8*$O$6*(SQRT(3)*G404/$O$6-1))+12*$O$4*EXP(-$O$8*$O$6*(SQRT(4)*G404/$O$6-1))+24*$O$4*EXP(-$O$8*$O$6*(SQRT(5)*G404/$O$6-1))-($L$9*$O$7*EXP(-$O$5*$O$6*(G404/$O$6-1))+6*$O$7*EXP(-$O$5*$O$6*(SQRT(2)*G404/$O$6-1))+24*$O$7*EXP(-$O$5*$O$6*(SQRT(3)*G404/$O$6-1))+12*$O$7*EXP(-$O$5*$O$6*(SQRT(4)*G404/$O$6-1))+24*$O$7*EXP(-$O$5*$O$6*(SQRT(5)*G404/$O$6-1))))</f>
        <v>-8.5486323066774991E-2</v>
      </c>
      <c r="N404" s="13">
        <f t="shared" ref="N404:N467" si="47">(M404-H404)^2*O404</f>
        <v>2.5717741177508547E-4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6.2587500501830231</v>
      </c>
      <c r="H405" s="10">
        <f t="shared" ref="H405:H469" si="48">-(-$B$4)*(1+D405+$E$5*D405^3)*EXP(-D405)</f>
        <v>-6.8442984992764438E-2</v>
      </c>
      <c r="I405">
        <f t="shared" si="44"/>
        <v>-0.82131581991317326</v>
      </c>
      <c r="K405">
        <f t="shared" si="45"/>
        <v>-8.4361563565785447E-2</v>
      </c>
      <c r="M405">
        <f t="shared" si="46"/>
        <v>-8.4361563565785447E-2</v>
      </c>
      <c r="N405" s="13">
        <f t="shared" si="47"/>
        <v>2.5340114378544356E-4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6.269722498057261</v>
      </c>
      <c r="H406" s="10">
        <f t="shared" si="48"/>
        <v>-6.7450610592692084E-2</v>
      </c>
      <c r="I406">
        <f t="shared" si="44"/>
        <v>-0.80940732711230501</v>
      </c>
      <c r="K406">
        <f t="shared" si="45"/>
        <v>-8.3251595289605615E-2</v>
      </c>
      <c r="M406">
        <f t="shared" si="46"/>
        <v>-8.3251595289605615E-2</v>
      </c>
      <c r="N406" s="13">
        <f t="shared" si="47"/>
        <v>2.4967111739209559E-4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6.2806949459314989</v>
      </c>
      <c r="H407" s="10">
        <f t="shared" si="48"/>
        <v>-6.6472253150403324E-2</v>
      </c>
      <c r="I407">
        <f t="shared" si="44"/>
        <v>-0.79766703780483983</v>
      </c>
      <c r="K407">
        <f t="shared" si="45"/>
        <v>-8.2156224524072563E-2</v>
      </c>
      <c r="M407">
        <f t="shared" si="46"/>
        <v>-8.2156224524072563E-2</v>
      </c>
      <c r="N407" s="13">
        <f t="shared" si="47"/>
        <v>2.4598695805007619E-4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6.2916673938057359</v>
      </c>
      <c r="H408" s="10">
        <f t="shared" si="48"/>
        <v>-6.5507720437499736E-2</v>
      </c>
      <c r="I408">
        <f t="shared" si="44"/>
        <v>-0.78609264524999678</v>
      </c>
      <c r="K408">
        <f t="shared" si="45"/>
        <v>-8.107526005925314E-2</v>
      </c>
      <c r="M408">
        <f t="shared" si="46"/>
        <v>-8.107526005925314E-2</v>
      </c>
      <c r="N408" s="13">
        <f t="shared" si="47"/>
        <v>2.4234828987486213E-4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6.3026398416799747</v>
      </c>
      <c r="H409" s="10">
        <f t="shared" si="48"/>
        <v>-6.4556822772226546E-2</v>
      </c>
      <c r="I409">
        <f t="shared" si="44"/>
        <v>-0.77468187326671856</v>
      </c>
      <c r="K409">
        <f t="shared" si="45"/>
        <v>-8.0008513158168149E-2</v>
      </c>
      <c r="M409">
        <f t="shared" si="46"/>
        <v>-8.0008513158168149E-2</v>
      </c>
      <c r="N409" s="13">
        <f t="shared" si="47"/>
        <v>2.3875473578300013E-4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6.3136122895542126</v>
      </c>
      <c r="H410" s="10">
        <f t="shared" si="48"/>
        <v>-6.3619372987248832E-2</v>
      </c>
      <c r="I410">
        <f t="shared" si="44"/>
        <v>-0.76343247584698593</v>
      </c>
      <c r="K410">
        <f t="shared" si="45"/>
        <v>-7.8955797525876614E-2</v>
      </c>
      <c r="M410">
        <f t="shared" si="46"/>
        <v>-7.8955797525876614E-2</v>
      </c>
      <c r="N410" s="13">
        <f t="shared" si="47"/>
        <v>2.3520591762902438E-4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6.3245847374284496</v>
      </c>
      <c r="H411" s="10">
        <f t="shared" si="48"/>
        <v>-6.2695186397804373E-2</v>
      </c>
      <c r="I411">
        <f t="shared" si="44"/>
        <v>-0.75234223677365253</v>
      </c>
      <c r="K411">
        <f t="shared" si="45"/>
        <v>-7.7916929278909794E-2</v>
      </c>
      <c r="M411">
        <f t="shared" si="46"/>
        <v>-7.7916929278909794E-2</v>
      </c>
      <c r="N411" s="13">
        <f t="shared" si="47"/>
        <v>2.3170145633848356E-4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6.3355571853026884</v>
      </c>
      <c r="H412" s="10">
        <f t="shared" si="48"/>
        <v>-6.1784080770228414E-2</v>
      </c>
      <c r="I412">
        <f t="shared" si="44"/>
        <v>-0.74140896924274102</v>
      </c>
      <c r="K412">
        <f t="shared" si="45"/>
        <v>-7.6891726915057398E-2</v>
      </c>
      <c r="M412">
        <f t="shared" si="46"/>
        <v>-7.6891726915057398E-2</v>
      </c>
      <c r="N412" s="13">
        <f t="shared" si="47"/>
        <v>2.2824097203736607E-4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6.3465296331769263</v>
      </c>
      <c r="H413" s="10">
        <f t="shared" si="48"/>
        <v>-6.0885876290848032E-2</v>
      </c>
      <c r="I413">
        <f t="shared" si="44"/>
        <v>-0.73063051549017644</v>
      </c>
      <c r="K413">
        <f t="shared" si="45"/>
        <v>-7.5880011283501095E-2</v>
      </c>
      <c r="M413">
        <f t="shared" si="46"/>
        <v>-7.5880011283501095E-2</v>
      </c>
      <c r="N413" s="13">
        <f t="shared" si="47"/>
        <v>2.2482408417790308E-4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6.3575020810511642</v>
      </c>
      <c r="H414" s="10">
        <f t="shared" si="48"/>
        <v>-6.0000395535241509E-2</v>
      </c>
      <c r="I414">
        <f t="shared" si="44"/>
        <v>-0.72000474642289813</v>
      </c>
      <c r="K414">
        <f t="shared" si="45"/>
        <v>-7.4881605555290678E-2</v>
      </c>
      <c r="M414">
        <f t="shared" si="46"/>
        <v>-7.4881605555290678E-2</v>
      </c>
      <c r="N414" s="13">
        <f t="shared" si="47"/>
        <v>2.2145041166081179E-4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6.3684745289254012</v>
      </c>
      <c r="H415" s="10">
        <f t="shared" si="48"/>
        <v>-5.9127463437860198E-2</v>
      </c>
      <c r="I415">
        <f t="shared" si="44"/>
        <v>-0.70952956125432243</v>
      </c>
      <c r="K415">
        <f t="shared" si="45"/>
        <v>-7.3896335194163651E-2</v>
      </c>
      <c r="M415">
        <f t="shared" si="46"/>
        <v>-7.3896335194163651E-2</v>
      </c>
      <c r="N415" s="13">
        <f t="shared" si="47"/>
        <v>2.1811957295413785E-4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6.3794469767996409</v>
      </c>
      <c r="H416" s="10">
        <f t="shared" si="48"/>
        <v>-5.826690726200829E-2</v>
      </c>
      <c r="I416">
        <f t="shared" si="44"/>
        <v>-0.69920288714409951</v>
      </c>
      <c r="K416">
        <f t="shared" si="45"/>
        <v>-7.2924027927700835E-2</v>
      </c>
      <c r="M416">
        <f t="shared" si="46"/>
        <v>-7.2924027927700835E-2</v>
      </c>
      <c r="N416" s="13">
        <f t="shared" si="47"/>
        <v>2.1483118620867149E-4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6.3904194246738779</v>
      </c>
      <c r="H417" s="10">
        <f t="shared" si="48"/>
        <v>-5.7418556570178414E-2</v>
      </c>
      <c r="I417">
        <f t="shared" si="44"/>
        <v>-0.68902267884214097</v>
      </c>
      <c r="K417">
        <f t="shared" si="45"/>
        <v>-7.1964513718819428E-2</v>
      </c>
      <c r="M417">
        <f t="shared" si="46"/>
        <v>-7.1964513718819428E-2</v>
      </c>
      <c r="N417" s="13">
        <f t="shared" si="47"/>
        <v>2.1158486937010063E-4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6.4013918725481149</v>
      </c>
      <c r="H418" s="10">
        <f t="shared" si="48"/>
        <v>-5.6582243194738042E-2</v>
      </c>
      <c r="I418">
        <f t="shared" si="44"/>
        <v>-0.67898691833685654</v>
      </c>
      <c r="K418">
        <f t="shared" si="45"/>
        <v>-7.101762473759532E-2</v>
      </c>
      <c r="M418">
        <f t="shared" si="46"/>
        <v>-7.101762473759532E-2</v>
      </c>
      <c r="N418" s="13">
        <f t="shared" si="47"/>
        <v>2.0838024028786454E-4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6.4123643204223537</v>
      </c>
      <c r="H419" s="10">
        <f t="shared" si="48"/>
        <v>-5.5757801208964522E-2</v>
      </c>
      <c r="I419">
        <f t="shared" si="44"/>
        <v>-0.66909361450757432</v>
      </c>
      <c r="K419">
        <f t="shared" si="45"/>
        <v>-7.008319533341692E-2</v>
      </c>
      <c r="M419">
        <f t="shared" si="46"/>
        <v>-7.008319533341692E-2</v>
      </c>
      <c r="N419" s="13">
        <f t="shared" si="47"/>
        <v>2.0521691682089528E-4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6.4233367682965916</v>
      </c>
      <c r="H420" s="10">
        <f t="shared" si="48"/>
        <v>-5.4945066898424308E-2</v>
      </c>
      <c r="I420">
        <f t="shared" si="44"/>
        <v>-0.65934080278109164</v>
      </c>
      <c r="K420">
        <f t="shared" si="45"/>
        <v>-6.9161062007464358E-2</v>
      </c>
      <c r="M420">
        <f t="shared" si="46"/>
        <v>-6.9161062007464358E-2</v>
      </c>
      <c r="N420" s="13">
        <f t="shared" si="47"/>
        <v>2.0209451694025061E-4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6.4343092161708286</v>
      </c>
      <c r="H421" s="10">
        <f t="shared" si="48"/>
        <v>-5.4143878732693849E-2</v>
      </c>
      <c r="I421">
        <f t="shared" si="44"/>
        <v>-0.64972654479232617</v>
      </c>
      <c r="K421">
        <f t="shared" si="45"/>
        <v>-6.8251063385510721E-2</v>
      </c>
      <c r="M421">
        <f t="shared" si="46"/>
        <v>-6.8251063385510721E-2</v>
      </c>
      <c r="N421" s="13">
        <f t="shared" si="47"/>
        <v>1.9901265882867189E-4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6.4452816640450674</v>
      </c>
      <c r="H422" s="10">
        <f t="shared" si="48"/>
        <v>-5.335407733741776E-2</v>
      </c>
      <c r="I422">
        <f t="shared" si="44"/>
        <v>-0.64024892804901312</v>
      </c>
      <c r="K422">
        <f t="shared" si="45"/>
        <v>-6.7353040191044031E-2</v>
      </c>
      <c r="M422">
        <f t="shared" si="46"/>
        <v>-6.7353040191044031E-2</v>
      </c>
      <c r="N422" s="13">
        <f t="shared" si="47"/>
        <v>1.9597096097720816E-4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6.4562541119193053</v>
      </c>
      <c r="H423" s="10">
        <f t="shared" si="48"/>
        <v>-5.2575505466701769E-2</v>
      </c>
      <c r="I423">
        <f t="shared" si="44"/>
        <v>-0.63090606560042128</v>
      </c>
      <c r="K423">
        <f t="shared" si="45"/>
        <v>-6.6466835218706818E-2</v>
      </c>
      <c r="M423">
        <f t="shared" si="46"/>
        <v>-6.6466835218706818E-2</v>
      </c>
      <c r="N423" s="13">
        <f t="shared" si="47"/>
        <v>1.9296904227894066E-4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6.4672265597935423</v>
      </c>
      <c r="H424" s="10">
        <f t="shared" si="48"/>
        <v>-5.1808007975836151E-2</v>
      </c>
      <c r="I424">
        <f t="shared" si="44"/>
        <v>-0.62169609571003381</v>
      </c>
      <c r="K424">
        <f t="shared" si="45"/>
        <v>-6.5592293308047805E-2</v>
      </c>
      <c r="M424">
        <f t="shared" si="46"/>
        <v>-6.5592293308047805E-2</v>
      </c>
      <c r="N424" s="13">
        <f t="shared" si="47"/>
        <v>1.9000652211982534E-4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6.4781990076677811</v>
      </c>
      <c r="H425" s="10">
        <f t="shared" si="48"/>
        <v>-5.105143179434718E-2</v>
      </c>
      <c r="I425">
        <f t="shared" si="44"/>
        <v>-0.61261718153216616</v>
      </c>
      <c r="K425">
        <f t="shared" si="45"/>
        <v>-6.4729261317585982E-2</v>
      </c>
      <c r="M425">
        <f t="shared" si="46"/>
        <v>-6.4729261317585982E-2</v>
      </c>
      <c r="N425" s="13">
        <f t="shared" si="47"/>
        <v>1.87083020466783E-4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6.489171455542019</v>
      </c>
      <c r="H426" s="10">
        <f t="shared" si="48"/>
        <v>-5.0305625899372264E-2</v>
      </c>
      <c r="I426">
        <f t="shared" si="44"/>
        <v>-0.60366751079246717</v>
      </c>
      <c r="K426">
        <f t="shared" si="45"/>
        <v>-6.3877588099182467E-2</v>
      </c>
      <c r="M426">
        <f t="shared" si="46"/>
        <v>-6.3877588099182467E-2</v>
      </c>
      <c r="N426" s="13">
        <f t="shared" si="47"/>
        <v>1.84198157953077E-4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6.5001439034162569</v>
      </c>
      <c r="H427" s="10">
        <f t="shared" si="48"/>
        <v>-4.9570441289356379E-2</v>
      </c>
      <c r="I427">
        <f t="shared" si="44"/>
        <v>-0.59484529547227649</v>
      </c>
      <c r="K427">
        <f t="shared" si="45"/>
        <v>-6.3037124472716102E-2</v>
      </c>
      <c r="M427">
        <f t="shared" si="46"/>
        <v>-6.3037124472716102E-2</v>
      </c>
      <c r="N427" s="13">
        <f t="shared" si="47"/>
        <v>1.8135155596098358E-4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6.5111163512904948</v>
      </c>
      <c r="H428" s="10">
        <f t="shared" si="48"/>
        <v>-4.8845730958065478E-2</v>
      </c>
      <c r="I428">
        <f t="shared" si="44"/>
        <v>-0.58614877149678568</v>
      </c>
      <c r="K428">
        <f t="shared" si="45"/>
        <v>-6.2207723201062014E-2</v>
      </c>
      <c r="M428">
        <f t="shared" si="46"/>
        <v>-6.2207723201062014E-2</v>
      </c>
      <c r="N428" s="13">
        <f t="shared" si="47"/>
        <v>1.7854283670189959E-4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6.5220887991647336</v>
      </c>
      <c r="H429" s="10">
        <f t="shared" si="48"/>
        <v>-4.8131349868914604E-2</v>
      </c>
      <c r="I429">
        <f t="shared" si="44"/>
        <v>-0.57757619842697527</v>
      </c>
      <c r="K429">
        <f t="shared" si="45"/>
        <v>-6.1389238965368895E-2</v>
      </c>
      <c r="M429">
        <f t="shared" si="46"/>
        <v>-6.1389238965368895E-2</v>
      </c>
      <c r="N429" s="13">
        <f t="shared" si="47"/>
        <v>1.7577162329388156E-4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6.5330612470389706</v>
      </c>
      <c r="H430" s="10">
        <f t="shared" si="48"/>
        <v>-4.7427154929606245E-2</v>
      </c>
      <c r="I430">
        <f t="shared" si="44"/>
        <v>-0.56912585915527492</v>
      </c>
      <c r="K430">
        <f t="shared" si="45"/>
        <v>-6.0581528340631734E-2</v>
      </c>
      <c r="M430">
        <f t="shared" si="46"/>
        <v>-6.0581528340631734E-2</v>
      </c>
      <c r="N430" s="13">
        <f t="shared" si="47"/>
        <v>1.7303753983669435E-4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6.5440336949132076</v>
      </c>
      <c r="H431" s="10">
        <f t="shared" si="48"/>
        <v>-4.6733004967076837E-2</v>
      </c>
      <c r="I431">
        <f t="shared" si="44"/>
        <v>-0.56079605960492207</v>
      </c>
      <c r="K431">
        <f t="shared" si="45"/>
        <v>-5.9784449771557953E-2</v>
      </c>
      <c r="M431">
        <f t="shared" si="46"/>
        <v>-5.9784449771557953E-2</v>
      </c>
      <c r="N431" s="13">
        <f t="shared" si="47"/>
        <v>1.7034021148441711E-4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6.5550061427874455</v>
      </c>
      <c r="H432" s="10">
        <f t="shared" si="48"/>
        <v>-4.6048760702747098E-2</v>
      </c>
      <c r="I432">
        <f t="shared" si="44"/>
        <v>-0.55258512843296514</v>
      </c>
      <c r="K432">
        <f t="shared" si="45"/>
        <v>-5.8997863548723162E-2</v>
      </c>
      <c r="M432">
        <f t="shared" si="46"/>
        <v>-5.8997863548723162E-2</v>
      </c>
      <c r="N432" s="13">
        <f t="shared" si="47"/>
        <v>1.676792645156654E-4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6.5659785906616843</v>
      </c>
      <c r="H433" s="10">
        <f t="shared" si="48"/>
        <v>-4.5374284728073574E-2</v>
      </c>
      <c r="I433">
        <f t="shared" si="44"/>
        <v>-0.54449141673688284</v>
      </c>
      <c r="K433">
        <f t="shared" si="45"/>
        <v>-5.8221631785014237E-2</v>
      </c>
      <c r="M433">
        <f t="shared" si="46"/>
        <v>-5.8221631785014237E-2</v>
      </c>
      <c r="N433" s="13">
        <f t="shared" si="47"/>
        <v>1.6505432640148192E-4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6.5769510385359213</v>
      </c>
      <c r="H434" s="10">
        <f t="shared" si="48"/>
        <v>-4.47094414803983E-2</v>
      </c>
      <c r="I434">
        <f t="shared" si="44"/>
        <v>-0.53651329776477963</v>
      </c>
      <c r="K434">
        <f t="shared" si="45"/>
        <v>-5.7455618392356897E-2</v>
      </c>
      <c r="M434">
        <f t="shared" si="46"/>
        <v>-5.7455618392356897E-2</v>
      </c>
      <c r="N434" s="13">
        <f t="shared" si="47"/>
        <v>1.624650258709464E-4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6.5879234864101601</v>
      </c>
      <c r="H435" s="10">
        <f t="shared" si="48"/>
        <v>-4.4054097219092522E-2</v>
      </c>
      <c r="I435">
        <f t="shared" si="44"/>
        <v>-0.52864916662911021</v>
      </c>
      <c r="K435">
        <f t="shared" si="45"/>
        <v>-5.6699689058722885E-2</v>
      </c>
      <c r="M435">
        <f t="shared" si="46"/>
        <v>-5.6699689058722885E-2</v>
      </c>
      <c r="N435" s="13">
        <f t="shared" si="47"/>
        <v>1.5991099297452601E-4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6.598895934284398</v>
      </c>
      <c r="H436" s="10">
        <f t="shared" si="48"/>
        <v>-4.3408120001992366E-2</v>
      </c>
      <c r="I436">
        <f t="shared" si="44"/>
        <v>-0.52089744002390836</v>
      </c>
      <c r="K436">
        <f t="shared" si="45"/>
        <v>-5.5953711225417993E-2</v>
      </c>
      <c r="M436">
        <f t="shared" si="46"/>
        <v>-5.5953711225417993E-2</v>
      </c>
      <c r="N436" s="13">
        <f t="shared" si="47"/>
        <v>1.5739185914529413E-4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6.609868382158635</v>
      </c>
      <c r="H437" s="10">
        <f t="shared" si="48"/>
        <v>-4.2771379662122411E-2</v>
      </c>
      <c r="I437">
        <f t="shared" si="44"/>
        <v>-0.51325655594546893</v>
      </c>
      <c r="K437">
        <f t="shared" si="45"/>
        <v>-5.5217554064643327E-2</v>
      </c>
      <c r="M437">
        <f t="shared" si="46"/>
        <v>-5.5217554064643327E-2</v>
      </c>
      <c r="N437" s="13">
        <f t="shared" si="47"/>
        <v>1.5490725725796691E-4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6.6208408300328738</v>
      </c>
      <c r="H438" s="10">
        <f t="shared" si="48"/>
        <v>-4.2143747784704755E-2</v>
      </c>
      <c r="I438">
        <f t="shared" si="44"/>
        <v>-0.50572497341645706</v>
      </c>
      <c r="K438">
        <f t="shared" si="45"/>
        <v>-5.4491088457329508E-2</v>
      </c>
      <c r="M438">
        <f t="shared" si="46"/>
        <v>-5.4491088457329508E-2</v>
      </c>
      <c r="N438" s="13">
        <f t="shared" si="47"/>
        <v>1.5245682168585348E-4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6.6318132779071117</v>
      </c>
      <c r="H439" s="10">
        <f t="shared" si="48"/>
        <v>-4.1525097684449667E-2</v>
      </c>
      <c r="I439">
        <f t="shared" si="44"/>
        <v>-0.49830117221339598</v>
      </c>
      <c r="K439">
        <f t="shared" si="45"/>
        <v>-5.3774186971242054E-2</v>
      </c>
      <c r="M439">
        <f t="shared" si="46"/>
        <v>-5.3774186971242054E-2</v>
      </c>
      <c r="N439" s="13">
        <f t="shared" si="47"/>
        <v>1.5004018835581201E-4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6.6427857257813496</v>
      </c>
      <c r="H440" s="10">
        <f t="shared" si="48"/>
        <v>-4.0915304383125697E-2</v>
      </c>
      <c r="I440">
        <f t="shared" si="44"/>
        <v>-0.49098365259750837</v>
      </c>
      <c r="K440">
        <f t="shared" si="45"/>
        <v>-5.3066723839351397E-2</v>
      </c>
      <c r="M440">
        <f t="shared" si="46"/>
        <v>-5.3066723839351397E-2</v>
      </c>
      <c r="N440" s="13">
        <f t="shared" si="47"/>
        <v>1.4765699480114047E-4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6.6537581736555875</v>
      </c>
      <c r="H441" s="10">
        <f t="shared" si="48"/>
        <v>-4.031424458740504E-2</v>
      </c>
      <c r="I441">
        <f t="shared" si="44"/>
        <v>-0.48377093504886048</v>
      </c>
      <c r="K441">
        <f t="shared" si="45"/>
        <v>-5.2368574938468769E-2</v>
      </c>
      <c r="M441">
        <f t="shared" si="46"/>
        <v>-5.2368574938468769E-2</v>
      </c>
      <c r="N441" s="13">
        <f t="shared" si="47"/>
        <v>1.4530688021257619E-4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6.6647306215298263</v>
      </c>
      <c r="H442" s="10">
        <f t="shared" si="48"/>
        <v>-3.9721796666982279E-2</v>
      </c>
      <c r="I442">
        <f t="shared" si="44"/>
        <v>-0.47666156000378734</v>
      </c>
      <c r="K442">
        <f t="shared" si="45"/>
        <v>-5.1679617768141881E-2</v>
      </c>
      <c r="M442">
        <f t="shared" si="46"/>
        <v>-5.1679617768141881E-2</v>
      </c>
      <c r="N442" s="13">
        <f t="shared" si="47"/>
        <v>1.4298948548733783E-4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6.6757030694040633</v>
      </c>
      <c r="H443" s="10">
        <f t="shared" si="48"/>
        <v>-3.9137840632962391E-2</v>
      </c>
      <c r="I443">
        <f t="shared" si="44"/>
        <v>-0.46965408759554872</v>
      </c>
      <c r="K443">
        <f t="shared" si="45"/>
        <v>-5.0999731429810319E-2</v>
      </c>
      <c r="M443">
        <f t="shared" si="46"/>
        <v>-5.0999731429810319E-2</v>
      </c>
      <c r="N443" s="13">
        <f t="shared" si="47"/>
        <v>1.4070445327634556E-4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6.6866755172783003</v>
      </c>
      <c r="H444" s="10">
        <f t="shared" si="48"/>
        <v>-3.8562258116516028E-2</v>
      </c>
      <c r="I444">
        <f t="shared" si="44"/>
        <v>-0.46274709739819231</v>
      </c>
      <c r="K444">
        <f t="shared" si="45"/>
        <v>-5.0328796606215302E-2</v>
      </c>
      <c r="M444">
        <f t="shared" si="46"/>
        <v>-5.0328796606215302E-2</v>
      </c>
      <c r="N444" s="13">
        <f t="shared" si="47"/>
        <v>1.3845142802957448E-4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6.69764796515254</v>
      </c>
      <c r="H445" s="10">
        <f t="shared" si="48"/>
        <v>-3.7994932347798056E-2</v>
      </c>
      <c r="I445">
        <f t="shared" si="44"/>
        <v>-0.4559391881735767</v>
      </c>
      <c r="K445">
        <f t="shared" si="45"/>
        <v>-4.966669554106299E-2</v>
      </c>
      <c r="M445">
        <f t="shared" si="46"/>
        <v>-4.966669554106299E-2</v>
      </c>
      <c r="N445" s="13">
        <f t="shared" si="47"/>
        <v>1.3623005603965403E-4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6.708620413026777</v>
      </c>
      <c r="H446" s="10">
        <f t="shared" si="48"/>
        <v>-3.743574813512749E-2</v>
      </c>
      <c r="I446">
        <f t="shared" si="44"/>
        <v>-0.44922897762152991</v>
      </c>
      <c r="K446">
        <f t="shared" si="45"/>
        <v>-4.9013312018938632E-2</v>
      </c>
      <c r="M446">
        <f t="shared" si="46"/>
        <v>-4.9013312018938632E-2</v>
      </c>
      <c r="N446" s="13">
        <f t="shared" si="47"/>
        <v>1.3403998548372812E-4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6.719592860901014</v>
      </c>
      <c r="H447" s="10">
        <f t="shared" si="48"/>
        <v>-3.6884591844424809E-2</v>
      </c>
      <c r="I447">
        <f t="shared" si="44"/>
        <v>-0.44261510213309774</v>
      </c>
      <c r="K447">
        <f t="shared" si="45"/>
        <v>-4.8368531345466141E-2</v>
      </c>
      <c r="M447">
        <f t="shared" si="46"/>
        <v>-4.8368531345466141E-2</v>
      </c>
      <c r="N447" s="13">
        <f t="shared" si="47"/>
        <v>1.3188086646357745E-4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6.7305653087752528</v>
      </c>
      <c r="H448" s="10">
        <f t="shared" si="48"/>
        <v>-3.6341351378904742E-2</v>
      </c>
      <c r="I448">
        <f t="shared" si="44"/>
        <v>-0.43609621654685693</v>
      </c>
      <c r="K448">
        <f t="shared" si="45"/>
        <v>-4.7732240327714427E-2</v>
      </c>
      <c r="M448">
        <f t="shared" si="46"/>
        <v>-4.7732240327714427E-2</v>
      </c>
      <c r="N448" s="13">
        <f t="shared" si="47"/>
        <v>1.2975235104411461E-4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6.7415377566494907</v>
      </c>
      <c r="H449" s="10">
        <f t="shared" si="48"/>
        <v>-3.5805916159020762E-2</v>
      </c>
      <c r="I449">
        <f t="shared" si="44"/>
        <v>-0.42967099390824914</v>
      </c>
      <c r="K449">
        <f t="shared" si="45"/>
        <v>-4.7104327254844855E-2</v>
      </c>
      <c r="M449">
        <f t="shared" si="46"/>
        <v>-4.7104327254844855E-2</v>
      </c>
      <c r="N449" s="13">
        <f t="shared" si="47"/>
        <v>1.2765409329024098E-4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6.7525102045237277</v>
      </c>
      <c r="H450" s="10">
        <f t="shared" si="48"/>
        <v>-3.5278177102659236E-2</v>
      </c>
      <c r="I450">
        <f t="shared" si="44"/>
        <v>-0.42333812523191083</v>
      </c>
      <c r="K450">
        <f t="shared" si="45"/>
        <v>-4.6484681878997777E-2</v>
      </c>
      <c r="M450">
        <f t="shared" si="46"/>
        <v>-4.6484681878997777E-2</v>
      </c>
      <c r="N450" s="13">
        <f t="shared" si="47"/>
        <v>1.2558574930209853E-4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6.7634826523979665</v>
      </c>
      <c r="H451" s="10">
        <f t="shared" si="48"/>
        <v>-3.4758026605579577E-2</v>
      </c>
      <c r="I451">
        <f t="shared" si="44"/>
        <v>-0.4170963192669549</v>
      </c>
      <c r="K451">
        <f t="shared" si="45"/>
        <v>-4.5873195396416232E-2</v>
      </c>
      <c r="M451">
        <f t="shared" si="46"/>
        <v>-4.5873195396416232E-2</v>
      </c>
      <c r="N451" s="13">
        <f t="shared" si="47"/>
        <v>1.2354697724878917E-4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6.7744551002722044</v>
      </c>
      <c r="H452" s="10">
        <f t="shared" si="48"/>
        <v>-3.4245358522098493E-2</v>
      </c>
      <c r="I452">
        <f t="shared" si="44"/>
        <v>-0.41094430226518192</v>
      </c>
      <c r="K452">
        <f t="shared" si="45"/>
        <v>-4.5269760428804089E-2</v>
      </c>
      <c r="M452">
        <f t="shared" si="46"/>
        <v>-4.5269760428804089E-2</v>
      </c>
      <c r="N452" s="13">
        <f t="shared" si="47"/>
        <v>1.2153743740057397E-4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6.7854275481464414</v>
      </c>
      <c r="H453" s="10">
        <f t="shared" si="48"/>
        <v>-3.374006814601456E-2</v>
      </c>
      <c r="I453">
        <f t="shared" si="44"/>
        <v>-0.40488081775217472</v>
      </c>
      <c r="K453">
        <f t="shared" si="45"/>
        <v>-4.4674271004914494E-2</v>
      </c>
      <c r="M453">
        <f t="shared" si="46"/>
        <v>-4.4674271004914494E-2</v>
      </c>
      <c r="N453" s="13">
        <f t="shared" si="47"/>
        <v>1.195567921595755E-4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6.7963999960206802</v>
      </c>
      <c r="H454" s="10">
        <f t="shared" si="48"/>
        <v>-3.3242052191771336E-2</v>
      </c>
      <c r="I454">
        <f t="shared" si="44"/>
        <v>-0.398904626301256</v>
      </c>
      <c r="K454">
        <f t="shared" si="45"/>
        <v>-4.4086622542368344E-2</v>
      </c>
      <c r="M454">
        <f t="shared" si="46"/>
        <v>-4.4086622542368344E-2</v>
      </c>
      <c r="N454" s="13">
        <f t="shared" si="47"/>
        <v>1.176047060890477E-4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6.8073724438949181</v>
      </c>
      <c r="H455" s="10">
        <f t="shared" si="48"/>
        <v>-3.275120877585546E-2</v>
      </c>
      <c r="I455">
        <f t="shared" si="44"/>
        <v>-0.39301450531026549</v>
      </c>
      <c r="K455">
        <f t="shared" si="45"/>
        <v>-4.3506711829698841E-2</v>
      </c>
      <c r="M455">
        <f t="shared" si="46"/>
        <v>-4.3506711829698841E-2</v>
      </c>
      <c r="N455" s="13">
        <f t="shared" si="47"/>
        <v>1.1568084594123429E-4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6.818344891769156</v>
      </c>
      <c r="H456" s="10">
        <f t="shared" si="48"/>
        <v>-3.2267437398427634E-2</v>
      </c>
      <c r="I456">
        <f t="shared" si="44"/>
        <v>-0.38720924878113161</v>
      </c>
      <c r="K456">
        <f t="shared" si="45"/>
        <v>-4.2934437008619181E-2</v>
      </c>
      <c r="M456">
        <f t="shared" si="46"/>
        <v>-4.2934437008619181E-2</v>
      </c>
      <c r="N456" s="13">
        <f t="shared" si="47"/>
        <v>1.137848806838266E-4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6.829317339643393</v>
      </c>
      <c r="H457" s="10">
        <f t="shared" si="48"/>
        <v>-3.1790638925183322E-2</v>
      </c>
      <c r="I457">
        <f t="shared" si="44"/>
        <v>-0.38148766710219983</v>
      </c>
      <c r="K457">
        <f t="shared" si="45"/>
        <v>-4.2369697556512251E-2</v>
      </c>
      <c r="M457">
        <f t="shared" si="46"/>
        <v>-4.2369697556512251E-2</v>
      </c>
      <c r="N457" s="13">
        <f t="shared" si="47"/>
        <v>1.1191648152509511E-4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6.8402897875176327</v>
      </c>
      <c r="H458" s="10">
        <f t="shared" si="48"/>
        <v>-3.1320715569440889E-2</v>
      </c>
      <c r="I458">
        <f t="shared" si="44"/>
        <v>-0.3758485868332907</v>
      </c>
      <c r="K458">
        <f t="shared" si="45"/>
        <v>-4.1812394269138804E-2</v>
      </c>
      <c r="M458">
        <f t="shared" si="46"/>
        <v>-4.1812394269138804E-2</v>
      </c>
      <c r="N458" s="13">
        <f t="shared" si="47"/>
        <v>1.1007532193769493E-4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6.8512622353918697</v>
      </c>
      <c r="H459" s="10">
        <f t="shared" si="48"/>
        <v>-3.0857570874454402E-2</v>
      </c>
      <c r="I459">
        <f t="shared" si="44"/>
        <v>-0.37029085049345284</v>
      </c>
      <c r="K459">
        <f t="shared" si="45"/>
        <v>-4.1262429243561924E-2</v>
      </c>
      <c r="M459">
        <f t="shared" si="46"/>
        <v>-4.1262429243561924E-2</v>
      </c>
      <c r="N459" s="13">
        <f t="shared" si="47"/>
        <v>1.0826107768118684E-4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6.8622346832661067</v>
      </c>
      <c r="H460" s="10">
        <f t="shared" si="48"/>
        <v>-3.0401109695948284E-2</v>
      </c>
      <c r="I460">
        <f t="shared" si="44"/>
        <v>-0.36481331635137942</v>
      </c>
      <c r="K460">
        <f t="shared" si="45"/>
        <v>-4.0719705861284927E-2</v>
      </c>
      <c r="M460">
        <f t="shared" si="46"/>
        <v>-4.0719705861284927E-2</v>
      </c>
      <c r="N460" s="13">
        <f t="shared" si="47"/>
        <v>1.0647342682330007E-4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6.8732071311403455</v>
      </c>
      <c r="H461" s="10">
        <f t="shared" si="48"/>
        <v>-2.9951238184871637E-2</v>
      </c>
      <c r="I461">
        <f t="shared" si="44"/>
        <v>-0.35941485821845964</v>
      </c>
      <c r="K461">
        <f t="shared" si="45"/>
        <v>-4.0184128771601178E-2</v>
      </c>
      <c r="M461">
        <f t="shared" si="46"/>
        <v>-4.0184128771601178E-2</v>
      </c>
      <c r="N461" s="13">
        <f t="shared" si="47"/>
        <v>1.0471204975997806E-4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6.8841795790145834</v>
      </c>
      <c r="H462" s="10">
        <f t="shared" si="48"/>
        <v>-2.9507863770369222E-2</v>
      </c>
      <c r="I462">
        <f t="shared" si="44"/>
        <v>-0.35409436524443066</v>
      </c>
      <c r="K462">
        <f t="shared" si="45"/>
        <v>-3.9655603875152677E-2</v>
      </c>
      <c r="M462">
        <f t="shared" si="46"/>
        <v>-3.9655603875152677E-2</v>
      </c>
      <c r="N462" s="13">
        <f t="shared" si="47"/>
        <v>1.0297662923423053E-4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6.8951520268888205</v>
      </c>
      <c r="H463" s="10">
        <f t="shared" si="48"/>
        <v>-2.9070895142967072E-2</v>
      </c>
      <c r="I463">
        <f t="shared" si="44"/>
        <v>-0.34885074171560487</v>
      </c>
      <c r="K463">
        <f t="shared" si="45"/>
        <v>-3.9134038307694845E-2</v>
      </c>
      <c r="M463">
        <f t="shared" si="46"/>
        <v>-3.9134038307694845E-2</v>
      </c>
      <c r="N463" s="13">
        <f t="shared" si="47"/>
        <v>1.012668503538073E-4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6.9061244747630592</v>
      </c>
      <c r="H464" s="10">
        <f t="shared" si="48"/>
        <v>-2.8640242237969571E-2</v>
      </c>
      <c r="I464">
        <f t="shared" si="44"/>
        <v>-0.34368290685563485</v>
      </c>
      <c r="K464">
        <f t="shared" si="45"/>
        <v>-3.8619340424065458E-2</v>
      </c>
      <c r="M464">
        <f t="shared" si="46"/>
        <v>-3.8619340424065458E-2</v>
      </c>
      <c r="N464" s="13">
        <f t="shared" si="47"/>
        <v>9.9582400607742234E-5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6.9170969226372971</v>
      </c>
      <c r="H465" s="10">
        <f t="shared" si="48"/>
        <v>-2.8215816219066273E-2</v>
      </c>
      <c r="I465">
        <f t="shared" si="44"/>
        <v>-0.33858979462879529</v>
      </c>
      <c r="K465">
        <f t="shared" si="45"/>
        <v>-3.8111419782356201E-2</v>
      </c>
      <c r="M465">
        <f t="shared" si="46"/>
        <v>-3.8111419782356201E-2</v>
      </c>
      <c r="N465" s="13">
        <f t="shared" si="47"/>
        <v>9.7922969881796324E-5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6.9280693705115342</v>
      </c>
      <c r="H466" s="10">
        <f t="shared" si="48"/>
        <v>-2.7797529462145233E-2</v>
      </c>
      <c r="I466">
        <f t="shared" si="44"/>
        <v>-0.33357035354574283</v>
      </c>
      <c r="K466">
        <f t="shared" si="45"/>
        <v>-3.7610187128282666E-2</v>
      </c>
      <c r="M466">
        <f t="shared" si="46"/>
        <v>-3.7610187128282666E-2</v>
      </c>
      <c r="N466" s="13">
        <f t="shared" si="47"/>
        <v>9.6288250472805715E-5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6.9390418183857729</v>
      </c>
      <c r="H467" s="10">
        <f t="shared" si="48"/>
        <v>-2.7385295539311103E-2</v>
      </c>
      <c r="I467">
        <f t="shared" si="44"/>
        <v>-0.32862354647173325</v>
      </c>
      <c r="K467">
        <f t="shared" si="45"/>
        <v>-3.7115554379751399E-2</v>
      </c>
      <c r="M467">
        <f t="shared" si="46"/>
        <v>-3.7115554379751399E-2</v>
      </c>
      <c r="N467" s="13">
        <f t="shared" si="47"/>
        <v>9.4677937101966529E-5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6.9500142662600108</v>
      </c>
      <c r="H468" s="10">
        <f t="shared" si="48"/>
        <v>-2.6979029203104986E-2</v>
      </c>
      <c r="I468">
        <f t="shared" ref="I468:I469" si="50">H468*$E$6</f>
        <v>-0.3237483504372598</v>
      </c>
      <c r="K468">
        <f t="shared" ref="K468:K469" si="51">(1/2)*($L$9*$L$4*EXP(-$L$7*$O$6*(G468/$O$6-1))+6*$L$4*EXP(-$L$7*$O$6*(SQRT(2)*G468/$O$6-1))+24*$L$4*EXP(-$L$7*$O$6*(SQRT(3)*G468/$O$6-1))+12*$L$4*EXP(-$L$7*$O$6*(SQRT(4)*G468/$O$6-1))+24*$L$4*EXP(-$L$7*$O$6*(SQRT(5)*G468/$O$6-1))-($L$9*$L$6*EXP(-$L$5*$O$6*(G468/$O$6-1))+6*$L$6*EXP(-$L$5*$O$6*(SQRT(2)*G468/$O$6-1))+24*$L$6*EXP(-$L$5*$O$6*(SQRT(3)*G468/$O$6-1))+12*$L$6*EXP(-$L$5*$O$6*(SQRT(4)*G468/$O$6-1))+24*$L$6*EXP(-$L$5*$O$6*(SQRT(5)*G468/$O$6-1))))</f>
        <v>-3.6627434611623079E-2</v>
      </c>
      <c r="M468">
        <f t="shared" ref="M468:M469" si="52">(1/2)*($L$9*$O$4*EXP(-$O$8*$O$6*(G468/$O$6-1))+6*$O$4*EXP(-$O$8*$O$6*(SQRT(2)*G468/$O$6-1))+24*$O$4*EXP(-$O$8*$O$6*(SQRT(3)*G468/$O$6-1))+12*$O$4*EXP(-$O$8*$O$6*(SQRT(4)*G468/$O$6-1))+24*$O$4*EXP(-$O$8*$O$6*(SQRT(5)*G468/$O$6-1))-($L$9*$O$7*EXP(-$O$5*$O$6*(G468/$O$6-1))+6*$O$7*EXP(-$O$5*$O$6*(SQRT(2)*G468/$O$6-1))+24*$O$7*EXP(-$O$5*$O$6*(SQRT(3)*G468/$O$6-1))+12*$O$7*EXP(-$O$5*$O$6*(SQRT(4)*G468/$O$6-1))+24*$O$7*EXP(-$O$5*$O$6*(SQRT(5)*G468/$O$6-1))))</f>
        <v>-3.6627434611623079E-2</v>
      </c>
      <c r="N468" s="13">
        <f t="shared" ref="N468:N469" si="53">(M468-H468)^2*O468</f>
        <v>9.3091726927121193E-5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6.9609867141342487</v>
      </c>
      <c r="H469" s="10">
        <f t="shared" si="48"/>
        <v>-2.6578646370924112E-2</v>
      </c>
      <c r="I469">
        <f t="shared" si="50"/>
        <v>-0.31894375645108936</v>
      </c>
      <c r="K469">
        <f t="shared" si="51"/>
        <v>-3.6145742040666562E-2</v>
      </c>
      <c r="M469">
        <f t="shared" si="52"/>
        <v>-3.6145742040666562E-2</v>
      </c>
      <c r="N469" s="13">
        <f t="shared" si="53"/>
        <v>9.1529319554004742E-5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abSelected="1" workbookViewId="0">
      <selection activeCell="A8" sqref="A8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171</v>
      </c>
      <c r="B3" s="1" t="s">
        <v>127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">
        <v>-8.4693000000000005</v>
      </c>
      <c r="D4" s="21" t="s">
        <v>8</v>
      </c>
      <c r="E4" s="4">
        <f>E11</f>
        <v>2.4595728466269828</v>
      </c>
      <c r="F4" t="s">
        <v>185</v>
      </c>
      <c r="K4" s="2" t="s">
        <v>264</v>
      </c>
      <c r="L4" s="4">
        <f>O4</f>
        <v>0.53709240873440123</v>
      </c>
      <c r="N4" s="12" t="s">
        <v>264</v>
      </c>
      <c r="O4" s="4">
        <v>0.53709240873440123</v>
      </c>
      <c r="P4" t="s">
        <v>47</v>
      </c>
      <c r="Q4" s="26" t="s">
        <v>271</v>
      </c>
      <c r="R4">
        <f>$O$6*2/(SQRT(3)/2)</f>
        <v>7.4443511648100209</v>
      </c>
      <c r="S4" t="s">
        <v>272</v>
      </c>
      <c r="X4" s="27"/>
    </row>
    <row r="5" spans="1:27" x14ac:dyDescent="0.4">
      <c r="A5" s="2" t="s">
        <v>20</v>
      </c>
      <c r="B5" s="5">
        <v>11.454000000000001</v>
      </c>
      <c r="D5" s="2" t="s">
        <v>3</v>
      </c>
      <c r="E5" s="5">
        <f>O10</f>
        <v>2.0220057259940472E-2</v>
      </c>
      <c r="K5" s="2" t="s">
        <v>2</v>
      </c>
      <c r="L5" s="4">
        <f>O5</f>
        <v>0.82876584578020518</v>
      </c>
      <c r="N5" s="12" t="s">
        <v>2</v>
      </c>
      <c r="O5" s="4">
        <v>0.82876584578020518</v>
      </c>
      <c r="P5" t="s">
        <v>47</v>
      </c>
      <c r="Q5" s="28" t="s">
        <v>24</v>
      </c>
      <c r="R5" s="29">
        <f>O4</f>
        <v>0.53709240873440123</v>
      </c>
      <c r="S5" s="29">
        <f>O5</f>
        <v>0.82876584578020518</v>
      </c>
      <c r="T5" s="29">
        <f>O6</f>
        <v>3.2234986117088771</v>
      </c>
      <c r="U5" s="29">
        <f>($O$6*2+$O$6*2/(SQRT(3)/2))/2</f>
        <v>6.945674194113888</v>
      </c>
      <c r="V5" s="30" t="s">
        <v>111</v>
      </c>
      <c r="W5" s="30" t="str">
        <f>B3</f>
        <v>Fe</v>
      </c>
      <c r="X5" s="31" t="str">
        <f>B3</f>
        <v>Fe</v>
      </c>
    </row>
    <row r="6" spans="1:27" x14ac:dyDescent="0.4">
      <c r="A6" s="2" t="s">
        <v>0</v>
      </c>
      <c r="B6" s="1">
        <v>1.036</v>
      </c>
      <c r="D6" s="2" t="s">
        <v>13</v>
      </c>
      <c r="E6" s="1">
        <v>8</v>
      </c>
      <c r="F6" t="s">
        <v>14</v>
      </c>
      <c r="K6" s="18" t="s">
        <v>265</v>
      </c>
      <c r="L6" s="4">
        <f>2*L4</f>
        <v>1.0741848174688025</v>
      </c>
      <c r="N6" s="12" t="s">
        <v>23</v>
      </c>
      <c r="O6" s="4">
        <v>3.2234986117088771</v>
      </c>
      <c r="P6" t="s">
        <v>47</v>
      </c>
    </row>
    <row r="7" spans="1:27" x14ac:dyDescent="0.4">
      <c r="A7" s="63" t="s">
        <v>1</v>
      </c>
      <c r="B7" s="5">
        <v>2.2709999999999999</v>
      </c>
      <c r="C7" t="s">
        <v>260</v>
      </c>
      <c r="D7" s="2" t="s">
        <v>26</v>
      </c>
      <c r="E7" s="1">
        <v>2</v>
      </c>
      <c r="F7" t="s">
        <v>27</v>
      </c>
      <c r="K7" s="18" t="s">
        <v>263</v>
      </c>
      <c r="L7" s="4">
        <f>2*L5</f>
        <v>1.6575316915604104</v>
      </c>
      <c r="N7" s="18" t="s">
        <v>265</v>
      </c>
      <c r="O7" s="4">
        <f>2*O4</f>
        <v>1.0741848174688025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2/SQRT(3)</f>
        <v>1.1547005383792517</v>
      </c>
      <c r="F8" t="s">
        <v>244</v>
      </c>
      <c r="N8" s="18" t="s">
        <v>263</v>
      </c>
      <c r="O8" s="4">
        <f>2*O5</f>
        <v>1.6575316915604104</v>
      </c>
      <c r="Q8" s="26" t="s">
        <v>271</v>
      </c>
      <c r="R8">
        <f>$O$6*2/(SQRT(3)/2)</f>
        <v>7.4443511648100209</v>
      </c>
      <c r="S8" t="s">
        <v>272</v>
      </c>
      <c r="X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67</v>
      </c>
      <c r="O9" s="1">
        <f>O8/O5</f>
        <v>2</v>
      </c>
      <c r="Q9" s="28" t="s">
        <v>245</v>
      </c>
      <c r="R9" s="29">
        <f>O4</f>
        <v>0.53709240873440123</v>
      </c>
      <c r="S9" s="29">
        <f>O5</f>
        <v>0.82876584578020518</v>
      </c>
      <c r="T9" s="29">
        <f>O6</f>
        <v>3.2234986117088771</v>
      </c>
      <c r="U9" s="29">
        <f>($O$6*2+$O$6*2/(SQRT(3)/2))/2</f>
        <v>6.945674194113888</v>
      </c>
      <c r="V9" s="30" t="s">
        <v>111</v>
      </c>
      <c r="W9" s="30" t="str">
        <f>B3</f>
        <v>Fe</v>
      </c>
      <c r="X9" s="31" t="str">
        <f>B3</f>
        <v>Fe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33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s="22" t="s">
        <v>270</v>
      </c>
      <c r="O12" s="20">
        <f>(O6-E4)/E4*100</f>
        <v>31.059286010964438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-0.15437184148338481</v>
      </c>
      <c r="D14" s="3" t="s">
        <v>15</v>
      </c>
      <c r="E14" s="4">
        <f>-(1+$E$13+$E$5*$E$13^3)*EXP(-$E$13)</f>
        <v>-1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-0.67888081566008807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1.7669389741706658</v>
      </c>
      <c r="H19" s="10">
        <f>-(-$B$4)*(1+D19+$E$5*D19^3)*EXP(-D19)</f>
        <v>0.46550503177427238</v>
      </c>
      <c r="I19">
        <f>H19*$E$6</f>
        <v>3.7240402541941791</v>
      </c>
      <c r="K19">
        <f>(1/2)*($L$9*$L$4*EXP(-$L$7*$O$6*(G19/$O$6-1))+6*$L$4*EXP(-$L$7*$O$6*(2/SQRT(3)*G19/$O$6-1))+12*$L$4*EXP(-$L$7*$O$6*(SQRT(2)*2/SQRT(3)*G19/$O$6-1))+24*$L$4*EXP(-$L$7*$O$6*(SQRT(11)/2*2/SQRT(3)*G19/$O$6-1))+8*$L$4*EXP(-$L$7*$O$6*(2*G19/$O$6-1))-($L$9*$L$6*EXP(-$L$5*$O$6*(G19/$O$6-1))+6*$L$6*EXP(-$L$5*$O$6*(2/SQRT(3)*G19/$O$6-1))+12*$L$6*EXP(-$L$5*$O$6*(SQRT(2)*2/SQRT(3)*G19/$O$6-1))+24*$L$6*EXP(-$L$5*$O$6*(SQRT(11)/2*2/SQRT(3)*G19/$O$6-1))+8*$L$6*EXP(-$L$5*$O$6*(2*G19/$O$6-1))))</f>
        <v>1.2469482193019985</v>
      </c>
      <c r="M19">
        <f>(1/2)*($L$9*$O$4*EXP(-$O$8*$O$6*(G19/$O$6-1))+6*$O$4*EXP(-$O$8*$O$6*(2/SQRT(3)*G19/$O$6-1))+12*$O$4*EXP(-$O$8*$O$6*(SQRT(2)*2/SQRT(3)*G19/$O$6-1))+24*$O$4*EXP(-$O$8*$O$6*(SQRT(11)/2*2/SQRT(3)*G19/$O$6-1))+8*$O$4*EXP(-$O$8*$O$6*(2*G19/$O$6-1))-($L$9*$O$7*EXP(-$O$5*$O$6*(G19/$O$6-1))+6*$O$7*EXP(-$O$5*$O$6*(2/SQRT(3)*G19/$O$6-1))+12*$O$7*EXP(-$O$5*$O$6*(SQRT(2)*2/SQRT(3)*G19/$O$6-1))+24*$O$7*EXP(-$O$5*$O$6*(SQRT(11)/2*2/SQRT(3)*G19/$O$6-1))+8*$O$7*EXP(-$O$5*$O$6*(2*G19/$O$6-1))))</f>
        <v>1.2469482193019985</v>
      </c>
      <c r="N19" s="13">
        <f>(M19-H19)^2*O19</f>
        <v>0.61065345533349291</v>
      </c>
      <c r="O19" s="13">
        <v>1</v>
      </c>
      <c r="P19" s="14">
        <f>SUMSQ(N26:N295)</f>
        <v>0.23116911546693006</v>
      </c>
      <c r="Q19" s="1" t="s">
        <v>62</v>
      </c>
      <c r="R19" s="19">
        <f>O8/(O8-O5)*-B4/SQRT(L9)</f>
        <v>5.9886994619032272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1.7807916516197924</v>
      </c>
      <c r="H20" s="10">
        <f>-(-$B$4)*(1+D20+$E$5*D20^3)*EXP(-D20)</f>
        <v>-2.1867520708302769E-2</v>
      </c>
      <c r="I20">
        <f t="shared" ref="I20:I83" si="2">H20*$E$6</f>
        <v>-0.17494016566642215</v>
      </c>
      <c r="K20">
        <f t="shared" ref="K20:K83" si="3">(1/2)*($L$9*$L$4*EXP(-$L$7*$O$6*(G20/$O$6-1))+6*$L$4*EXP(-$L$7*$O$6*(2/SQRT(3)*G20/$O$6-1))+12*$L$4*EXP(-$L$7*$O$6*(SQRT(2)*2/SQRT(3)*G20/$O$6-1))+24*$L$4*EXP(-$L$7*$O$6*(SQRT(11)/2*2/SQRT(3)*G20/$O$6-1))+8*$L$4*EXP(-$L$7*$O$6*(2*G20/$O$6-1))-($L$9*$L$6*EXP(-$L$5*$O$6*(G20/$O$6-1))+6*$L$6*EXP(-$L$5*$O$6*(2/SQRT(3)*G20/$O$6-1))+12*$L$6*EXP(-$L$5*$O$6*(SQRT(2)*2/SQRT(3)*G20/$O$6-1))+24*$L$6*EXP(-$L$5*$O$6*(SQRT(11)/2*2/SQRT(3)*G20/$O$6-1))+8*$L$6*EXP(-$L$5*$O$6*(2*G20/$O$6-1))))</f>
        <v>0.68042184889691981</v>
      </c>
      <c r="M20">
        <f t="shared" ref="M20:M83" si="4">(1/2)*($L$9*$O$4*EXP(-$O$8*$O$6*(G20/$O$6-1))+6*$O$4*EXP(-$O$8*$O$6*(2/SQRT(3)*G20/$O$6-1))+12*$O$4*EXP(-$O$8*$O$6*(SQRT(2)*2/SQRT(3)*G20/$O$6-1))+24*$O$4*EXP(-$O$8*$O$6*(SQRT(11)/2*2/SQRT(3)*G20/$O$6-1))+8*$O$4*EXP(-$O$8*$O$6*(2*G20/$O$6-1))-($L$9*$O$7*EXP(-$O$5*$O$6*(G20/$O$6-1))+6*$O$7*EXP(-$O$5*$O$6*(2/SQRT(3)*G20/$O$6-1))+12*$O$7*EXP(-$O$5*$O$6*(SQRT(2)*2/SQRT(3)*G20/$O$6-1))+24*$O$7*EXP(-$O$5*$O$6*(SQRT(11)/2*2/SQRT(3)*G20/$O$6-1))+8*$O$7*EXP(-$O$5*$O$6*(2*G20/$O$6-1))))</f>
        <v>0.68042184889691981</v>
      </c>
      <c r="N20" s="13">
        <f t="shared" ref="N20:N83" si="5">(M20-H20)^2*O20</f>
        <v>0.49321035866050095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1.7946443290689187</v>
      </c>
      <c r="H21" s="10">
        <f t="shared" ref="H21:H84" si="6">-(-$B$4)*(1+D21+$E$5*D21^3)*EXP(-D21)</f>
        <v>-0.48906941052168118</v>
      </c>
      <c r="I21">
        <f t="shared" si="2"/>
        <v>-3.9125552841734494</v>
      </c>
      <c r="K21">
        <f t="shared" si="3"/>
        <v>0.14013975992673977</v>
      </c>
      <c r="M21">
        <f t="shared" si="4"/>
        <v>0.14013975992673977</v>
      </c>
      <c r="N21" s="13">
        <f t="shared" si="5"/>
        <v>0.39590418017639006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2.8284271247461903</v>
      </c>
      <c r="U21" s="1" t="s">
        <v>56</v>
      </c>
      <c r="V21" s="1">
        <f>R21-T21</f>
        <v>-1.8284271247461903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1.8084970065180448</v>
      </c>
      <c r="H22" s="10">
        <f t="shared" si="6"/>
        <v>-0.93675022705803979</v>
      </c>
      <c r="I22">
        <f t="shared" si="2"/>
        <v>-7.4940018164643183</v>
      </c>
      <c r="K22">
        <f t="shared" si="3"/>
        <v>-0.37492456522621609</v>
      </c>
      <c r="M22">
        <f t="shared" si="4"/>
        <v>-0.37492456522621609</v>
      </c>
      <c r="N22" s="13">
        <f t="shared" si="5"/>
        <v>0.3156480742927667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1.8223496839671713</v>
      </c>
      <c r="H23" s="10">
        <f t="shared" si="6"/>
        <v>-1.3655404971963232</v>
      </c>
      <c r="I23">
        <f t="shared" si="2"/>
        <v>-10.924323977570586</v>
      </c>
      <c r="K23">
        <f t="shared" si="3"/>
        <v>-0.86575832958117616</v>
      </c>
      <c r="M23">
        <f t="shared" si="4"/>
        <v>-0.86575832958117616</v>
      </c>
      <c r="N23" s="13">
        <f t="shared" si="5"/>
        <v>0.24978221506609494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1.8362023614162977</v>
      </c>
      <c r="H24" s="10">
        <f t="shared" si="6"/>
        <v>-1.776052218448821</v>
      </c>
      <c r="I24">
        <f t="shared" si="2"/>
        <v>-14.208417747590568</v>
      </c>
      <c r="K24">
        <f t="shared" si="3"/>
        <v>-1.3333109498989657</v>
      </c>
      <c r="M24">
        <f t="shared" si="4"/>
        <v>-1.3333109498989657</v>
      </c>
      <c r="N24" s="13">
        <f t="shared" si="5"/>
        <v>0.19601983087713509</v>
      </c>
      <c r="O24" s="13">
        <v>1</v>
      </c>
      <c r="Q24" s="17" t="s">
        <v>58</v>
      </c>
      <c r="R24" s="19">
        <f>O5/(O8-O5)*-B4/L9</f>
        <v>1.0586625000000001</v>
      </c>
      <c r="V24" s="15" t="str">
        <f>D3</f>
        <v>BCC</v>
      </c>
      <c r="W24" s="1" t="str">
        <f>E3</f>
        <v>Fe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1.8500550388654238</v>
      </c>
      <c r="H25" s="10">
        <f t="shared" si="6"/>
        <v>-2.1688793776527455</v>
      </c>
      <c r="I25">
        <f t="shared" si="2"/>
        <v>-17.351035021221964</v>
      </c>
      <c r="K25">
        <f t="shared" si="3"/>
        <v>-1.7784955242942999</v>
      </c>
      <c r="M25">
        <f t="shared" si="4"/>
        <v>-1.7784955242942999</v>
      </c>
      <c r="N25" s="13">
        <f t="shared" si="5"/>
        <v>0.15239955296298838</v>
      </c>
      <c r="O25" s="13">
        <v>1</v>
      </c>
      <c r="Q25" s="17" t="s">
        <v>59</v>
      </c>
      <c r="R25" s="19">
        <f>O8/(O8-O5)*-B4/SQRT(L9)</f>
        <v>5.9886994619032272</v>
      </c>
      <c r="V25" s="2" t="s">
        <v>103</v>
      </c>
      <c r="W25" s="1">
        <f>(-B4/(12*PI()*B6*W26))^(1/2)</f>
        <v>0.39216494029819043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1.8639077163145503</v>
      </c>
      <c r="H26" s="10">
        <f t="shared" si="6"/>
        <v>-2.5445984555896417</v>
      </c>
      <c r="I26">
        <f t="shared" si="2"/>
        <v>-20.356787644717134</v>
      </c>
      <c r="K26">
        <f t="shared" si="3"/>
        <v>-2.2021902415815546</v>
      </c>
      <c r="M26">
        <f t="shared" si="4"/>
        <v>-2.2021902415815546</v>
      </c>
      <c r="N26" s="13">
        <f t="shared" si="5"/>
        <v>0.11724338502020795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1.8777603937636766</v>
      </c>
      <c r="H27" s="10">
        <f t="shared" si="6"/>
        <v>-2.9037689179054516</v>
      </c>
      <c r="I27">
        <f t="shared" si="2"/>
        <v>-23.230151343243612</v>
      </c>
      <c r="K27">
        <f t="shared" si="3"/>
        <v>-2.6052397347142673</v>
      </c>
      <c r="M27">
        <f t="shared" si="4"/>
        <v>-2.6052397347142673</v>
      </c>
      <c r="N27" s="13">
        <f t="shared" si="5"/>
        <v>8.9119673216795661E-2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1.8916130712128028</v>
      </c>
      <c r="H28" s="10">
        <f t="shared" si="6"/>
        <v>-3.2469336926944061</v>
      </c>
      <c r="I28">
        <f t="shared" si="2"/>
        <v>-25.975469541555249</v>
      </c>
      <c r="K28">
        <f t="shared" si="3"/>
        <v>-2.9884563805815674</v>
      </c>
      <c r="M28">
        <f t="shared" si="4"/>
        <v>-2.9884563805815674</v>
      </c>
      <c r="N28" s="13">
        <f t="shared" si="5"/>
        <v>6.6810520877077853E-2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1.0605141257851065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1.9054657486619293</v>
      </c>
      <c r="H29" s="10">
        <f t="shared" si="6"/>
        <v>-3.5746196351004671</v>
      </c>
      <c r="I29">
        <f t="shared" si="2"/>
        <v>-28.596957080803737</v>
      </c>
      <c r="K29">
        <f t="shared" si="3"/>
        <v>-3.3526215483312427</v>
      </c>
      <c r="M29">
        <f t="shared" si="4"/>
        <v>-3.3526215483312427</v>
      </c>
      <c r="N29" s="13">
        <f t="shared" si="5"/>
        <v>4.9283150529196081E-2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1.9193184261110556</v>
      </c>
      <c r="H30" s="10">
        <f t="shared" si="6"/>
        <v>-3.8873379792808662</v>
      </c>
      <c r="I30">
        <f t="shared" si="2"/>
        <v>-31.09870383424693</v>
      </c>
      <c r="K30">
        <f t="shared" si="3"/>
        <v>-3.6984867983001521</v>
      </c>
      <c r="M30">
        <f t="shared" si="4"/>
        <v>-3.6984867983001521</v>
      </c>
      <c r="N30" s="13">
        <f t="shared" si="5"/>
        <v>3.5664768557810422E-2</v>
      </c>
      <c r="O30" s="13">
        <v>1</v>
      </c>
      <c r="V30" s="22" t="s">
        <v>22</v>
      </c>
      <c r="W30" s="1">
        <f>1/(O5*W25^2)</f>
        <v>7.8456806195736988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1.9331711035601817</v>
      </c>
      <c r="H31" s="10">
        <f t="shared" si="6"/>
        <v>-4.1855847780672706</v>
      </c>
      <c r="I31">
        <f t="shared" si="2"/>
        <v>-33.484678224538165</v>
      </c>
      <c r="K31">
        <f t="shared" si="3"/>
        <v>-4.0267750335474943</v>
      </c>
      <c r="M31">
        <f t="shared" si="4"/>
        <v>-4.0267750335474943</v>
      </c>
      <c r="N31" s="13">
        <f t="shared" si="5"/>
        <v>2.5220534954436602E-2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1.9470237810093083</v>
      </c>
      <c r="H32" s="10">
        <f t="shared" si="6"/>
        <v>-4.4698413306514482</v>
      </c>
      <c r="I32">
        <f t="shared" si="2"/>
        <v>-35.758730645211585</v>
      </c>
      <c r="K32">
        <f t="shared" si="3"/>
        <v>-4.3381816059036638</v>
      </c>
      <c r="M32">
        <f t="shared" si="4"/>
        <v>-4.3381816059036638</v>
      </c>
      <c r="N32" s="13">
        <f t="shared" si="5"/>
        <v>1.7334283120662358E-2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1.9608764584584346</v>
      </c>
      <c r="H33" s="10">
        <f t="shared" si="6"/>
        <v>-4.7405745986137342</v>
      </c>
      <c r="I33">
        <f t="shared" si="2"/>
        <v>-37.924596788909874</v>
      </c>
      <c r="K33">
        <f t="shared" si="3"/>
        <v>-4.6333753783699407</v>
      </c>
      <c r="M33">
        <f t="shared" si="4"/>
        <v>-4.6333753783699407</v>
      </c>
      <c r="N33" s="13">
        <f t="shared" si="5"/>
        <v>1.149167282087734E-2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1.9747291359075607</v>
      </c>
      <c r="H34" s="10">
        <f t="shared" si="6"/>
        <v>-4.9982376106043249</v>
      </c>
      <c r="I34">
        <f t="shared" si="2"/>
        <v>-39.985900884834599</v>
      </c>
      <c r="K34">
        <f t="shared" si="3"/>
        <v>-4.9129997456279604</v>
      </c>
      <c r="M34">
        <f t="shared" si="4"/>
        <v>-4.9129997456279604</v>
      </c>
      <c r="N34" s="13">
        <f t="shared" si="5"/>
        <v>7.2654936257289526E-3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1.9885818133566873</v>
      </c>
      <c r="H35" s="10">
        <f t="shared" si="6"/>
        <v>-5.2432698559793609</v>
      </c>
      <c r="I35">
        <f t="shared" si="2"/>
        <v>-41.946158847834887</v>
      </c>
      <c r="K35">
        <f t="shared" si="3"/>
        <v>-5.1776736143468014</v>
      </c>
      <c r="M35">
        <f t="shared" si="4"/>
        <v>-5.1776736143468014</v>
      </c>
      <c r="N35" s="13">
        <f t="shared" si="5"/>
        <v>4.3028669163171331E-3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2.0024344908058134</v>
      </c>
      <c r="H36" s="10">
        <f t="shared" si="6"/>
        <v>-5.4760976676858917</v>
      </c>
      <c r="I36">
        <f t="shared" si="2"/>
        <v>-43.808781341487133</v>
      </c>
      <c r="K36">
        <f t="shared" si="3"/>
        <v>-5.4279923449051175</v>
      </c>
      <c r="M36">
        <f t="shared" si="4"/>
        <v>-5.4279923449051175</v>
      </c>
      <c r="N36" s="13">
        <f t="shared" si="5"/>
        <v>2.3141220798424708E-3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2.0162871682549399</v>
      </c>
      <c r="H37" s="10">
        <f t="shared" si="6"/>
        <v>-5.6971345946820708</v>
      </c>
      <c r="I37">
        <f t="shared" si="2"/>
        <v>-45.577076757456567</v>
      </c>
      <c r="K37">
        <f t="shared" si="3"/>
        <v>-5.6645286560809751</v>
      </c>
      <c r="M37">
        <f t="shared" si="4"/>
        <v>-5.6645286560809751</v>
      </c>
      <c r="N37" s="13">
        <f t="shared" si="5"/>
        <v>1.0631472320584245E-3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2.0301398457040665</v>
      </c>
      <c r="H38" s="10">
        <f t="shared" si="6"/>
        <v>-5.9067817641715878</v>
      </c>
      <c r="I38">
        <f t="shared" si="2"/>
        <v>-47.254254113372703</v>
      </c>
      <c r="K38">
        <f t="shared" si="3"/>
        <v>-5.8878334941970643</v>
      </c>
      <c r="M38">
        <f t="shared" si="4"/>
        <v>-5.8878334941970643</v>
      </c>
      <c r="N38" s="13">
        <f t="shared" si="5"/>
        <v>3.5903693502743224E-4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2.0439925231531926</v>
      </c>
      <c r="H39" s="10">
        <f t="shared" si="6"/>
        <v>-6.1054282339239254</v>
      </c>
      <c r="I39">
        <f t="shared" si="2"/>
        <v>-48.843425871391403</v>
      </c>
      <c r="K39">
        <f t="shared" si="3"/>
        <v>-6.0984368681491787</v>
      </c>
      <c r="M39">
        <f t="shared" si="4"/>
        <v>-6.0984368681491787</v>
      </c>
      <c r="N39" s="13">
        <f t="shared" si="5"/>
        <v>4.8879195396299283E-5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2.0578452006023191</v>
      </c>
      <c r="H40" s="10">
        <f t="shared" si="6"/>
        <v>-6.2934513349450265</v>
      </c>
      <c r="I40">
        <f t="shared" si="2"/>
        <v>-50.347610679560212</v>
      </c>
      <c r="K40">
        <f t="shared" si="3"/>
        <v>-6.2968486516867834</v>
      </c>
      <c r="M40">
        <f t="shared" si="4"/>
        <v>-6.2968486516867834</v>
      </c>
      <c r="N40" s="13">
        <f t="shared" si="5"/>
        <v>1.1541761043821836E-5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2.0716978780514452</v>
      </c>
      <c r="H41" s="10">
        <f t="shared" si="6"/>
        <v>-6.4712170047559905</v>
      </c>
      <c r="I41">
        <f t="shared" si="2"/>
        <v>-51.769736038047924</v>
      </c>
      <c r="K41">
        <f t="shared" si="3"/>
        <v>-6.4835593542589365</v>
      </c>
      <c r="M41">
        <f t="shared" si="4"/>
        <v>-6.4835593542589365</v>
      </c>
      <c r="N41" s="13">
        <f t="shared" si="5"/>
        <v>1.523335912528712E-4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2.0855505555005718</v>
      </c>
      <c r="H42" s="10">
        <f t="shared" si="6"/>
        <v>-6.6390801115307125</v>
      </c>
      <c r="I42">
        <f t="shared" si="2"/>
        <v>-53.1126408922457</v>
      </c>
      <c r="K42">
        <f t="shared" si="3"/>
        <v>-6.659040861685142</v>
      </c>
      <c r="M42">
        <f t="shared" si="4"/>
        <v>-6.659040861685142</v>
      </c>
      <c r="N42" s="13">
        <f t="shared" si="5"/>
        <v>3.9843154672755492E-4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2.0994032329496979</v>
      </c>
      <c r="H43" s="10">
        <f t="shared" si="6"/>
        <v>-6.7973847693367793</v>
      </c>
      <c r="I43">
        <f t="shared" si="2"/>
        <v>-54.379078154694234</v>
      </c>
      <c r="K43">
        <f t="shared" si="3"/>
        <v>-6.8237471478589811</v>
      </c>
      <c r="M43">
        <f t="shared" si="4"/>
        <v>-6.8237471478589811</v>
      </c>
      <c r="N43" s="13">
        <f t="shared" si="5"/>
        <v>6.9497500134784688E-4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2.1132559103988244</v>
      </c>
      <c r="H44" s="10">
        <f t="shared" si="6"/>
        <v>-6.9464646447175982</v>
      </c>
      <c r="I44">
        <f t="shared" si="2"/>
        <v>-55.571717157740785</v>
      </c>
      <c r="K44">
        <f t="shared" si="3"/>
        <v>-6.9781149586436264</v>
      </c>
      <c r="M44">
        <f t="shared" si="4"/>
        <v>-6.9781149586436264</v>
      </c>
      <c r="N44" s="13">
        <f t="shared" si="5"/>
        <v>1.0017423716161371E-3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2.127108587847951</v>
      </c>
      <c r="H45" s="10">
        <f t="shared" si="6"/>
        <v>-7.0866432548474263</v>
      </c>
      <c r="I45">
        <f t="shared" si="2"/>
        <v>-56.69314603877941</v>
      </c>
      <c r="K45">
        <f t="shared" si="3"/>
        <v>-7.1225644690707135</v>
      </c>
      <c r="M45">
        <f t="shared" si="4"/>
        <v>-7.1225644690707135</v>
      </c>
      <c r="N45" s="13">
        <f t="shared" si="5"/>
        <v>1.2903336312752908E-3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2.1409612652970771</v>
      </c>
      <c r="H46" s="10">
        <f t="shared" si="6"/>
        <v>-7.2182342574849763</v>
      </c>
      <c r="I46">
        <f t="shared" si="2"/>
        <v>-57.74587405987981</v>
      </c>
      <c r="K46">
        <f t="shared" si="3"/>
        <v>-7.2574999149088839</v>
      </c>
      <c r="M46">
        <f t="shared" si="4"/>
        <v>-7.2574999149088839</v>
      </c>
      <c r="N46" s="13">
        <f t="shared" si="5"/>
        <v>1.5417918529316732E-3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2.1548139427462032</v>
      </c>
      <c r="H47" s="10">
        <f t="shared" si="6"/>
        <v>-7.3415417329453065</v>
      </c>
      <c r="I47">
        <f t="shared" si="2"/>
        <v>-58.732333863562452</v>
      </c>
      <c r="K47">
        <f t="shared" si="3"/>
        <v>-7.3833101996248018</v>
      </c>
      <c r="M47">
        <f t="shared" si="4"/>
        <v>-7.3833101996248018</v>
      </c>
      <c r="N47" s="13">
        <f t="shared" si="5"/>
        <v>1.7446048087561088E-3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2.1686666201953302</v>
      </c>
      <c r="H48" s="10">
        <f t="shared" si="6"/>
        <v>-7.4568604583039555</v>
      </c>
      <c r="I48">
        <f t="shared" si="2"/>
        <v>-59.654883666431644</v>
      </c>
      <c r="K48">
        <f t="shared" si="3"/>
        <v>-7.5003694777181948</v>
      </c>
      <c r="M48">
        <f t="shared" si="4"/>
        <v>-7.5003694777181948</v>
      </c>
      <c r="N48" s="13">
        <f t="shared" si="5"/>
        <v>1.8930347703886563E-3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2.1825192976444567</v>
      </c>
      <c r="H49" s="10">
        <f t="shared" si="6"/>
        <v>-7.5644761740416584</v>
      </c>
      <c r="I49">
        <f t="shared" si="2"/>
        <v>-60.515809392333267</v>
      </c>
      <c r="K49">
        <f t="shared" si="3"/>
        <v>-7.6090377153718691</v>
      </c>
      <c r="M49">
        <f t="shared" si="4"/>
        <v>-7.6090377153718691</v>
      </c>
      <c r="N49" s="13">
        <f t="shared" si="5"/>
        <v>1.9857309657240791E-3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2.1963719750935833</v>
      </c>
      <c r="H50" s="10">
        <f t="shared" si="6"/>
        <v>-7.6646658433325792</v>
      </c>
      <c r="I50">
        <f t="shared" si="2"/>
        <v>-61.317326746660633</v>
      </c>
      <c r="K50">
        <f t="shared" si="3"/>
        <v>-7.7096612293202185</v>
      </c>
      <c r="M50">
        <f t="shared" si="4"/>
        <v>-7.7096612293202185</v>
      </c>
      <c r="N50" s="13">
        <f t="shared" si="5"/>
        <v>2.0245847601766472E-3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2.2102246525427094</v>
      </c>
      <c r="H51" s="10">
        <f t="shared" si="6"/>
        <v>-7.7576979041735292</v>
      </c>
      <c r="I51">
        <f t="shared" si="2"/>
        <v>-62.061583233388234</v>
      </c>
      <c r="K51">
        <f t="shared" si="3"/>
        <v>-7.8025732048024672</v>
      </c>
      <c r="M51">
        <f t="shared" si="4"/>
        <v>-7.8025732048024672</v>
      </c>
      <c r="N51" s="13">
        <f t="shared" si="5"/>
        <v>2.0137926065375601E-3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2.2240773299918355</v>
      </c>
      <c r="H52" s="10">
        <f t="shared" si="6"/>
        <v>-7.8438325145465937</v>
      </c>
      <c r="I52">
        <f t="shared" si="2"/>
        <v>-62.75066011637275</v>
      </c>
      <c r="K52">
        <f t="shared" si="3"/>
        <v>-7.8880941934319111</v>
      </c>
      <c r="M52">
        <f t="shared" si="4"/>
        <v>-7.8880941934319111</v>
      </c>
      <c r="N52" s="13">
        <f t="shared" si="5"/>
        <v>1.9590962177469524E-3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2.237930007440962</v>
      </c>
      <c r="H53" s="10">
        <f t="shared" si="6"/>
        <v>-7.9233217908024347</v>
      </c>
      <c r="I53">
        <f t="shared" si="2"/>
        <v>-63.386574326419478</v>
      </c>
      <c r="K53">
        <f t="shared" si="3"/>
        <v>-7.9665325917788294</v>
      </c>
      <c r="M53">
        <f t="shared" si="4"/>
        <v>-7.9665325917788294</v>
      </c>
      <c r="N53" s="13">
        <f t="shared" si="5"/>
        <v>1.8671733210215962E-3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2.2517826848900886</v>
      </c>
      <c r="H54" s="10">
        <f t="shared" si="6"/>
        <v>-7.9964100394466744</v>
      </c>
      <c r="I54">
        <f t="shared" si="2"/>
        <v>-63.971280315573395</v>
      </c>
      <c r="K54">
        <f t="shared" si="3"/>
        <v>-8.0381851014322443</v>
      </c>
      <c r="M54">
        <f t="shared" si="4"/>
        <v>-8.0381851014322443</v>
      </c>
      <c r="N54" s="13">
        <f t="shared" si="5"/>
        <v>1.7451558038982077E-3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2.2656353623392147</v>
      </c>
      <c r="H55" s="10">
        <f t="shared" si="6"/>
        <v>-8.0633339825068902</v>
      </c>
      <c r="I55">
        <f t="shared" si="2"/>
        <v>-64.506671860055121</v>
      </c>
      <c r="K55">
        <f t="shared" si="3"/>
        <v>-8.1033371712747808</v>
      </c>
      <c r="M55">
        <f t="shared" si="4"/>
        <v>-8.1033371712747808</v>
      </c>
      <c r="N55" s="13">
        <f t="shared" si="5"/>
        <v>1.6002551115994936E-3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2.2794880397883412</v>
      </c>
      <c r="H56" s="10">
        <f t="shared" si="6"/>
        <v>-8.124322976653195</v>
      </c>
      <c r="I56">
        <f t="shared" si="2"/>
        <v>-64.99458381322556</v>
      </c>
      <c r="K56">
        <f t="shared" si="3"/>
        <v>-8.162263422675256</v>
      </c>
      <c r="M56">
        <f t="shared" si="4"/>
        <v>-8.162263422675256</v>
      </c>
      <c r="N56" s="13">
        <f t="shared" si="5"/>
        <v>1.4394774443529186E-3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2.2933407172374674</v>
      </c>
      <c r="H57" s="10">
        <f t="shared" si="6"/>
        <v>-8.1795992262406614</v>
      </c>
      <c r="I57">
        <f t="shared" si="2"/>
        <v>-65.436793809925291</v>
      </c>
      <c r="K57">
        <f t="shared" si="3"/>
        <v>-8.2152280582747785</v>
      </c>
      <c r="M57">
        <f t="shared" si="4"/>
        <v>-8.2152280582747785</v>
      </c>
      <c r="N57" s="13">
        <f t="shared" si="5"/>
        <v>1.2694136721153326E-3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2.3071933946865939</v>
      </c>
      <c r="H58" s="10">
        <f t="shared" si="6"/>
        <v>-8.2293779904375626</v>
      </c>
      <c r="I58">
        <f t="shared" si="2"/>
        <v>-65.835023923500501</v>
      </c>
      <c r="K58">
        <f t="shared" si="3"/>
        <v>-8.2624852550154735</v>
      </c>
      <c r="M58">
        <f t="shared" si="4"/>
        <v>-8.2624852550154735</v>
      </c>
      <c r="N58" s="13">
        <f t="shared" si="5"/>
        <v>1.0960909678317946E-3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2.32104607213572</v>
      </c>
      <c r="H59" s="10">
        <f t="shared" si="6"/>
        <v>-8.2738677845989947</v>
      </c>
      <c r="I59">
        <f t="shared" si="2"/>
        <v>-66.190942276791958</v>
      </c>
      <c r="K59">
        <f t="shared" si="3"/>
        <v>-8.3042795420339406</v>
      </c>
      <c r="M59">
        <f t="shared" si="4"/>
        <v>-8.3042795420339406</v>
      </c>
      <c r="N59" s="13">
        <f t="shared" si="5"/>
        <v>9.2487499028198359E-4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2.3348987495848466</v>
      </c>
      <c r="H60" s="10">
        <f t="shared" si="6"/>
        <v>-8.313270576041262</v>
      </c>
      <c r="I60">
        <f t="shared" si="2"/>
        <v>-66.506164608330096</v>
      </c>
      <c r="K60">
        <f t="shared" si="3"/>
        <v>-8.3408461640170906</v>
      </c>
      <c r="M60">
        <f t="shared" si="4"/>
        <v>-8.3408461640170906</v>
      </c>
      <c r="N60" s="13">
        <f t="shared" si="5"/>
        <v>7.6041305221266273E-4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2.3487514270339731</v>
      </c>
      <c r="H61" s="10">
        <f t="shared" si="6"/>
        <v>-8.3477819743682762</v>
      </c>
      <c r="I61">
        <f t="shared" si="2"/>
        <v>-66.782255794946209</v>
      </c>
      <c r="K61">
        <f t="shared" si="3"/>
        <v>-8.3724114305935853</v>
      </c>
      <c r="M61">
        <f t="shared" si="4"/>
        <v>-8.3724114305935853</v>
      </c>
      <c r="N61" s="13">
        <f t="shared" si="5"/>
        <v>6.0661011395441713E-4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2.3626041044830992</v>
      </c>
      <c r="H62" s="10">
        <f t="shared" si="6"/>
        <v>-8.3775914164972942</v>
      </c>
      <c r="I62">
        <f t="shared" si="2"/>
        <v>-67.020731331978354</v>
      </c>
      <c r="K62">
        <f t="shared" si="3"/>
        <v>-8.3991930523110039</v>
      </c>
      <c r="M62">
        <f t="shared" si="4"/>
        <v>-8.3991930523110039</v>
      </c>
      <c r="N62" s="13">
        <f t="shared" si="5"/>
        <v>4.6663066982814396E-4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2.3764567819322253</v>
      </c>
      <c r="H63" s="10">
        <f t="shared" si="6"/>
        <v>-8.4028823465273348</v>
      </c>
      <c r="I63">
        <f t="shared" si="2"/>
        <v>-67.223058772218678</v>
      </c>
      <c r="K63">
        <f t="shared" si="3"/>
        <v>-8.4214004637269149</v>
      </c>
      <c r="M63">
        <f t="shared" si="4"/>
        <v>-8.4214004637269149</v>
      </c>
      <c r="N63" s="13">
        <f t="shared" si="5"/>
        <v>3.429206646173834E-4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2.3903094593813519</v>
      </c>
      <c r="H64" s="10">
        <f t="shared" si="6"/>
        <v>-8.4238323905898991</v>
      </c>
      <c r="I64">
        <f t="shared" si="2"/>
        <v>-67.390659124719193</v>
      </c>
      <c r="K64">
        <f t="shared" si="3"/>
        <v>-8.4392351341204463</v>
      </c>
      <c r="M64">
        <f t="shared" si="4"/>
        <v>-8.4392351341204463</v>
      </c>
      <c r="N64" s="13">
        <f t="shared" si="5"/>
        <v>2.3724450826781576E-4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2.404162136830478</v>
      </c>
      <c r="H65" s="10">
        <f t="shared" si="6"/>
        <v>-8.4406135268178986</v>
      </c>
      <c r="I65">
        <f t="shared" si="2"/>
        <v>-67.524908214543188</v>
      </c>
      <c r="K65">
        <f t="shared" si="3"/>
        <v>-8.4528908663108897</v>
      </c>
      <c r="M65">
        <f t="shared" si="4"/>
        <v>-8.4528908663108897</v>
      </c>
      <c r="N65" s="13">
        <f t="shared" si="5"/>
        <v>1.5073306502616008E-4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2.4180148142796045</v>
      </c>
      <c r="H66" s="10">
        <f t="shared" si="6"/>
        <v>-8.4533922505650718</v>
      </c>
      <c r="I66">
        <f t="shared" si="2"/>
        <v>-67.627138004520575</v>
      </c>
      <c r="K66">
        <f t="shared" si="3"/>
        <v>-8.4625540840502094</v>
      </c>
      <c r="M66">
        <f t="shared" si="4"/>
        <v>-8.4625540840502094</v>
      </c>
      <c r="N66" s="13">
        <f t="shared" si="5"/>
        <v>8.3939192809387648E-5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2.4318674917287311</v>
      </c>
      <c r="H67" s="10">
        <f t="shared" si="6"/>
        <v>-8.462329735004726</v>
      </c>
      <c r="I67">
        <f t="shared" si="2"/>
        <v>-67.698637880037808</v>
      </c>
      <c r="K67">
        <f t="shared" si="3"/>
        <v>-8.4684041084374293</v>
      </c>
      <c r="M67">
        <f t="shared" si="4"/>
        <v>-8.4684041084374293</v>
      </c>
      <c r="N67" s="13">
        <f t="shared" si="5"/>
        <v>3.689801259993215E-5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2.4457201691778572</v>
      </c>
      <c r="H68" s="10">
        <f t="shared" si="6"/>
        <v>-8.4675819872331921</v>
      </c>
      <c r="I68">
        <f t="shared" si="2"/>
        <v>-67.740655897865537</v>
      </c>
      <c r="K68">
        <f t="shared" si="3"/>
        <v>-8.4706134237851138</v>
      </c>
      <c r="M68">
        <f t="shared" si="4"/>
        <v>-8.4706134237851138</v>
      </c>
      <c r="N68" s="13">
        <f t="shared" si="5"/>
        <v>9.1896075683271017E-2</v>
      </c>
      <c r="O68" s="13">
        <v>10000</v>
      </c>
    </row>
    <row r="69" spans="3:16" x14ac:dyDescent="0.4">
      <c r="C69" s="51" t="s">
        <v>44</v>
      </c>
      <c r="D69" s="52">
        <v>0</v>
      </c>
      <c r="E69" s="53">
        <f t="shared" si="0"/>
        <v>-1</v>
      </c>
      <c r="F69" s="51"/>
      <c r="G69" s="51">
        <f t="shared" si="1"/>
        <v>2.4595728466269828</v>
      </c>
      <c r="H69" s="54">
        <f t="shared" si="6"/>
        <v>-8.4693000000000005</v>
      </c>
      <c r="I69" s="51">
        <f t="shared" si="2"/>
        <v>-67.754400000000004</v>
      </c>
      <c r="J69" s="51"/>
      <c r="K69">
        <f t="shared" si="3"/>
        <v>-8.4693479333508943</v>
      </c>
      <c r="M69">
        <f t="shared" si="4"/>
        <v>-8.4693479333508943</v>
      </c>
      <c r="N69" s="55">
        <f t="shared" si="5"/>
        <v>2.2976061279095003E-5</v>
      </c>
      <c r="O69" s="55">
        <v>10000</v>
      </c>
      <c r="P69" s="51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2.4734255240761094</v>
      </c>
      <c r="H70" s="10">
        <f t="shared" si="6"/>
        <v>-8.4676298991837129</v>
      </c>
      <c r="I70">
        <f t="shared" si="2"/>
        <v>-67.741039193469703</v>
      </c>
      <c r="K70">
        <f t="shared" si="3"/>
        <v>-8.4647672053302667</v>
      </c>
      <c r="M70">
        <f t="shared" si="4"/>
        <v>-8.4647672053302667</v>
      </c>
      <c r="N70" s="13">
        <f t="shared" si="5"/>
        <v>8.1950160985585066E-2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2.4872782015252355</v>
      </c>
      <c r="H71" s="10">
        <f t="shared" si="6"/>
        <v>-8.4627130871289911</v>
      </c>
      <c r="I71">
        <f t="shared" si="2"/>
        <v>-67.701704697031929</v>
      </c>
      <c r="K71">
        <f t="shared" si="3"/>
        <v>-8.4570247094911437</v>
      </c>
      <c r="M71">
        <f t="shared" si="4"/>
        <v>-8.4570247094911437</v>
      </c>
      <c r="N71" s="13">
        <f t="shared" si="5"/>
        <v>3.2357640150761828E-5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2.501130878974362</v>
      </c>
      <c r="H72" s="10">
        <f t="shared" si="6"/>
        <v>-8.4546863819575488</v>
      </c>
      <c r="I72">
        <f t="shared" si="2"/>
        <v>-67.637491055660391</v>
      </c>
      <c r="K72">
        <f t="shared" si="3"/>
        <v>-8.4462680448155485</v>
      </c>
      <c r="M72">
        <f t="shared" si="4"/>
        <v>-8.4462680448155485</v>
      </c>
      <c r="N72" s="13">
        <f t="shared" si="5"/>
        <v>7.0868400236382691E-5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2.5149835564234881</v>
      </c>
      <c r="H73" s="10">
        <f t="shared" si="6"/>
        <v>-8.4436821529626105</v>
      </c>
      <c r="I73">
        <f t="shared" si="2"/>
        <v>-67.549457223700884</v>
      </c>
      <c r="K73">
        <f t="shared" si="3"/>
        <v>-8.4326391584989544</v>
      </c>
      <c r="M73">
        <f t="shared" si="4"/>
        <v>-8.4326391584989544</v>
      </c>
      <c r="N73" s="13">
        <f t="shared" si="5"/>
        <v>1.2194772672433897E-4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2.5288362338726142</v>
      </c>
      <c r="H74" s="10">
        <f t="shared" si="6"/>
        <v>-8.4298284521935418</v>
      </c>
      <c r="I74">
        <f t="shared" si="2"/>
        <v>-67.438627617548335</v>
      </c>
      <c r="K74">
        <f t="shared" si="3"/>
        <v>-8.4162745566440211</v>
      </c>
      <c r="M74">
        <f t="shared" si="4"/>
        <v>-8.4162745566440211</v>
      </c>
      <c r="N74" s="13">
        <f t="shared" si="5"/>
        <v>1.8370808456731676E-4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2.5426889113217408</v>
      </c>
      <c r="H75" s="10">
        <f t="shared" si="6"/>
        <v>-8.4132491423345481</v>
      </c>
      <c r="I75">
        <f t="shared" si="2"/>
        <v>-67.305993138676385</v>
      </c>
      <c r="K75">
        <f t="shared" si="3"/>
        <v>-8.3973055069719429</v>
      </c>
      <c r="M75">
        <f t="shared" si="4"/>
        <v>-8.3973055069719429</v>
      </c>
      <c r="N75" s="13">
        <f t="shared" si="5"/>
        <v>2.5419950857571619E-4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2.5565415887708673</v>
      </c>
      <c r="H76" s="10">
        <f t="shared" si="6"/>
        <v>-8.3940640209785169</v>
      </c>
      <c r="I76">
        <f t="shared" si="2"/>
        <v>-67.152512167828135</v>
      </c>
      <c r="K76">
        <f t="shared" si="3"/>
        <v>-8.3758582338616812</v>
      </c>
      <c r="M76">
        <f t="shared" si="4"/>
        <v>-8.3758582338616812</v>
      </c>
      <c r="N76" s="13">
        <f t="shared" si="5"/>
        <v>3.3145068454354208E-4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2.5703942662199935</v>
      </c>
      <c r="H77" s="10">
        <f t="shared" si="6"/>
        <v>-8.3723889413944299</v>
      </c>
      <c r="I77">
        <f t="shared" si="2"/>
        <v>-66.979111531155439</v>
      </c>
      <c r="K77">
        <f t="shared" si="3"/>
        <v>-8.3520541060151796</v>
      </c>
      <c r="M77">
        <f t="shared" si="4"/>
        <v>-8.3520541060151796</v>
      </c>
      <c r="N77" s="13">
        <f t="shared" si="5"/>
        <v>4.1350552990120944E-4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2.58424694366912</v>
      </c>
      <c r="H78" s="10">
        <f t="shared" si="6"/>
        <v>-8.3483359298841009</v>
      </c>
      <c r="I78">
        <f t="shared" si="2"/>
        <v>-66.786687439072807</v>
      </c>
      <c r="K78">
        <f t="shared" si="3"/>
        <v>-8.3260098170345316</v>
      </c>
      <c r="M78">
        <f t="shared" si="4"/>
        <v>-8.3260098170345316</v>
      </c>
      <c r="N78" s="13">
        <f t="shared" si="5"/>
        <v>4.9845531497170396E-4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2.5980996211182465</v>
      </c>
      <c r="H79" s="10">
        <f t="shared" si="6"/>
        <v>-8.3220132998215135</v>
      </c>
      <c r="I79">
        <f t="shared" si="2"/>
        <v>-66.576106398572108</v>
      </c>
      <c r="K79">
        <f t="shared" si="3"/>
        <v>-8.2978375591859148</v>
      </c>
      <c r="M79">
        <f t="shared" si="4"/>
        <v>-8.2978375591859148</v>
      </c>
      <c r="N79" s="13">
        <f t="shared" si="5"/>
        <v>5.8446643527973756E-4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2.6119522985673722</v>
      </c>
      <c r="H80" s="10">
        <f t="shared" si="6"/>
        <v>-8.2935257624654586</v>
      </c>
      <c r="I80">
        <f t="shared" si="2"/>
        <v>-66.348206099723669</v>
      </c>
      <c r="K80">
        <f t="shared" si="3"/>
        <v>-8.2676451906141626</v>
      </c>
      <c r="M80">
        <f t="shared" si="4"/>
        <v>-8.2676451906141626</v>
      </c>
      <c r="N80" s="13">
        <f t="shared" si="5"/>
        <v>6.6980399935009471E-4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2.6258049760164988</v>
      </c>
      <c r="H81" s="10">
        <f t="shared" si="6"/>
        <v>-8.2629745346338428</v>
      </c>
      <c r="I81">
        <f t="shared" si="2"/>
        <v>-66.103796277070742</v>
      </c>
      <c r="K81">
        <f t="shared" si="3"/>
        <v>-8.235536396261125</v>
      </c>
      <c r="M81">
        <f t="shared" si="4"/>
        <v>-8.235536396261125</v>
      </c>
      <c r="N81" s="13">
        <f t="shared" si="5"/>
        <v>7.5285143736040908E-4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2.6396576534656253</v>
      </c>
      <c r="H82" s="10">
        <f t="shared" si="6"/>
        <v>-8.2304574433255908</v>
      </c>
      <c r="I82">
        <f t="shared" si="2"/>
        <v>-65.843659546604727</v>
      </c>
      <c r="K82">
        <f t="shared" si="3"/>
        <v>-8.201610842731391</v>
      </c>
      <c r="M82">
        <f t="shared" si="4"/>
        <v>-8.201610842731391</v>
      </c>
      <c r="N82" s="13">
        <f t="shared" si="5"/>
        <v>8.3212636584129149E-4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2.6535103309147519</v>
      </c>
      <c r="H83" s="10">
        <f t="shared" si="6"/>
        <v>-8.1960690273738575</v>
      </c>
      <c r="I83">
        <f t="shared" si="2"/>
        <v>-65.56855221899086</v>
      </c>
      <c r="K83">
        <f t="shared" si="3"/>
        <v>-8.1659643273387186</v>
      </c>
      <c r="M83">
        <f t="shared" si="4"/>
        <v>-8.1659643273387186</v>
      </c>
      <c r="N83" s="13">
        <f t="shared" si="5"/>
        <v>9.0629296420569061E-4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2.667363008363878</v>
      </c>
      <c r="H84" s="10">
        <f t="shared" si="6"/>
        <v>-8.1599006362119226</v>
      </c>
      <c r="I84">
        <f t="shared" ref="I84:I147" si="9">H84*$E$6</f>
        <v>-65.279205089695381</v>
      </c>
      <c r="K84">
        <f t="shared" ref="K84:K147" si="10">(1/2)*($L$9*$L$4*EXP(-$L$7*$O$6*(G84/$O$6-1))+6*$L$4*EXP(-$L$7*$O$6*(2/SQRT(3)*G84/$O$6-1))+12*$L$4*EXP(-$L$7*$O$6*(SQRT(2)*2/SQRT(3)*G84/$O$6-1))+24*$L$4*EXP(-$L$7*$O$6*(SQRT(11)/2*2/SQRT(3)*G84/$O$6-1))+8*$L$4*EXP(-$L$7*$O$6*(2*G84/$O$6-1))-($L$9*$L$6*EXP(-$L$5*$O$6*(G84/$O$6-1))+6*$L$6*EXP(-$L$5*$O$6*(2/SQRT(3)*G84/$O$6-1))+12*$L$6*EXP(-$L$5*$O$6*(SQRT(2)*2/SQRT(3)*G84/$O$6-1))+24*$L$6*EXP(-$L$5*$O$6*(SQRT(11)/2*2/SQRT(3)*G84/$O$6-1))+8*$L$6*EXP(-$L$5*$O$6*(2*G84/$O$6-1))))</f>
        <v>-8.1286889215578224</v>
      </c>
      <c r="M84">
        <f t="shared" ref="M84:M147" si="11">(1/2)*($L$9*$O$4*EXP(-$O$8*$O$6*(G84/$O$6-1))+6*$O$4*EXP(-$O$8*$O$6*(2/SQRT(3)*G84/$O$6-1))+12*$O$4*EXP(-$O$8*$O$6*(SQRT(2)*2/SQRT(3)*G84/$O$6-1))+24*$O$4*EXP(-$O$8*$O$6*(SQRT(11)/2*2/SQRT(3)*G84/$O$6-1))+8*$O$4*EXP(-$O$8*$O$6*(2*G84/$O$6-1))-($L$9*$O$7*EXP(-$O$5*$O$6*(G84/$O$6-1))+6*$O$7*EXP(-$O$5*$O$6*(2/SQRT(3)*G84/$O$6-1))+12*$O$7*EXP(-$O$5*$O$6*(SQRT(2)*2/SQRT(3)*G84/$O$6-1))+24*$O$7*EXP(-$O$5*$O$6*(SQRT(11)/2*2/SQRT(3)*G84/$O$6-1))+8*$O$7*EXP(-$O$5*$O$6*(2*G84/$O$6-1))))</f>
        <v>-8.1286889215578224</v>
      </c>
      <c r="N84" s="13">
        <f t="shared" ref="N84:N147" si="12">(M84-H84)^2*O84</f>
        <v>9.741711316489744E-4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2.6812156858130045</v>
      </c>
      <c r="H85" s="10">
        <f t="shared" ref="H85:H148" si="13">-(-$B$4)*(1+D85+$E$5*D85^3)*EXP(-D85)</f>
        <v>-8.1220405258310997</v>
      </c>
      <c r="I85">
        <f t="shared" si="9"/>
        <v>-64.976324206648798</v>
      </c>
      <c r="K85">
        <f t="shared" si="10"/>
        <v>-8.0898731090969029</v>
      </c>
      <c r="M85">
        <f t="shared" si="11"/>
        <v>-8.0898731090969029</v>
      </c>
      <c r="N85" s="13">
        <f t="shared" si="12"/>
        <v>1.0347426993514821E-3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2.6950683632621311</v>
      </c>
      <c r="H86" s="10">
        <f t="shared" si="13"/>
        <v>-8.0825739520077295</v>
      </c>
      <c r="I86">
        <f t="shared" si="9"/>
        <v>-64.660591616061836</v>
      </c>
      <c r="K86">
        <f t="shared" si="10"/>
        <v>-8.049601918797924</v>
      </c>
      <c r="M86">
        <f t="shared" si="11"/>
        <v>-8.049601918797924</v>
      </c>
      <c r="N86" s="13">
        <f t="shared" si="12"/>
        <v>1.0871549739885217E-3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2.7089210407112567</v>
      </c>
      <c r="H87" s="10">
        <f t="shared" si="13"/>
        <v>-8.0415832608743596</v>
      </c>
      <c r="I87">
        <f t="shared" si="9"/>
        <v>-64.332666086994877</v>
      </c>
      <c r="K87">
        <f t="shared" si="10"/>
        <v>-8.0079570525635333</v>
      </c>
      <c r="M87">
        <f t="shared" si="11"/>
        <v>-8.0079570525635333</v>
      </c>
      <c r="N87" s="13">
        <f t="shared" si="12"/>
        <v>1.1307218853630837E-3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2.7227737181603833</v>
      </c>
      <c r="H88" s="10">
        <f t="shared" si="13"/>
        <v>-7.9991479769081737</v>
      </c>
      <c r="I88">
        <f t="shared" si="9"/>
        <v>-63.99318381526539</v>
      </c>
      <c r="K88">
        <f t="shared" si="10"/>
        <v>-7.9650170085014915</v>
      </c>
      <c r="M88">
        <f t="shared" si="11"/>
        <v>-7.9650170085014915</v>
      </c>
      <c r="N88" s="13">
        <f t="shared" si="12"/>
        <v>1.1649230043779366E-3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2.7366263956095098</v>
      </c>
      <c r="H89" s="10">
        <f t="shared" si="13"/>
        <v>-7.9553448884077413</v>
      </c>
      <c r="I89">
        <f t="shared" si="9"/>
        <v>-63.642759107261931</v>
      </c>
      <c r="K89">
        <f t="shared" si="10"/>
        <v>-7.9208571994702046</v>
      </c>
      <c r="M89">
        <f t="shared" si="11"/>
        <v>-7.9208571994702046</v>
      </c>
      <c r="N89" s="13">
        <f t="shared" si="12"/>
        <v>1.1894006882522934E-3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2.7504790730586359</v>
      </c>
      <c r="H90" s="10">
        <f t="shared" si="13"/>
        <v>-7.9102481305273153</v>
      </c>
      <c r="I90">
        <f t="shared" si="9"/>
        <v>-63.281985044218523</v>
      </c>
      <c r="K90">
        <f t="shared" si="10"/>
        <v>-7.8755500672014298</v>
      </c>
      <c r="M90">
        <f t="shared" si="11"/>
        <v>-7.8755500672014298</v>
      </c>
      <c r="N90" s="13">
        <f t="shared" si="12"/>
        <v>1.2039555985671633E-3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2.7643317505077625</v>
      </c>
      <c r="H91" s="10">
        <f t="shared" si="13"/>
        <v>-7.8639292659360027</v>
      </c>
      <c r="I91">
        <f t="shared" si="9"/>
        <v>-62.911434127488022</v>
      </c>
      <c r="K91">
        <f t="shared" si="10"/>
        <v>-7.8291651921695502</v>
      </c>
      <c r="M91">
        <f t="shared" si="11"/>
        <v>-7.8291651921695502</v>
      </c>
      <c r="N91" s="13">
        <f t="shared" si="12"/>
        <v>1.2085408248393523E-3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2.778184427956889</v>
      </c>
      <c r="H92" s="10">
        <f t="shared" si="13"/>
        <v>-7.8164573631673147</v>
      </c>
      <c r="I92">
        <f t="shared" si="9"/>
        <v>-62.531658905338517</v>
      </c>
      <c r="K92">
        <f t="shared" si="10"/>
        <v>-7.781769399370023</v>
      </c>
      <c r="M92">
        <f t="shared" si="11"/>
        <v>-7.781769399370023</v>
      </c>
      <c r="N92" s="13">
        <f t="shared" si="12"/>
        <v>1.2032548324022172E-3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2.7920371054060147</v>
      </c>
      <c r="H93" s="10">
        <f t="shared" si="13"/>
        <v>-7.7678990727229067</v>
      </c>
      <c r="I93">
        <f t="shared" si="9"/>
        <v>-62.143192581783254</v>
      </c>
      <c r="K93">
        <f t="shared" si="10"/>
        <v>-7.7334268601632132</v>
      </c>
      <c r="M93">
        <f t="shared" si="11"/>
        <v>-7.7334268601632132</v>
      </c>
      <c r="N93" s="13">
        <f t="shared" si="12"/>
        <v>1.1883334387606875E-3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2.8058897828551412</v>
      </c>
      <c r="H94" s="10">
        <f t="shared" si="13"/>
        <v>-7.7183187009925218</v>
      </c>
      <c r="I94">
        <f t="shared" si="9"/>
        <v>-61.746549607940175</v>
      </c>
      <c r="K94">
        <f t="shared" si="10"/>
        <v>-7.6841991903337794</v>
      </c>
      <c r="M94">
        <f t="shared" si="11"/>
        <v>-7.6841991903337794</v>
      </c>
      <c r="N94" s="13">
        <f t="shared" si="12"/>
        <v>1.1641410075920371E-3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2.8197424603042678</v>
      </c>
      <c r="H95" s="10">
        <f t="shared" si="13"/>
        <v>-7.6677782820505467</v>
      </c>
      <c r="I95">
        <f t="shared" si="9"/>
        <v>-61.342226256404373</v>
      </c>
      <c r="K95">
        <f t="shared" si="10"/>
        <v>-7.6341455445098045</v>
      </c>
      <c r="M95">
        <f t="shared" si="11"/>
        <v>-7.6341455445098045</v>
      </c>
      <c r="N95" s="13">
        <f t="shared" si="12"/>
        <v>1.1311610344844458E-3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2.8335951377533939</v>
      </c>
      <c r="H96" s="10">
        <f t="shared" si="13"/>
        <v>-7.6163376473879287</v>
      </c>
      <c r="I96">
        <f t="shared" si="9"/>
        <v>-60.93070117910343</v>
      </c>
      <c r="K96">
        <f t="shared" si="10"/>
        <v>-7.5833227070802609</v>
      </c>
      <c r="M96">
        <f t="shared" si="11"/>
        <v>-7.5833227070802609</v>
      </c>
      <c r="N96" s="13">
        <f t="shared" si="12"/>
        <v>1.0899862835188699E-3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2.8474478152025204</v>
      </c>
      <c r="H97" s="10">
        <f t="shared" si="13"/>
        <v>-7.5640544936366307</v>
      </c>
      <c r="I97">
        <f t="shared" si="9"/>
        <v>-60.512435949093046</v>
      </c>
      <c r="K97">
        <f t="shared" si="10"/>
        <v>-7.5317851797439666</v>
      </c>
      <c r="M97">
        <f t="shared" si="11"/>
        <v>-7.5317851797439666</v>
      </c>
      <c r="N97" s="13">
        <f t="shared" si="12"/>
        <v>1.0413086191032898E-3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2.861300492651647</v>
      </c>
      <c r="H98" s="10">
        <f t="shared" si="13"/>
        <v>-7.5109844483422696</v>
      </c>
      <c r="I98">
        <f t="shared" si="9"/>
        <v>-60.087875586738157</v>
      </c>
      <c r="K98">
        <f t="shared" si="10"/>
        <v>-7.479585265817998</v>
      </c>
      <c r="M98">
        <f t="shared" si="11"/>
        <v>-7.479585265817998</v>
      </c>
      <c r="N98" s="13">
        <f t="shared" si="12"/>
        <v>9.8590866319252625E-4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2.8751531701007726</v>
      </c>
      <c r="H99" s="10">
        <f t="shared" si="13"/>
        <v>-7.4571811338390521</v>
      </c>
      <c r="I99">
        <f t="shared" si="9"/>
        <v>-59.657449070712417</v>
      </c>
      <c r="K99">
        <f t="shared" si="10"/>
        <v>-7.4267731514284918</v>
      </c>
      <c r="M99">
        <f t="shared" si="11"/>
        <v>-7.4267731514284918</v>
      </c>
      <c r="N99" s="13">
        <f t="shared" si="12"/>
        <v>9.2464539428094511E-4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2.8890058475498992</v>
      </c>
      <c r="H100" s="10">
        <f t="shared" si="13"/>
        <v>-7.4026962292797132</v>
      </c>
      <c r="I100">
        <f t="shared" si="9"/>
        <v>-59.221569834237705</v>
      </c>
      <c r="K100">
        <f t="shared" si="10"/>
        <v>-7.3733969837019941</v>
      </c>
      <c r="M100">
        <f t="shared" si="11"/>
        <v>-7.3733969837019941</v>
      </c>
      <c r="N100" s="13">
        <f t="shared" si="12"/>
        <v>8.5844579142348718E-4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2.9028585249990257</v>
      </c>
      <c r="H101" s="10">
        <f t="shared" si="13"/>
        <v>-7.3475795308716778</v>
      </c>
      <c r="I101">
        <f t="shared" si="9"/>
        <v>-58.780636246973422</v>
      </c>
      <c r="K101">
        <f t="shared" si="10"/>
        <v>-7.3195029460709824</v>
      </c>
      <c r="M101">
        <f t="shared" si="11"/>
        <v>-7.3195029460709824</v>
      </c>
      <c r="N101" s="13">
        <f t="shared" si="12"/>
        <v>7.8829461407064073E-4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2.9167112024481523</v>
      </c>
      <c r="H102" s="10">
        <f t="shared" si="13"/>
        <v>-7.2918790103693372</v>
      </c>
      <c r="I102">
        <f t="shared" si="9"/>
        <v>-58.335032082954697</v>
      </c>
      <c r="K102">
        <f t="shared" si="10"/>
        <v>-7.2651353308025417</v>
      </c>
      <c r="M102">
        <f t="shared" si="11"/>
        <v>-7.2651353308025417</v>
      </c>
      <c r="N102" s="13">
        <f t="shared" si="12"/>
        <v>7.1522439677143318E-4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2.9305638798972784</v>
      </c>
      <c r="H103" s="10">
        <f t="shared" si="13"/>
        <v>-7.2356408718709551</v>
      </c>
      <c r="I103">
        <f t="shared" si="9"/>
        <v>-57.88512697496764</v>
      </c>
      <c r="K103">
        <f t="shared" si="10"/>
        <v>-7.2103366088552434</v>
      </c>
      <c r="M103">
        <f t="shared" si="11"/>
        <v>-7.2103366088552434</v>
      </c>
      <c r="N103" s="13">
        <f t="shared" si="12"/>
        <v>6.4030572676831228E-4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2.944416557346405</v>
      </c>
      <c r="H104" s="10">
        <f t="shared" si="13"/>
        <v>-7.1789096069673937</v>
      </c>
      <c r="I104">
        <f t="shared" si="9"/>
        <v>-57.431276855739149</v>
      </c>
      <c r="K104">
        <f t="shared" si="10"/>
        <v>-7.1551474971649514</v>
      </c>
      <c r="M104">
        <f t="shared" si="11"/>
        <v>-7.1551474971649514</v>
      </c>
      <c r="N104" s="13">
        <f t="shared" si="12"/>
        <v>5.6463786226332497E-4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2.9582692347955306</v>
      </c>
      <c r="H105" s="10">
        <f t="shared" si="13"/>
        <v>-7.1217280482886247</v>
      </c>
      <c r="I105">
        <f t="shared" si="9"/>
        <v>-56.973824386308998</v>
      </c>
      <c r="K105">
        <f t="shared" si="10"/>
        <v>-7.0996070234564641</v>
      </c>
      <c r="M105">
        <f t="shared" si="11"/>
        <v>-7.0996070234564641</v>
      </c>
      <c r="N105" s="13">
        <f t="shared" si="12"/>
        <v>4.8933973962506626E-4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2.9721219122446572</v>
      </c>
      <c r="H106" s="10">
        <f t="shared" si="13"/>
        <v>-7.0641374214926724</v>
      </c>
      <c r="I106">
        <f t="shared" si="9"/>
        <v>-56.513099371941379</v>
      </c>
      <c r="K106">
        <f t="shared" si="10"/>
        <v>-7.0437525886741152</v>
      </c>
      <c r="M106">
        <f t="shared" si="11"/>
        <v>-7.0437525886741152</v>
      </c>
      <c r="N106" s="13">
        <f t="shared" si="12"/>
        <v>4.1554140904052613E-4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2.9859745896937837</v>
      </c>
      <c r="H107" s="10">
        <f t="shared" si="13"/>
        <v>-7.0061773957404894</v>
      </c>
      <c r="I107">
        <f t="shared" si="9"/>
        <v>-56.049419165923915</v>
      </c>
      <c r="K107">
        <f t="shared" si="10"/>
        <v>-6.9876200271209594</v>
      </c>
      <c r="M107">
        <f t="shared" si="11"/>
        <v>-6.9876200271209594</v>
      </c>
      <c r="N107" s="13">
        <f t="shared" si="12"/>
        <v>3.4437593008111478E-4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2.9998272671429103</v>
      </c>
      <c r="H108" s="10">
        <f t="shared" si="13"/>
        <v>-6.9478861326990584</v>
      </c>
      <c r="I108">
        <f t="shared" si="9"/>
        <v>-55.583089061592467</v>
      </c>
      <c r="K108">
        <f t="shared" si="10"/>
        <v>-6.93124366439248</v>
      </c>
      <c r="M108">
        <f t="shared" si="11"/>
        <v>-6.93124366439248</v>
      </c>
      <c r="N108" s="13">
        <f t="shared" si="12"/>
        <v>2.7697175133546822E-4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3.0136799445920364</v>
      </c>
      <c r="H109" s="10">
        <f t="shared" si="13"/>
        <v>-6.8893003341138588</v>
      </c>
      <c r="I109">
        <f t="shared" si="9"/>
        <v>-55.11440267291087</v>
      </c>
      <c r="K109">
        <f t="shared" si="10"/>
        <v>-6.874656373187646</v>
      </c>
      <c r="M109">
        <f t="shared" si="11"/>
        <v>-6.874656373187646</v>
      </c>
      <c r="N109" s="13">
        <f t="shared" si="12"/>
        <v>2.1444559160844679E-4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3.0275326220411629</v>
      </c>
      <c r="H110" s="10">
        <f t="shared" si="13"/>
        <v>-6.8304552879907376</v>
      </c>
      <c r="I110">
        <f t="shared" si="9"/>
        <v>-54.643642303925901</v>
      </c>
      <c r="K110">
        <f t="shared" si="10"/>
        <v>-6.8178896270768332</v>
      </c>
      <c r="M110">
        <f t="shared" si="11"/>
        <v>-6.8178896270768332</v>
      </c>
      <c r="N110" s="13">
        <f t="shared" si="12"/>
        <v>1.5789583420322553E-4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3.041385299490289</v>
      </c>
      <c r="H111" s="10">
        <f t="shared" si="13"/>
        <v>-6.7713849134261164</v>
      </c>
      <c r="I111">
        <f t="shared" si="9"/>
        <v>-54.171079307408931</v>
      </c>
      <c r="K111">
        <f t="shared" si="10"/>
        <v>-6.7609735523031231</v>
      </c>
      <c r="M111">
        <f t="shared" si="11"/>
        <v>-6.7609735523031231</v>
      </c>
      <c r="N111" s="13">
        <f t="shared" si="12"/>
        <v>1.0839644043337495E-4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3.0552379769394151</v>
      </c>
      <c r="H112" s="10">
        <f t="shared" si="13"/>
        <v>-6.7121218041234485</v>
      </c>
      <c r="I112">
        <f t="shared" si="9"/>
        <v>-53.696974432987588</v>
      </c>
      <c r="K112">
        <f t="shared" si="10"/>
        <v>-6.7039369776904456</v>
      </c>
      <c r="M112">
        <f t="shared" si="11"/>
        <v>-6.7039369776904456</v>
      </c>
      <c r="N112" s="13">
        <f t="shared" si="12"/>
        <v>6.6991383738382815E-2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3.0690906543885417</v>
      </c>
      <c r="H113" s="10">
        <f t="shared" si="13"/>
        <v>-6.6526972706327445</v>
      </c>
      <c r="I113">
        <f t="shared" si="9"/>
        <v>-53.221578165061956</v>
      </c>
      <c r="K113">
        <f t="shared" si="10"/>
        <v>-6.6468074827293204</v>
      </c>
      <c r="M113">
        <f t="shared" si="11"/>
        <v>-6.6468074827293204</v>
      </c>
      <c r="N113" s="13">
        <f t="shared" si="12"/>
        <v>3.4689601547320773E-2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3.0829433318376682</v>
      </c>
      <c r="H114" s="10">
        <f t="shared" si="13"/>
        <v>-6.5931413813490396</v>
      </c>
      <c r="I114">
        <f t="shared" si="9"/>
        <v>-52.745131050792317</v>
      </c>
      <c r="K114">
        <f t="shared" si="10"/>
        <v>-6.589611443908165</v>
      </c>
      <c r="M114">
        <f t="shared" si="11"/>
        <v>-6.589611443908165</v>
      </c>
      <c r="N114" s="13">
        <f t="shared" si="12"/>
        <v>1.2460458336488303E-2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3.0967960092867943</v>
      </c>
      <c r="H115" s="10">
        <f t="shared" si="13"/>
        <v>-6.5334830023046662</v>
      </c>
      <c r="I115">
        <f t="shared" si="9"/>
        <v>-52.267864018437329</v>
      </c>
      <c r="K115">
        <f t="shared" si="10"/>
        <v>-6.5323740793555345</v>
      </c>
      <c r="M115">
        <f t="shared" si="11"/>
        <v>-6.5323740793555345</v>
      </c>
      <c r="N115" s="13">
        <f t="shared" si="12"/>
        <v>1.2297101071108899E-6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3.1106486867359209</v>
      </c>
      <c r="H116" s="10">
        <f t="shared" si="13"/>
        <v>-6.4737498357892749</v>
      </c>
      <c r="I116">
        <f t="shared" si="9"/>
        <v>-51.789998686314199</v>
      </c>
      <c r="K116">
        <f t="shared" si="10"/>
        <v>-6.4751194918561428</v>
      </c>
      <c r="M116">
        <f t="shared" si="11"/>
        <v>-6.4751194918561428</v>
      </c>
      <c r="N116" s="13">
        <f t="shared" si="12"/>
        <v>1.8759577415080371E-6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3.124501364185047</v>
      </c>
      <c r="H117" s="10">
        <f t="shared" si="13"/>
        <v>-6.4139684578305687</v>
      </c>
      <c r="I117">
        <f t="shared" si="9"/>
        <v>-51.311747662644549</v>
      </c>
      <c r="K117">
        <f t="shared" si="10"/>
        <v>-6.4178707103011652</v>
      </c>
      <c r="M117">
        <f t="shared" si="11"/>
        <v>-6.4178707103011652</v>
      </c>
      <c r="N117" s="13">
        <f t="shared" si="12"/>
        <v>1.5227574344276498E-5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3.1383540416341735</v>
      </c>
      <c r="H118" s="10">
        <f t="shared" si="13"/>
        <v>-6.354164354567887</v>
      </c>
      <c r="I118">
        <f t="shared" si="9"/>
        <v>-50.833314836543096</v>
      </c>
      <c r="K118">
        <f t="shared" si="10"/>
        <v>-6.3606497296308904</v>
      </c>
      <c r="M118">
        <f t="shared" si="11"/>
        <v>-6.3606497296308904</v>
      </c>
      <c r="N118" s="13">
        <f t="shared" si="12"/>
        <v>4.2060089707826298E-5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3.1522067190832996</v>
      </c>
      <c r="H119" s="10">
        <f t="shared" si="13"/>
        <v>-6.2943619575498335</v>
      </c>
      <c r="I119">
        <f t="shared" si="9"/>
        <v>-50.354895660398668</v>
      </c>
      <c r="K119">
        <f t="shared" si="10"/>
        <v>-6.3034775493257307</v>
      </c>
      <c r="M119">
        <f t="shared" si="11"/>
        <v>-6.3034775493257307</v>
      </c>
      <c r="N119" s="13">
        <f t="shared" si="12"/>
        <v>8.3094013424803913E-5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3.1660593965324262</v>
      </c>
      <c r="H120" s="10">
        <f t="shared" si="13"/>
        <v>-6.2345846779863194</v>
      </c>
      <c r="I120">
        <f t="shared" si="9"/>
        <v>-49.876677423890555</v>
      </c>
      <c r="K120">
        <f t="shared" si="10"/>
        <v>-6.2463742104992512</v>
      </c>
      <c r="M120">
        <f t="shared" si="11"/>
        <v>-6.2463742104992512</v>
      </c>
      <c r="N120" s="13">
        <f t="shared" si="12"/>
        <v>1.38993076873476E-4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3.1799120739815527</v>
      </c>
      <c r="H121" s="10">
        <f t="shared" si="13"/>
        <v>-6.1748549399845825</v>
      </c>
      <c r="I121">
        <f t="shared" si="9"/>
        <v>-49.39883951987666</v>
      </c>
      <c r="K121">
        <f t="shared" si="10"/>
        <v>-6.1893588316450829</v>
      </c>
      <c r="M121">
        <f t="shared" si="11"/>
        <v>-6.1893588316450829</v>
      </c>
      <c r="N121" s="13">
        <f t="shared" si="12"/>
        <v>2.1036287329953532E-4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3.1937647514306788</v>
      </c>
      <c r="H122" s="10">
        <f t="shared" si="13"/>
        <v>-6.1151942127978662</v>
      </c>
      <c r="I122">
        <f t="shared" si="9"/>
        <v>-48.92155370238293</v>
      </c>
      <c r="K122">
        <f t="shared" si="10"/>
        <v>-6.1324496430873667</v>
      </c>
      <c r="M122">
        <f t="shared" si="11"/>
        <v>-6.1324496430873667</v>
      </c>
      <c r="N122" s="13">
        <f t="shared" si="12"/>
        <v>2.9774987447581114E-4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3.2076174288798054</v>
      </c>
      <c r="H123" s="10">
        <f t="shared" si="13"/>
        <v>-6.0556230421147559</v>
      </c>
      <c r="I123">
        <f t="shared" si="9"/>
        <v>-48.444984336918047</v>
      </c>
      <c r="K123">
        <f t="shared" si="10"/>
        <v>-6.0756640201826269</v>
      </c>
      <c r="M123">
        <f t="shared" si="11"/>
        <v>-6.0756640201826269</v>
      </c>
      <c r="N123" s="13">
        <f t="shared" si="12"/>
        <v>4.0164080191688536E-4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3.2214701063289315</v>
      </c>
      <c r="H124" s="10">
        <f t="shared" si="13"/>
        <v>-5.9961610804163055</v>
      </c>
      <c r="I124">
        <f t="shared" si="9"/>
        <v>-47.969288643330444</v>
      </c>
      <c r="K124">
        <f t="shared" si="10"/>
        <v>-6.0190185153191571</v>
      </c>
      <c r="M124">
        <f t="shared" si="11"/>
        <v>-6.0190185153191571</v>
      </c>
      <c r="N124" s="13">
        <f t="shared" si="12"/>
        <v>5.224623303381002E-4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3.235322783778058</v>
      </c>
      <c r="H125" s="10">
        <f t="shared" si="13"/>
        <v>-5.9368271164274002</v>
      </c>
      <c r="I125">
        <f t="shared" si="9"/>
        <v>-47.494616931419202</v>
      </c>
      <c r="K125">
        <f t="shared" si="10"/>
        <v>-5.9625288887581505</v>
      </c>
      <c r="M125">
        <f t="shared" si="11"/>
        <v>-5.9625288887581505</v>
      </c>
      <c r="N125" s="13">
        <f t="shared" si="12"/>
        <v>6.6058110094171737E-4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3.2491754612271841</v>
      </c>
      <c r="H126" s="10">
        <f t="shared" si="13"/>
        <v>-5.8776391036880735</v>
      </c>
      <c r="I126">
        <f t="shared" si="9"/>
        <v>-47.021112829504588</v>
      </c>
      <c r="K126">
        <f t="shared" si="10"/>
        <v>-5.9062101383592331</v>
      </c>
      <c r="M126">
        <f t="shared" si="11"/>
        <v>-5.9062101383592331</v>
      </c>
      <c r="N126" s="13">
        <f t="shared" si="12"/>
        <v>8.1630402218060524E-4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3.2630281386763103</v>
      </c>
      <c r="H127" s="10">
        <f t="shared" si="13"/>
        <v>-5.8186141882697546</v>
      </c>
      <c r="I127">
        <f t="shared" si="9"/>
        <v>-46.548913506158037</v>
      </c>
      <c r="K127">
        <f t="shared" si="10"/>
        <v>-5.8500765282313552</v>
      </c>
      <c r="M127">
        <f t="shared" si="11"/>
        <v>-5.8500765282313552</v>
      </c>
      <c r="N127" s="13">
        <f t="shared" si="12"/>
        <v>9.8987883585932557E-4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3.2768808161254368</v>
      </c>
      <c r="H128" s="10">
        <f t="shared" si="13"/>
        <v>-5.7597687356607778</v>
      </c>
      <c r="I128">
        <f t="shared" si="9"/>
        <v>-46.078149885286223</v>
      </c>
      <c r="K128">
        <f t="shared" si="10"/>
        <v>-5.7941416163485631</v>
      </c>
      <c r="M128">
        <f t="shared" si="11"/>
        <v>-5.7941416163485631</v>
      </c>
      <c r="N128" s="13">
        <f t="shared" si="12"/>
        <v>1.1814949267767176E-3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3.2907334935745634</v>
      </c>
      <c r="H129" s="10">
        <f t="shared" si="13"/>
        <v>-5.7011183568447974</v>
      </c>
      <c r="I129">
        <f t="shared" si="9"/>
        <v>-45.608946854758379</v>
      </c>
      <c r="K129">
        <f t="shared" si="10"/>
        <v>-5.7384182811685136</v>
      </c>
      <c r="M129">
        <f t="shared" si="11"/>
        <v>-5.7384182811685136</v>
      </c>
      <c r="N129" s="13">
        <f t="shared" si="12"/>
        <v>1.3912843545549557E-3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3.3045861710236895</v>
      </c>
      <c r="H130" s="10">
        <f t="shared" si="13"/>
        <v>-5.6426779335950767</v>
      </c>
      <c r="I130">
        <f t="shared" si="9"/>
        <v>-45.141423468760614</v>
      </c>
      <c r="K130">
        <f t="shared" si="10"/>
        <v>-5.6829187472903442</v>
      </c>
      <c r="M130">
        <f t="shared" si="11"/>
        <v>-5.6829187472903442</v>
      </c>
      <c r="N130" s="13">
        <f t="shared" si="12"/>
        <v>1.6193230868572237E-3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3.318438848472816</v>
      </c>
      <c r="H131" s="10">
        <f t="shared" si="13"/>
        <v>-5.5844616430070602</v>
      </c>
      <c r="I131">
        <f t="shared" si="9"/>
        <v>-44.675693144056481</v>
      </c>
      <c r="K131">
        <f t="shared" si="10"/>
        <v>-5.6276546101869576</v>
      </c>
      <c r="M131">
        <f t="shared" si="11"/>
        <v>-5.6276546101869576</v>
      </c>
      <c r="N131" s="13">
        <f t="shared" si="12"/>
        <v>1.8656324138036941E-3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3.3322915259219426</v>
      </c>
      <c r="H132" s="10">
        <f t="shared" si="13"/>
        <v>-5.5264829812909086</v>
      </c>
      <c r="I132">
        <f t="shared" si="9"/>
        <v>-44.211863850327269</v>
      </c>
      <c r="K132">
        <f t="shared" si="10"/>
        <v>-5.5726368600456144</v>
      </c>
      <c r="M132">
        <f t="shared" si="11"/>
        <v>-5.5726368600456144</v>
      </c>
      <c r="N132" s="13">
        <f t="shared" si="12"/>
        <v>2.1301805241040815E-3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3.3461442033710687</v>
      </c>
      <c r="H133" s="10">
        <f t="shared" si="13"/>
        <v>-5.4687547868452073</v>
      </c>
      <c r="I133">
        <f t="shared" si="9"/>
        <v>-43.750038294761659</v>
      </c>
      <c r="K133">
        <f t="shared" si="10"/>
        <v>-5.5178759047493759</v>
      </c>
      <c r="M133">
        <f t="shared" si="11"/>
        <v>-5.5178759047493759</v>
      </c>
      <c r="N133" s="13">
        <f t="shared" si="12"/>
        <v>2.4128842241552349E-3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3.3599968808201948</v>
      </c>
      <c r="H134" s="10">
        <f t="shared" si="13"/>
        <v>-5.4112892626323541</v>
      </c>
      <c r="I134">
        <f t="shared" si="9"/>
        <v>-43.290314101058833</v>
      </c>
      <c r="K134">
        <f t="shared" si="10"/>
        <v>-5.463381592030645</v>
      </c>
      <c r="M134">
        <f t="shared" si="11"/>
        <v>-5.463381592030645</v>
      </c>
      <c r="N134" s="13">
        <f t="shared" si="12"/>
        <v>2.7136107821400415E-3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3.3738495582693213</v>
      </c>
      <c r="H135" s="10">
        <f t="shared" si="13"/>
        <v>-5.354097997875658</v>
      </c>
      <c r="I135">
        <f t="shared" si="9"/>
        <v>-42.832783983005264</v>
      </c>
      <c r="K135">
        <f t="shared" si="10"/>
        <v>-5.4091632308270681</v>
      </c>
      <c r="M135">
        <f t="shared" si="11"/>
        <v>-5.4091632308270681</v>
      </c>
      <c r="N135" s="13">
        <f t="shared" si="12"/>
        <v>3.0321798799930588E-3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3.3877022357184479</v>
      </c>
      <c r="H136" s="10">
        <f t="shared" si="13"/>
        <v>-5.2971919890975556</v>
      </c>
      <c r="I136">
        <f t="shared" si="9"/>
        <v>-42.377535912780445</v>
      </c>
      <c r="K136">
        <f t="shared" si="10"/>
        <v>-5.3552296118687401</v>
      </c>
      <c r="M136">
        <f t="shared" si="11"/>
        <v>-5.3552296118687401</v>
      </c>
      <c r="N136" s="13">
        <f t="shared" si="12"/>
        <v>3.3683656569303156E-3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3.401554913167574</v>
      </c>
      <c r="H137" s="10">
        <f t="shared" si="13"/>
        <v>-5.2405816605178854</v>
      </c>
      <c r="I137">
        <f t="shared" si="9"/>
        <v>-41.924653284143083</v>
      </c>
      <c r="K137">
        <f t="shared" si="10"/>
        <v>-5.3015890275246722</v>
      </c>
      <c r="M137">
        <f t="shared" si="11"/>
        <v>-5.3015890275246722</v>
      </c>
      <c r="N137" s="13">
        <f t="shared" si="12"/>
        <v>3.7218988291007754E-3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3.4154075906167005</v>
      </c>
      <c r="H138" s="10">
        <f t="shared" si="13"/>
        <v>-5.1842768838305542</v>
      </c>
      <c r="I138">
        <f t="shared" si="9"/>
        <v>-41.474215070644433</v>
      </c>
      <c r="K138">
        <f t="shared" si="10"/>
        <v>-5.2482492909353935</v>
      </c>
      <c r="M138">
        <f t="shared" si="11"/>
        <v>-5.2482492909353935</v>
      </c>
      <c r="N138" s="13">
        <f t="shared" si="12"/>
        <v>4.0924688707872957E-3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3.4292602680658271</v>
      </c>
      <c r="H139" s="10">
        <f t="shared" si="13"/>
        <v>-5.1282869973765175</v>
      </c>
      <c r="I139">
        <f t="shared" si="9"/>
        <v>-41.02629597901214</v>
      </c>
      <c r="K139">
        <f t="shared" si="10"/>
        <v>-5.1952177544576266</v>
      </c>
      <c r="M139">
        <f t="shared" si="11"/>
        <v>-5.1952177544576266</v>
      </c>
      <c r="N139" s="13">
        <f t="shared" si="12"/>
        <v>4.4797262434504324E-3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3.4431129455149527</v>
      </c>
      <c r="H140" s="10">
        <f t="shared" si="13"/>
        <v>-5.072620824730393</v>
      </c>
      <c r="I140">
        <f t="shared" si="9"/>
        <v>-40.580966597843144</v>
      </c>
      <c r="K140">
        <f t="shared" si="10"/>
        <v>-5.1425013274458653</v>
      </c>
      <c r="M140">
        <f t="shared" si="11"/>
        <v>-5.1425013274458653</v>
      </c>
      <c r="N140" s="13">
        <f t="shared" si="12"/>
        <v>4.8832846597671323E-3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3.4569656229640793</v>
      </c>
      <c r="H141" s="10">
        <f t="shared" si="13"/>
        <v>-5.0172866927176427</v>
      </c>
      <c r="I141">
        <f t="shared" si="9"/>
        <v>-40.138293541741142</v>
      </c>
      <c r="K141">
        <f t="shared" si="10"/>
        <v>-5.0901064933949227</v>
      </c>
      <c r="M141">
        <f t="shared" si="11"/>
        <v>-5.0901064933949227</v>
      </c>
      <c r="N141" s="13">
        <f t="shared" si="12"/>
        <v>5.3027233706787885E-3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3.4708183004132054</v>
      </c>
      <c r="H142" s="10">
        <f t="shared" si="13"/>
        <v>-4.9622924488787294</v>
      </c>
      <c r="I142">
        <f t="shared" si="9"/>
        <v>-39.698339591029836</v>
      </c>
      <c r="K142">
        <f t="shared" si="10"/>
        <v>-5.0380393264665164</v>
      </c>
      <c r="M142">
        <f t="shared" si="11"/>
        <v>-5.0380393264665164</v>
      </c>
      <c r="N142" s="13">
        <f t="shared" si="12"/>
        <v>5.7375894642991846E-3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3.4846709778623319</v>
      </c>
      <c r="H143" s="10">
        <f t="shared" si="13"/>
        <v>-4.9076454783962093</v>
      </c>
      <c r="I143">
        <f t="shared" si="9"/>
        <v>-39.261163827169675</v>
      </c>
      <c r="K143">
        <f t="shared" si="10"/>
        <v>-4.9863055074221165</v>
      </c>
      <c r="M143">
        <f t="shared" si="11"/>
        <v>-4.9863055074221165</v>
      </c>
      <c r="N143" s="13">
        <f t="shared" si="12"/>
        <v>6.1874001663565614E-3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3.4985236553114585</v>
      </c>
      <c r="H144" s="10">
        <f t="shared" si="13"/>
        <v>-4.8533527205002986</v>
      </c>
      <c r="I144">
        <f t="shared" si="9"/>
        <v>-38.826821764002389</v>
      </c>
      <c r="K144">
        <f t="shared" si="10"/>
        <v>-4.9349103389835047</v>
      </c>
      <c r="M144">
        <f t="shared" si="11"/>
        <v>-4.9349103389835047</v>
      </c>
      <c r="N144" s="13">
        <f t="shared" si="12"/>
        <v>6.6516451326521986E-3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3.512376332760585</v>
      </c>
      <c r="H145" s="10">
        <f t="shared" si="13"/>
        <v>-4.799420684367985</v>
      </c>
      <c r="I145">
        <f t="shared" si="9"/>
        <v>-38.39536547494388</v>
      </c>
      <c r="K145">
        <f t="shared" si="10"/>
        <v>-4.8838587606416173</v>
      </c>
      <c r="M145">
        <f t="shared" si="11"/>
        <v>-4.8838587606416173</v>
      </c>
      <c r="N145" s="13">
        <f t="shared" si="12"/>
        <v>7.1297887247917481E-3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3.5262290102097107</v>
      </c>
      <c r="H146" s="10">
        <f t="shared" si="13"/>
        <v>-4.7458554645303854</v>
      </c>
      <c r="I146">
        <f t="shared" si="9"/>
        <v>-37.966843716243083</v>
      </c>
      <c r="K146">
        <f t="shared" si="10"/>
        <v>-4.8331553629335886</v>
      </c>
      <c r="M146">
        <f t="shared" si="11"/>
        <v>-4.8331553629335886</v>
      </c>
      <c r="N146" s="13">
        <f t="shared" si="12"/>
        <v>7.6212722612095975E-3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3.5400816876588372</v>
      </c>
      <c r="H147" s="10">
        <f t="shared" si="13"/>
        <v>-4.6926627558025658</v>
      </c>
      <c r="I147">
        <f t="shared" si="9"/>
        <v>-37.541302046420526</v>
      </c>
      <c r="K147">
        <f t="shared" si="10"/>
        <v>-4.7828044012070308</v>
      </c>
      <c r="M147">
        <f t="shared" si="11"/>
        <v>-4.7828044012070308</v>
      </c>
      <c r="N147" s="13">
        <f t="shared" si="12"/>
        <v>8.1255162362243085E-3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3.5539343651079638</v>
      </c>
      <c r="H148" s="10">
        <f t="shared" si="13"/>
        <v>-4.6398478677497419</v>
      </c>
      <c r="I148">
        <f t="shared" ref="I148:I211" si="16">H148*$E$6</f>
        <v>-37.118782941997935</v>
      </c>
      <c r="K148">
        <f t="shared" ref="K148:K211" si="17">(1/2)*($L$9*$L$4*EXP(-$L$7*$O$6*(G148/$O$6-1))+6*$L$4*EXP(-$L$7*$O$6*(2/SQRT(3)*G148/$O$6-1))+12*$L$4*EXP(-$L$7*$O$6*(SQRT(2)*2/SQRT(3)*G148/$O$6-1))+24*$L$4*EXP(-$L$7*$O$6*(SQRT(11)/2*2/SQRT(3)*G148/$O$6-1))+8*$L$4*EXP(-$L$7*$O$6*(2*G148/$O$6-1))-($L$9*$L$6*EXP(-$L$5*$O$6*(G148/$O$6-1))+6*$L$6*EXP(-$L$5*$O$6*(2/SQRT(3)*G148/$O$6-1))+12*$L$6*EXP(-$L$5*$O$6*(SQRT(2)*2/SQRT(3)*G148/$O$6-1))+24*$L$6*EXP(-$L$5*$O$6*(SQRT(11)/2*2/SQRT(3)*G148/$O$6-1))+8*$L$6*EXP(-$L$5*$O$6*(2*G148/$O$6-1))))</f>
        <v>-4.732809808890071</v>
      </c>
      <c r="M148">
        <f t="shared" ref="M148:M211" si="18">(1/2)*($L$9*$O$4*EXP(-$O$8*$O$6*(G148/$O$6-1))+6*$O$4*EXP(-$O$8*$O$6*(2/SQRT(3)*G148/$O$6-1))+12*$O$4*EXP(-$O$8*$O$6*(SQRT(2)*2/SQRT(3)*G148/$O$6-1))+24*$O$4*EXP(-$O$8*$O$6*(SQRT(11)/2*2/SQRT(3)*G148/$O$6-1))+8*$O$4*EXP(-$O$8*$O$6*(2*G148/$O$6-1))-($L$9*$O$7*EXP(-$O$5*$O$6*(G148/$O$6-1))+6*$O$7*EXP(-$O$5*$O$6*(2/SQRT(3)*G148/$O$6-1))+12*$O$7*EXP(-$O$5*$O$6*(SQRT(2)*2/SQRT(3)*G148/$O$6-1))+24*$O$7*EXP(-$O$5*$O$6*(SQRT(11)/2*2/SQRT(3)*G148/$O$6-1))+8*$O$7*EXP(-$O$5*$O$6*(2*G148/$O$6-1))))</f>
        <v>-4.732809808890071</v>
      </c>
      <c r="N148" s="13">
        <f t="shared" ref="N148:N211" si="19">(M148-H148)^2*O148</f>
        <v>8.6419225005780077E-3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3.5677870425570899</v>
      </c>
      <c r="H149" s="10">
        <f t="shared" ref="H149:H212" si="20">-(-$B$4)*(1+D149+$E$5*D149^3)*EXP(-D149)</f>
        <v>-4.587415738703279</v>
      </c>
      <c r="I149">
        <f t="shared" si="16"/>
        <v>-36.699325909626232</v>
      </c>
      <c r="K149">
        <f t="shared" si="17"/>
        <v>-4.6831752102847872</v>
      </c>
      <c r="M149">
        <f t="shared" si="18"/>
        <v>-4.6831752102847872</v>
      </c>
      <c r="N149" s="13">
        <f t="shared" si="19"/>
        <v>9.169876397569679E-3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3.5816397200062164</v>
      </c>
      <c r="H150" s="10">
        <f t="shared" si="20"/>
        <v>-4.535370949339649</v>
      </c>
      <c r="I150">
        <f t="shared" si="16"/>
        <v>-36.282967594717192</v>
      </c>
      <c r="K150">
        <f t="shared" si="17"/>
        <v>-4.6339039329011582</v>
      </c>
      <c r="M150">
        <f t="shared" si="18"/>
        <v>-4.6339039329011582</v>
      </c>
      <c r="N150" s="13">
        <f t="shared" si="19"/>
        <v>9.7087488495326401E-3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3.595492397455343</v>
      </c>
      <c r="H151" s="10">
        <f t="shared" si="20"/>
        <v>-4.4837177358350253</v>
      </c>
      <c r="I151">
        <f t="shared" si="16"/>
        <v>-35.869741886680202</v>
      </c>
      <c r="K151">
        <f t="shared" si="17"/>
        <v>-4.5849990193480243</v>
      </c>
      <c r="M151">
        <f t="shared" si="18"/>
        <v>-4.5849990193480243</v>
      </c>
      <c r="N151" s="13">
        <f t="shared" si="19"/>
        <v>1.0257898390040489E-2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3.6093450749044687</v>
      </c>
      <c r="H152" s="10">
        <f t="shared" si="20"/>
        <v>-4.4324600026079368</v>
      </c>
      <c r="I152">
        <f t="shared" si="16"/>
        <v>-35.459680020863495</v>
      </c>
      <c r="K152">
        <f t="shared" si="17"/>
        <v>-4.5364632387968324</v>
      </c>
      <c r="M152">
        <f t="shared" si="18"/>
        <v>-4.5364632387968324</v>
      </c>
      <c r="N152" s="13">
        <f t="shared" si="19"/>
        <v>1.0816673137763208E-2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3.6231977523535952</v>
      </c>
      <c r="H153" s="10">
        <f t="shared" si="20"/>
        <v>-4.3816013346619727</v>
      </c>
      <c r="I153">
        <f t="shared" si="16"/>
        <v>-35.052810677295781</v>
      </c>
      <c r="K153">
        <f t="shared" si="17"/>
        <v>-4.4882990980334547</v>
      </c>
      <c r="M153">
        <f t="shared" si="18"/>
        <v>-4.4882990980334547</v>
      </c>
      <c r="N153" s="13">
        <f t="shared" si="19"/>
        <v>1.1384412708476781E-2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3.6370504298027218</v>
      </c>
      <c r="H154" s="10">
        <f t="shared" si="20"/>
        <v>-4.3311450095402781</v>
      </c>
      <c r="I154">
        <f t="shared" si="16"/>
        <v>-34.649160076322225</v>
      </c>
      <c r="K154">
        <f t="shared" si="17"/>
        <v>-4.4405088521128722</v>
      </c>
      <c r="M154">
        <f t="shared" si="18"/>
        <v>-4.4405088521128722</v>
      </c>
      <c r="N154" s="13">
        <f t="shared" si="19"/>
        <v>1.1960450062243128E-2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3.6509031072518479</v>
      </c>
      <c r="H155" s="10">
        <f t="shared" si="20"/>
        <v>-4.2810940089031417</v>
      </c>
      <c r="I155">
        <f t="shared" si="16"/>
        <v>-34.248752071225134</v>
      </c>
      <c r="K155">
        <f t="shared" si="17"/>
        <v>-4.3930945146307261</v>
      </c>
      <c r="M155">
        <f t="shared" si="18"/>
        <v>-4.3930945146307261</v>
      </c>
      <c r="N155" s="13">
        <f t="shared" si="19"/>
        <v>1.2544113283234655E-2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3.6647557847009744</v>
      </c>
      <c r="H156" s="10">
        <f t="shared" si="20"/>
        <v>-4.2314510297397954</v>
      </c>
      <c r="I156">
        <f t="shared" si="16"/>
        <v>-33.851608237918363</v>
      </c>
      <c r="K156">
        <f t="shared" si="17"/>
        <v>-4.346057867625543</v>
      </c>
      <c r="M156">
        <f t="shared" si="18"/>
        <v>-4.346057867625543</v>
      </c>
      <c r="N156" s="13">
        <f t="shared" si="19"/>
        <v>1.3134727290170045E-2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3.678608462150101</v>
      </c>
      <c r="H157" s="10">
        <f t="shared" si="20"/>
        <v>-4.1822184952250954</v>
      </c>
      <c r="I157">
        <f t="shared" si="16"/>
        <v>-33.457747961800763</v>
      </c>
      <c r="K157">
        <f t="shared" si="17"/>
        <v>-4.2994004711247165</v>
      </c>
      <c r="M157">
        <f t="shared" si="18"/>
        <v>-4.2994004711247165</v>
      </c>
      <c r="N157" s="13">
        <f t="shared" si="19"/>
        <v>1.3731615475739379E-2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3.6924611395992275</v>
      </c>
      <c r="H158" s="10">
        <f t="shared" si="20"/>
        <v>-4.1333985652315652</v>
      </c>
      <c r="I158">
        <f t="shared" si="16"/>
        <v>-33.067188521852522</v>
      </c>
      <c r="K158">
        <f t="shared" si="17"/>
        <v>-4.2531236723468924</v>
      </c>
      <c r="M158">
        <f t="shared" si="18"/>
        <v>-4.2531236723468924</v>
      </c>
      <c r="N158" s="13">
        <f t="shared" si="19"/>
        <v>1.4334101273776555E-2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3.7063138170483532</v>
      </c>
      <c r="H159" s="10">
        <f t="shared" si="20"/>
        <v>-4.0849931465069131</v>
      </c>
      <c r="I159">
        <f t="shared" si="16"/>
        <v>-32.679945172055305</v>
      </c>
      <c r="K159">
        <f t="shared" si="17"/>
        <v>-4.2072286145730393</v>
      </c>
      <c r="M159">
        <f t="shared" si="18"/>
        <v>-4.2072286145730393</v>
      </c>
      <c r="N159" s="13">
        <f t="shared" si="19"/>
        <v>1.4941509653344951E-2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3.7201664944974797</v>
      </c>
      <c r="H160" s="10">
        <f t="shared" si="20"/>
        <v>-4.0370039025268971</v>
      </c>
      <c r="I160">
        <f t="shared" si="16"/>
        <v>-32.296031220215177</v>
      </c>
      <c r="K160">
        <f t="shared" si="17"/>
        <v>-4.1617162456978924</v>
      </c>
      <c r="M160">
        <f t="shared" si="18"/>
        <v>-4.1617162456978924</v>
      </c>
      <c r="N160" s="13">
        <f t="shared" si="19"/>
        <v>1.5553168539200106E-2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3.7340191719466058</v>
      </c>
      <c r="H161" s="10">
        <f t="shared" si="20"/>
        <v>-3.9894322630330881</v>
      </c>
      <c r="I161">
        <f t="shared" si="16"/>
        <v>-31.915458104264705</v>
      </c>
      <c r="K161">
        <f t="shared" si="17"/>
        <v>-4.1165873264731827</v>
      </c>
      <c r="M161">
        <f t="shared" si="18"/>
        <v>-4.1165873264731827</v>
      </c>
      <c r="N161" s="13">
        <f t="shared" si="19"/>
        <v>1.6168410158454494E-2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3.7478718493957324</v>
      </c>
      <c r="H162" s="10">
        <f t="shared" si="20"/>
        <v>-3.9422794332648743</v>
      </c>
      <c r="I162">
        <f t="shared" si="16"/>
        <v>-31.538235466118994</v>
      </c>
      <c r="K162">
        <f t="shared" si="17"/>
        <v>-4.0718424384535075</v>
      </c>
      <c r="M162">
        <f t="shared" si="18"/>
        <v>-4.0718424384535075</v>
      </c>
      <c r="N162" s="13">
        <f t="shared" si="19"/>
        <v>1.6786572313509787E-2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3.7617245268448589</v>
      </c>
      <c r="H163" s="10">
        <f t="shared" si="20"/>
        <v>-3.8955464028947109</v>
      </c>
      <c r="I163">
        <f t="shared" si="16"/>
        <v>-31.164371223157687</v>
      </c>
      <c r="K163">
        <f t="shared" si="17"/>
        <v>-4.0274819916554367</v>
      </c>
      <c r="M163">
        <f t="shared" si="18"/>
        <v>-4.0274819916554367</v>
      </c>
      <c r="N163" s="13">
        <f t="shared" si="19"/>
        <v>1.7406999581639371E-2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3.7755772042939855</v>
      </c>
      <c r="H164" s="10">
        <f t="shared" si="20"/>
        <v>-3.8492339546754315</v>
      </c>
      <c r="I164">
        <f t="shared" si="16"/>
        <v>-30.793871637403452</v>
      </c>
      <c r="K164">
        <f t="shared" si="17"/>
        <v>-3.9835062319399492</v>
      </c>
      <c r="M164">
        <f t="shared" si="18"/>
        <v>-3.9835062319399492</v>
      </c>
      <c r="N164" s="13">
        <f t="shared" si="19"/>
        <v>1.8029044441799525E-2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3.7894298817431111</v>
      </c>
      <c r="H165" s="10">
        <f t="shared" si="20"/>
        <v>-3.8033426728081485</v>
      </c>
      <c r="I165">
        <f t="shared" si="16"/>
        <v>-30.426741382465188</v>
      </c>
      <c r="K165">
        <f t="shared" si="17"/>
        <v>-3.9399152481280222</v>
      </c>
      <c r="M165">
        <f t="shared" si="18"/>
        <v>-3.9399152481280222</v>
      </c>
      <c r="N165" s="13">
        <f t="shared" si="19"/>
        <v>1.8652068329502561E-2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3.8032825591922377</v>
      </c>
      <c r="H166" s="10">
        <f t="shared" si="20"/>
        <v>-3.7578729510390332</v>
      </c>
      <c r="I166">
        <f t="shared" si="16"/>
        <v>-30.062983608312265</v>
      </c>
      <c r="K166">
        <f t="shared" si="17"/>
        <v>-3.8967089788587819</v>
      </c>
      <c r="M166">
        <f t="shared" si="18"/>
        <v>-3.8967089788587819</v>
      </c>
      <c r="N166" s="13">
        <f t="shared" si="19"/>
        <v>1.9275442620766033E-2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3.8171352366413638</v>
      </c>
      <c r="H167" s="10">
        <f t="shared" si="20"/>
        <v>-3.7128250004930492</v>
      </c>
      <c r="I167">
        <f t="shared" si="16"/>
        <v>-29.702600003944394</v>
      </c>
      <c r="K167">
        <f t="shared" si="17"/>
        <v>-3.8538872191993092</v>
      </c>
      <c r="M167">
        <f t="shared" si="18"/>
        <v>-3.8538872191993092</v>
      </c>
      <c r="N167" s="13">
        <f t="shared" si="19"/>
        <v>1.9898549546332731E-2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3.8309879140904903</v>
      </c>
      <c r="H168" s="10">
        <f t="shared" si="20"/>
        <v>-3.6681988572524693</v>
      </c>
      <c r="I168">
        <f t="shared" si="16"/>
        <v>-29.345590858019754</v>
      </c>
      <c r="K168">
        <f t="shared" si="17"/>
        <v>-3.811449627014865</v>
      </c>
      <c r="M168">
        <f t="shared" si="18"/>
        <v>-3.811449627014865</v>
      </c>
      <c r="N168" s="13">
        <f t="shared" si="19"/>
        <v>2.0520783037518902E-2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3.8448405915396169</v>
      </c>
      <c r="H169" s="10">
        <f t="shared" si="20"/>
        <v>-3.6239943896877751</v>
      </c>
      <c r="I169">
        <f t="shared" si="16"/>
        <v>-28.991955117502201</v>
      </c>
      <c r="K169">
        <f t="shared" si="17"/>
        <v>-3.7693957291079672</v>
      </c>
      <c r="M169">
        <f t="shared" si="18"/>
        <v>-3.7693957291079672</v>
      </c>
      <c r="N169" s="13">
        <f t="shared" si="19"/>
        <v>2.1141549505185899E-2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3.8586932689887434</v>
      </c>
      <c r="H170" s="10">
        <f t="shared" si="20"/>
        <v>-3.58021130554835</v>
      </c>
      <c r="I170">
        <f t="shared" si="16"/>
        <v>-28.6416904443868</v>
      </c>
      <c r="K170">
        <f t="shared" si="17"/>
        <v>-3.7277249271344912</v>
      </c>
      <c r="M170">
        <f t="shared" si="18"/>
        <v>-3.7277249271344912</v>
      </c>
      <c r="N170" s="13">
        <f t="shared" si="19"/>
        <v>2.1760268553459271E-2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3.87254594643787</v>
      </c>
      <c r="H171" s="10">
        <f t="shared" si="20"/>
        <v>-3.5368491588201385</v>
      </c>
      <c r="I171">
        <f t="shared" si="16"/>
        <v>-28.294793270561108</v>
      </c>
      <c r="K171">
        <f t="shared" si="17"/>
        <v>-3.6864365033046065</v>
      </c>
      <c r="M171">
        <f t="shared" si="18"/>
        <v>-3.6864365033046065</v>
      </c>
      <c r="N171" s="13">
        <f t="shared" si="19"/>
        <v>2.2376373629914893E-2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3.8863986238869956</v>
      </c>
      <c r="H172" s="10">
        <f t="shared" si="20"/>
        <v>-3.4939073563572487</v>
      </c>
      <c r="I172">
        <f t="shared" si="16"/>
        <v>-27.95125885085799</v>
      </c>
      <c r="K172">
        <f t="shared" si="17"/>
        <v>-3.6455296258761511</v>
      </c>
      <c r="M172">
        <f t="shared" si="18"/>
        <v>-3.6455296258761511</v>
      </c>
      <c r="N172" s="13">
        <f t="shared" si="19"/>
        <v>2.2989312614062694E-2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3.9002513013361222</v>
      </c>
      <c r="H173" s="10">
        <f t="shared" si="20"/>
        <v>-3.4513851642942894</v>
      </c>
      <c r="I173">
        <f t="shared" si="16"/>
        <v>-27.611081314354315</v>
      </c>
      <c r="K173">
        <f t="shared" si="17"/>
        <v>-3.6050033544477116</v>
      </c>
      <c r="M173">
        <f t="shared" si="18"/>
        <v>-3.6050033544477116</v>
      </c>
      <c r="N173" s="13">
        <f t="shared" si="19"/>
        <v>2.3598548346012965E-2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3.9141039787852483</v>
      </c>
      <c r="H174" s="10">
        <f t="shared" si="20"/>
        <v>-3.4092817142460183</v>
      </c>
      <c r="I174">
        <f t="shared" si="16"/>
        <v>-27.274253713968147</v>
      </c>
      <c r="K174">
        <f t="shared" si="17"/>
        <v>-3.564856645058494</v>
      </c>
      <c r="M174">
        <f t="shared" si="18"/>
        <v>-3.564856645058494</v>
      </c>
      <c r="N174" s="13">
        <f t="shared" si="19"/>
        <v>2.4203559097306582E-2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3.9279566562343748</v>
      </c>
      <c r="H175" s="10">
        <f t="shared" si="20"/>
        <v>-3.3675960093007009</v>
      </c>
      <c r="I175">
        <f t="shared" si="16"/>
        <v>-26.940768074405607</v>
      </c>
      <c r="K175">
        <f t="shared" si="17"/>
        <v>-3.5250883551016958</v>
      </c>
      <c r="M175">
        <f t="shared" si="18"/>
        <v>-3.5250883551016958</v>
      </c>
      <c r="N175" s="13">
        <f t="shared" si="19"/>
        <v>2.4803838985900162E-2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3.9418093336835014</v>
      </c>
      <c r="H176" s="10">
        <f t="shared" si="20"/>
        <v>-3.3263269298133999</v>
      </c>
      <c r="I176">
        <f t="shared" si="16"/>
        <v>-26.6106154385072</v>
      </c>
      <c r="K176">
        <f t="shared" si="17"/>
        <v>-3.4856972480580075</v>
      </c>
      <c r="M176">
        <f t="shared" si="18"/>
        <v>-3.4856972480580075</v>
      </c>
      <c r="N176" s="13">
        <f t="shared" si="19"/>
        <v>2.5398898337387496E-2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3.9556620111326279</v>
      </c>
      <c r="H177" s="10">
        <f t="shared" si="20"/>
        <v>-3.2854732390052304</v>
      </c>
      <c r="I177">
        <f t="shared" si="16"/>
        <v>-26.283785912041843</v>
      </c>
      <c r="K177">
        <f t="shared" si="17"/>
        <v>-3.4466819980554813</v>
      </c>
      <c r="M177">
        <f t="shared" si="18"/>
        <v>-3.4466819980554813</v>
      </c>
      <c r="N177" s="13">
        <f t="shared" si="19"/>
        <v>2.5988263994521848E-2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3.9695146885817545</v>
      </c>
      <c r="H178" s="10">
        <f t="shared" si="20"/>
        <v>-3.245033588374441</v>
      </c>
      <c r="I178">
        <f t="shared" si="16"/>
        <v>-25.960268706995528</v>
      </c>
      <c r="K178">
        <f t="shared" si="17"/>
        <v>-3.4080411942619033</v>
      </c>
      <c r="M178">
        <f t="shared" si="18"/>
        <v>-3.4080411942619033</v>
      </c>
      <c r="N178" s="13">
        <f t="shared" si="19"/>
        <v>2.6571479577162244E-2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3.9833673660308802</v>
      </c>
      <c r="H179" s="10">
        <f t="shared" si="20"/>
        <v>-3.2050065229250273</v>
      </c>
      <c r="I179">
        <f t="shared" si="16"/>
        <v>-25.640052183400218</v>
      </c>
      <c r="K179">
        <f t="shared" si="17"/>
        <v>-3.3697733451155067</v>
      </c>
      <c r="M179">
        <f t="shared" si="18"/>
        <v>-3.3697733451155067</v>
      </c>
      <c r="N179" s="13">
        <f t="shared" si="19"/>
        <v>2.714810569474907E-2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3.9972200434800063</v>
      </c>
      <c r="H180" s="10">
        <f t="shared" si="20"/>
        <v>-3.1653904862183992</v>
      </c>
      <c r="I180">
        <f t="shared" si="16"/>
        <v>-25.323123889747194</v>
      </c>
      <c r="K180">
        <f t="shared" si="17"/>
        <v>-3.3318768823997118</v>
      </c>
      <c r="M180">
        <f t="shared" si="18"/>
        <v>-3.3318768823997118</v>
      </c>
      <c r="N180" s="13">
        <f t="shared" si="19"/>
        <v>2.7717720113440963E-2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4.0110727209291328</v>
      </c>
      <c r="H181" s="10">
        <f t="shared" si="20"/>
        <v>-3.1261838252534839</v>
      </c>
      <c r="I181">
        <f t="shared" si="16"/>
        <v>-25.009470602027871</v>
      </c>
      <c r="K181">
        <f t="shared" si="17"/>
        <v>-3.2943501651673297</v>
      </c>
      <c r="M181">
        <f t="shared" si="18"/>
        <v>-3.2943501651673297</v>
      </c>
      <c r="N181" s="13">
        <f t="shared" si="19"/>
        <v>2.8279917880019118E-2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4.0249253983782589</v>
      </c>
      <c r="H182" s="10">
        <f t="shared" si="20"/>
        <v>-3.0873847951804816</v>
      </c>
      <c r="I182">
        <f t="shared" si="16"/>
        <v>-24.699078361443853</v>
      </c>
      <c r="K182">
        <f t="shared" si="17"/>
        <v>-3.2571914835195201</v>
      </c>
      <c r="M182">
        <f t="shared" si="18"/>
        <v>-3.2571914835195201</v>
      </c>
      <c r="N182" s="13">
        <f t="shared" si="19"/>
        <v>2.8834311404671374E-2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4.038778075827385</v>
      </c>
      <c r="H183" s="10">
        <f t="shared" si="20"/>
        <v>-3.0489915638533378</v>
      </c>
      <c r="I183">
        <f t="shared" si="16"/>
        <v>-24.391932510826702</v>
      </c>
      <c r="K183">
        <f t="shared" si="17"/>
        <v>-3.2203990622445646</v>
      </c>
      <c r="M183">
        <f t="shared" si="18"/>
        <v>-3.2203990622445646</v>
      </c>
      <c r="N183" s="13">
        <f t="shared" si="19"/>
        <v>2.9380530504738427E-2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4.052630753276512</v>
      </c>
      <c r="H184" s="10">
        <f t="shared" si="20"/>
        <v>-3.0110022162258678</v>
      </c>
      <c r="I184">
        <f t="shared" si="16"/>
        <v>-24.088017729806943</v>
      </c>
      <c r="K184">
        <f t="shared" si="17"/>
        <v>-3.1839710643213492</v>
      </c>
      <c r="M184">
        <f t="shared" si="18"/>
        <v>-3.1839710643213492</v>
      </c>
      <c r="N184" s="13">
        <f t="shared" si="19"/>
        <v>2.9918222411477721E-2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4.0664834307256381</v>
      </c>
      <c r="H185" s="10">
        <f t="shared" si="20"/>
        <v>-2.9734147585962991</v>
      </c>
      <c r="I185">
        <f t="shared" si="16"/>
        <v>-23.787318068770393</v>
      </c>
      <c r="K185">
        <f t="shared" si="17"/>
        <v>-3.1479055942923431</v>
      </c>
      <c r="M185">
        <f t="shared" si="18"/>
        <v>-3.1479055942923431</v>
      </c>
      <c r="N185" s="13">
        <f t="shared" si="19"/>
        <v>3.0447051741903809E-2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4.0803361081747642</v>
      </c>
      <c r="H186" s="10">
        <f t="shared" si="20"/>
        <v>-2.9362271227048837</v>
      </c>
      <c r="I186">
        <f t="shared" si="16"/>
        <v>-23.48981698163907</v>
      </c>
      <c r="K186">
        <f t="shared" si="17"/>
        <v>-3.1122007015105395</v>
      </c>
      <c r="M186">
        <f t="shared" si="18"/>
        <v>-3.1122007015105395</v>
      </c>
      <c r="N186" s="13">
        <f t="shared" si="19"/>
        <v>3.0966700437670348E-2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4.0941887856238912</v>
      </c>
      <c r="H187" s="10">
        <f t="shared" si="20"/>
        <v>-2.8994371696890884</v>
      </c>
      <c r="I187">
        <f t="shared" si="16"/>
        <v>-23.195497357512707</v>
      </c>
      <c r="K187">
        <f t="shared" si="17"/>
        <v>-3.0768543832648376</v>
      </c>
      <c r="M187">
        <f t="shared" si="18"/>
        <v>-3.0768543832648376</v>
      </c>
      <c r="N187" s="13">
        <f t="shared" si="19"/>
        <v>3.1476867672983022E-2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4.1080414630730173</v>
      </c>
      <c r="H188" s="10">
        <f t="shared" si="20"/>
        <v>-2.8630426939007365</v>
      </c>
      <c r="I188">
        <f t="shared" si="16"/>
        <v>-22.904341551205892</v>
      </c>
      <c r="K188">
        <f t="shared" si="17"/>
        <v>-3.0418645877880941</v>
      </c>
      <c r="M188">
        <f t="shared" si="18"/>
        <v>-3.0418645877880941</v>
      </c>
      <c r="N188" s="13">
        <f t="shared" si="19"/>
        <v>3.1977269733461378E-2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4.1218941405221434</v>
      </c>
      <c r="H189" s="10">
        <f t="shared" si="20"/>
        <v>-2.8270414265893549</v>
      </c>
      <c r="I189">
        <f t="shared" si="16"/>
        <v>-22.616331412714839</v>
      </c>
      <c r="K189">
        <f t="shared" si="17"/>
        <v>-3.0072292171519068</v>
      </c>
      <c r="M189">
        <f t="shared" si="18"/>
        <v>-3.0072292171519068</v>
      </c>
      <c r="N189" s="13">
        <f t="shared" si="19"/>
        <v>3.2467639867814091E-2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4.1357468179712695</v>
      </c>
      <c r="H190" s="10">
        <f t="shared" si="20"/>
        <v>-2.7914310394558584</v>
      </c>
      <c r="I190">
        <f t="shared" si="16"/>
        <v>-22.331448315646867</v>
      </c>
      <c r="K190">
        <f t="shared" si="17"/>
        <v>-2.9729461300521223</v>
      </c>
      <c r="M190">
        <f t="shared" si="18"/>
        <v>-2.9729461300521223</v>
      </c>
      <c r="N190" s="13">
        <f t="shared" si="19"/>
        <v>3.2947728114169898E-2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4.1495994954203965</v>
      </c>
      <c r="H191" s="10">
        <f t="shared" si="20"/>
        <v>-2.7562091480805697</v>
      </c>
      <c r="I191">
        <f t="shared" si="16"/>
        <v>-22.049673184644558</v>
      </c>
      <c r="K191">
        <f t="shared" si="17"/>
        <v>-2.9390131444888743</v>
      </c>
      <c r="M191">
        <f t="shared" si="18"/>
        <v>-2.9390131444888743</v>
      </c>
      <c r="N191" s="13">
        <f t="shared" si="19"/>
        <v>3.3417301102847435E-2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4.1634521728695226</v>
      </c>
      <c r="H192" s="10">
        <f t="shared" si="20"/>
        <v>-2.7213733152294735</v>
      </c>
      <c r="I192">
        <f t="shared" si="16"/>
        <v>-21.770986521835788</v>
      </c>
      <c r="K192">
        <f t="shared" si="17"/>
        <v>-2.9054280403448209</v>
      </c>
      <c r="M192">
        <f t="shared" si="18"/>
        <v>-2.9054280403448209</v>
      </c>
      <c r="N192" s="13">
        <f t="shared" si="19"/>
        <v>3.3876141837286121E-2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4.1773048503186487</v>
      </c>
      <c r="H193" s="10">
        <f t="shared" si="20"/>
        <v>-2.6869210540424837</v>
      </c>
      <c r="I193">
        <f t="shared" si="16"/>
        <v>-21.49536843233987</v>
      </c>
      <c r="K193">
        <f t="shared" si="17"/>
        <v>-2.872188561865133</v>
      </c>
      <c r="M193">
        <f t="shared" si="18"/>
        <v>-2.872188561865133</v>
      </c>
      <c r="N193" s="13">
        <f t="shared" si="19"/>
        <v>3.4324049454815431E-2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4.1911575277677757</v>
      </c>
      <c r="H194" s="10">
        <f t="shared" si="20"/>
        <v>-2.6528498311073867</v>
      </c>
      <c r="I194">
        <f t="shared" si="16"/>
        <v>-21.222798648859094</v>
      </c>
      <c r="K194">
        <f t="shared" si="17"/>
        <v>-2.8392924200426828</v>
      </c>
      <c r="M194">
        <f t="shared" si="18"/>
        <v>-2.8392924200426828</v>
      </c>
      <c r="N194" s="13">
        <f t="shared" si="19"/>
        <v>3.4760838968895792E-2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4.2050102052169018</v>
      </c>
      <c r="H195" s="10">
        <f t="shared" si="20"/>
        <v>-2.6191570694230237</v>
      </c>
      <c r="I195">
        <f t="shared" si="16"/>
        <v>-20.95325655538419</v>
      </c>
      <c r="K195">
        <f t="shared" si="17"/>
        <v>-2.8067372949117289</v>
      </c>
      <c r="M195">
        <f t="shared" si="18"/>
        <v>-2.8067372949117289</v>
      </c>
      <c r="N195" s="13">
        <f t="shared" si="19"/>
        <v>3.518634099439346E-2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4.2188628826660279</v>
      </c>
      <c r="H196" s="10">
        <f t="shared" si="20"/>
        <v>-2.5858401512551716</v>
      </c>
      <c r="I196">
        <f t="shared" si="16"/>
        <v>-20.686721210041373</v>
      </c>
      <c r="K196">
        <f t="shared" si="17"/>
        <v>-2.7745208377532622</v>
      </c>
      <c r="M196">
        <f t="shared" si="18"/>
        <v>-2.7745208377532622</v>
      </c>
      <c r="N196" s="13">
        <f t="shared" si="19"/>
        <v>3.5600401457390733E-2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4.232715560115154</v>
      </c>
      <c r="H197" s="10">
        <f t="shared" si="20"/>
        <v>-2.5528964208884775</v>
      </c>
      <c r="I197">
        <f t="shared" si="16"/>
        <v>-20.42317136710782</v>
      </c>
      <c r="K197">
        <f t="shared" si="17"/>
        <v>-2.742640673215158</v>
      </c>
      <c r="M197">
        <f t="shared" si="18"/>
        <v>-2.742640673215158</v>
      </c>
      <c r="N197" s="13">
        <f t="shared" si="19"/>
        <v>3.6002881291011028E-2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4.246568237564281</v>
      </c>
      <c r="H198" s="10">
        <f t="shared" si="20"/>
        <v>-2.5203231872777003</v>
      </c>
      <c r="I198">
        <f t="shared" si="16"/>
        <v>-20.162585498221603</v>
      </c>
      <c r="K198">
        <f t="shared" si="17"/>
        <v>-2.7110944013500475</v>
      </c>
      <c r="M198">
        <f t="shared" si="18"/>
        <v>-2.7110944013500475</v>
      </c>
      <c r="N198" s="13">
        <f t="shared" si="19"/>
        <v>3.6393656118637326E-2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4.2604209150134071</v>
      </c>
      <c r="H199" s="10">
        <f t="shared" si="20"/>
        <v>-2.4881177266014269</v>
      </c>
      <c r="I199">
        <f t="shared" si="16"/>
        <v>-19.904941812811416</v>
      </c>
      <c r="K199">
        <f t="shared" si="17"/>
        <v>-2.67987959957382</v>
      </c>
      <c r="M199">
        <f t="shared" si="18"/>
        <v>-2.67987959957382</v>
      </c>
      <c r="N199" s="13">
        <f t="shared" si="19"/>
        <v>3.6772615925880228E-2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4.2742735924625332</v>
      </c>
      <c r="H200" s="10">
        <f t="shared" si="20"/>
        <v>-2.4562772847213314</v>
      </c>
      <c r="I200">
        <f t="shared" si="16"/>
        <v>-19.650218277770652</v>
      </c>
      <c r="K200">
        <f t="shared" si="17"/>
        <v>-2.648993824547496</v>
      </c>
      <c r="M200">
        <f t="shared" si="18"/>
        <v>-2.648993824547496</v>
      </c>
      <c r="N200" s="13">
        <f t="shared" si="19"/>
        <v>3.7139664722569667E-2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4.2881262699116602</v>
      </c>
      <c r="H201" s="10">
        <f t="shared" si="20"/>
        <v>-2.4247990795499548</v>
      </c>
      <c r="I201">
        <f t="shared" si="16"/>
        <v>-19.398392636399638</v>
      </c>
      <c r="K201">
        <f t="shared" si="17"/>
        <v>-2.6184346139851753</v>
      </c>
      <c r="M201">
        <f t="shared" si="18"/>
        <v>-2.6184346139851753</v>
      </c>
      <c r="N201" s="13">
        <f t="shared" si="19"/>
        <v>3.7494720196013472E-2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4.3019789473607863</v>
      </c>
      <c r="H202" s="10">
        <f t="shared" si="20"/>
        <v>-2.3936803033298966</v>
      </c>
      <c r="I202">
        <f t="shared" si="16"/>
        <v>-19.149442426639173</v>
      </c>
      <c r="K202">
        <f t="shared" si="17"/>
        <v>-2.5881994883906376</v>
      </c>
      <c r="M202">
        <f t="shared" si="18"/>
        <v>-2.5881994883906376</v>
      </c>
      <c r="N202" s="13">
        <f t="shared" si="19"/>
        <v>3.7837713356694828E-2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4.3158316248099124</v>
      </c>
      <c r="H203" s="10">
        <f t="shared" si="20"/>
        <v>-2.3629181248272282</v>
      </c>
      <c r="I203">
        <f t="shared" si="16"/>
        <v>-18.903344998617825</v>
      </c>
      <c r="K203">
        <f t="shared" si="17"/>
        <v>-2.5582859527250545</v>
      </c>
      <c r="M203">
        <f t="shared" si="18"/>
        <v>-2.5582859527250545</v>
      </c>
      <c r="N203" s="13">
        <f t="shared" si="19"/>
        <v>3.8168588177514701E-2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4.3296843022590386</v>
      </c>
      <c r="H204" s="10">
        <f t="shared" si="20"/>
        <v>-2.3325096914418486</v>
      </c>
      <c r="I204">
        <f t="shared" si="16"/>
        <v>-18.660077531534789</v>
      </c>
      <c r="K204">
        <f t="shared" si="17"/>
        <v>-2.5286914980082749</v>
      </c>
      <c r="M204">
        <f t="shared" si="18"/>
        <v>-2.5286914980082749</v>
      </c>
      <c r="N204" s="13">
        <f t="shared" si="19"/>
        <v>3.8487301227666686E-2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4.3435369797081647</v>
      </c>
      <c r="H205" s="10">
        <f t="shared" si="20"/>
        <v>-2.3024521312374242</v>
      </c>
      <c r="I205">
        <f t="shared" si="16"/>
        <v>-18.419617049899394</v>
      </c>
      <c r="K205">
        <f t="shared" si="17"/>
        <v>-2.4994136028559661</v>
      </c>
      <c r="M205">
        <f t="shared" si="18"/>
        <v>-2.4994136028559661</v>
      </c>
      <c r="N205" s="13">
        <f t="shared" si="19"/>
        <v>3.87938213021417E-2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4.3573896571572917</v>
      </c>
      <c r="H206" s="10">
        <f t="shared" si="20"/>
        <v>-2.2727425548934881</v>
      </c>
      <c r="I206">
        <f t="shared" si="16"/>
        <v>-18.181940439147905</v>
      </c>
      <c r="K206">
        <f t="shared" si="17"/>
        <v>-2.4704497349548706</v>
      </c>
      <c r="M206">
        <f t="shared" si="18"/>
        <v>-2.4704497349548706</v>
      </c>
      <c r="N206" s="13">
        <f t="shared" si="19"/>
        <v>3.9088129047823938E-2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4.3712423346064178</v>
      </c>
      <c r="H207" s="10">
        <f t="shared" si="20"/>
        <v>-2.2433780575821705</v>
      </c>
      <c r="I207">
        <f t="shared" si="16"/>
        <v>-17.947024460657364</v>
      </c>
      <c r="K207">
        <f t="shared" si="17"/>
        <v>-2.4417973524783481</v>
      </c>
      <c r="M207">
        <f t="shared" si="18"/>
        <v>-2.4417973524783481</v>
      </c>
      <c r="N207" s="13">
        <f t="shared" si="19"/>
        <v>3.9370216587096288E-2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4.3850950120555439</v>
      </c>
      <c r="H208" s="10">
        <f t="shared" si="20"/>
        <v>-2.2143557207719904</v>
      </c>
      <c r="I208">
        <f t="shared" si="16"/>
        <v>-17.714845766175923</v>
      </c>
      <c r="K208">
        <f t="shared" si="17"/>
        <v>-2.4134539054442685</v>
      </c>
      <c r="M208">
        <f t="shared" si="18"/>
        <v>-2.4134539054442685</v>
      </c>
      <c r="N208" s="13">
        <f t="shared" si="19"/>
        <v>3.9640087139796568E-2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4.39894768950467</v>
      </c>
      <c r="H209" s="10">
        <f t="shared" si="20"/>
        <v>-2.1856726139610507</v>
      </c>
      <c r="I209">
        <f t="shared" si="16"/>
        <v>-17.485380911688406</v>
      </c>
      <c r="K209">
        <f t="shared" si="17"/>
        <v>-2.3854168370173223</v>
      </c>
      <c r="M209">
        <f t="shared" si="18"/>
        <v>-2.3854168370173223</v>
      </c>
      <c r="N209" s="13">
        <f t="shared" si="19"/>
        <v>3.9897754644353585E-2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4.4128003669537961</v>
      </c>
      <c r="H210" s="10">
        <f t="shared" si="20"/>
        <v>-2.1573257963419015</v>
      </c>
      <c r="I210">
        <f t="shared" si="16"/>
        <v>-17.258606370735212</v>
      </c>
      <c r="K210">
        <f t="shared" si="17"/>
        <v>-2.3576835847576527</v>
      </c>
      <c r="M210">
        <f t="shared" si="18"/>
        <v>-2.3576835847576527</v>
      </c>
      <c r="N210" s="13">
        <f t="shared" si="19"/>
        <v>4.0143243378850946E-2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4.4266530444029231</v>
      </c>
      <c r="H211" s="10">
        <f t="shared" si="20"/>
        <v>-2.1293123184002902</v>
      </c>
      <c r="I211">
        <f t="shared" si="16"/>
        <v>-17.034498547202322</v>
      </c>
      <c r="K211">
        <f t="shared" si="17"/>
        <v>-2.3302515818177163</v>
      </c>
      <c r="M211">
        <f t="shared" si="18"/>
        <v>-2.3302515818177163</v>
      </c>
      <c r="N211" s="13">
        <f t="shared" si="19"/>
        <v>4.0376587582737745E-2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4.4405057218520492</v>
      </c>
      <c r="H212" s="10">
        <f t="shared" si="20"/>
        <v>-2.1016292234499283</v>
      </c>
      <c r="I212">
        <f t="shared" ref="I212:I275" si="23">H212*$E$6</f>
        <v>-16.813033787599426</v>
      </c>
      <c r="K212">
        <f t="shared" ref="K212:K275" si="24">(1/2)*($L$9*$L$4*EXP(-$L$7*$O$6*(G212/$O$6-1))+6*$L$4*EXP(-$L$7*$O$6*(2/SQRT(3)*G212/$O$6-1))+12*$L$4*EXP(-$L$7*$O$6*(SQRT(2)*2/SQRT(3)*G212/$O$6-1))+24*$L$4*EXP(-$L$7*$O$6*(SQRT(11)/2*2/SQRT(3)*G212/$O$6-1))+8*$L$4*EXP(-$L$7*$O$6*(2*G212/$O$6-1))-($L$9*$L$6*EXP(-$L$5*$O$6*(G212/$O$6-1))+6*$L$6*EXP(-$L$5*$O$6*(2/SQRT(3)*G212/$O$6-1))+12*$L$6*EXP(-$L$5*$O$6*(SQRT(2)*2/SQRT(3)*G212/$O$6-1))+24*$L$6*EXP(-$L$5*$O$6*(SQRT(11)/2*2/SQRT(3)*G212/$O$6-1))+8*$L$6*EXP(-$L$5*$O$6*(2*G212/$O$6-1))))</f>
        <v>-2.3031182580891878</v>
      </c>
      <c r="M212">
        <f t="shared" ref="M212:M275" si="25">(1/2)*($L$9*$O$4*EXP(-$O$8*$O$6*(G212/$O$6-1))+6*$O$4*EXP(-$O$8*$O$6*(2/SQRT(3)*G212/$O$6-1))+12*$O$4*EXP(-$O$8*$O$6*(SQRT(2)*2/SQRT(3)*G212/$O$6-1))+24*$O$4*EXP(-$O$8*$O$6*(SQRT(11)/2*2/SQRT(3)*G212/$O$6-1))+8*$O$4*EXP(-$O$8*$O$6*(2*G212/$O$6-1))-($L$9*$O$7*EXP(-$O$5*$O$6*(G212/$O$6-1))+6*$O$7*EXP(-$O$5*$O$6*(2/SQRT(3)*G212/$O$6-1))+12*$O$7*EXP(-$O$5*$O$6*(SQRT(2)*2/SQRT(3)*G212/$O$6-1))+24*$O$7*EXP(-$O$5*$O$6*(SQRT(11)/2*2/SQRT(3)*G212/$O$6-1))+8*$O$7*EXP(-$O$5*$O$6*(2*G212/$O$6-1))))</f>
        <v>-2.3031182580891878</v>
      </c>
      <c r="N212" s="13">
        <f t="shared" ref="N212:N275" si="26">(M212-H212)^2*O212</f>
        <v>4.0597831079860709E-2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4.4543583993011762</v>
      </c>
      <c r="H213" s="10">
        <f t="shared" ref="H213:H276" si="27">-(-$B$4)*(1+D213+$E$5*D213^3)*EXP(-D213)</f>
        <v>-2.0742735491053583</v>
      </c>
      <c r="I213">
        <f t="shared" si="23"/>
        <v>-16.594188392842867</v>
      </c>
      <c r="K213">
        <f t="shared" si="24"/>
        <v>-2.2762810413016563</v>
      </c>
      <c r="M213">
        <f t="shared" si="25"/>
        <v>-2.2762810413016563</v>
      </c>
      <c r="N213" s="13">
        <f t="shared" si="26"/>
        <v>4.0807026903437391E-2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4.4682110767503023</v>
      </c>
      <c r="H214" s="10">
        <f t="shared" si="27"/>
        <v>-2.0472423286949368</v>
      </c>
      <c r="I214">
        <f t="shared" si="23"/>
        <v>-16.377938629559495</v>
      </c>
      <c r="K214">
        <f t="shared" si="24"/>
        <v>-2.2497373580748246</v>
      </c>
      <c r="M214">
        <f t="shared" si="25"/>
        <v>-2.2497373580748246</v>
      </c>
      <c r="N214" s="13">
        <f t="shared" si="26"/>
        <v>4.1004236923561595E-2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4.4820637541994284</v>
      </c>
      <c r="H215" s="10">
        <f t="shared" si="27"/>
        <v>-2.0205325926158801</v>
      </c>
      <c r="I215">
        <f t="shared" si="23"/>
        <v>-16.164260740927041</v>
      </c>
      <c r="K215">
        <f t="shared" si="24"/>
        <v>-2.2234846349258226</v>
      </c>
      <c r="M215">
        <f t="shared" si="25"/>
        <v>-2.2234846349258226</v>
      </c>
      <c r="N215" s="13">
        <f t="shared" si="26"/>
        <v>4.1189531477776674E-2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4.4959164316485545</v>
      </c>
      <c r="H216" s="10">
        <f t="shared" si="27"/>
        <v>-1.9941413696332808</v>
      </c>
      <c r="I216">
        <f t="shared" si="23"/>
        <v>-15.953130957066247</v>
      </c>
      <c r="K216">
        <f t="shared" si="24"/>
        <v>-2.1975202992332568</v>
      </c>
      <c r="M216">
        <f t="shared" si="25"/>
        <v>-2.1975202992332568</v>
      </c>
      <c r="N216" s="13">
        <f t="shared" si="26"/>
        <v>4.136298900523197E-2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4.5097691090976806</v>
      </c>
      <c r="H217" s="10">
        <f t="shared" si="27"/>
        <v>-1.9680656881249174</v>
      </c>
      <c r="I217">
        <f t="shared" si="23"/>
        <v>-15.74452550499934</v>
      </c>
      <c r="K217">
        <f t="shared" si="24"/>
        <v>-2.1718417801594754</v>
      </c>
      <c r="M217">
        <f t="shared" si="25"/>
        <v>-2.1718417801594754</v>
      </c>
      <c r="N217" s="13">
        <f t="shared" si="26"/>
        <v>4.1524695684876628E-2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4.5236217865468076</v>
      </c>
      <c r="H218" s="10">
        <f t="shared" si="27"/>
        <v>-1.9423025772736606</v>
      </c>
      <c r="I218">
        <f t="shared" si="23"/>
        <v>-15.538420618189285</v>
      </c>
      <c r="K218">
        <f t="shared" si="24"/>
        <v>-2.1464465095325607</v>
      </c>
      <c r="M218">
        <f t="shared" si="25"/>
        <v>-2.1464465095325607</v>
      </c>
      <c r="N218" s="13">
        <f t="shared" si="26"/>
        <v>4.1674745078126366E-2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4.5374744639959337</v>
      </c>
      <c r="H219" s="10">
        <f t="shared" si="27"/>
        <v>-1.9168490682091905</v>
      </c>
      <c r="I219">
        <f t="shared" si="23"/>
        <v>-15.334792545673524</v>
      </c>
      <c r="K219">
        <f t="shared" si="24"/>
        <v>-2.121331922689468</v>
      </c>
      <c r="M219">
        <f t="shared" si="25"/>
        <v>-2.121331922689468</v>
      </c>
      <c r="N219" s="13">
        <f t="shared" si="26"/>
        <v>4.1813237776402334E-2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4.5513271414450607</v>
      </c>
      <c r="H220" s="10">
        <f t="shared" si="27"/>
        <v>-1.8917021951007105</v>
      </c>
      <c r="I220">
        <f t="shared" si="23"/>
        <v>-15.133617560805684</v>
      </c>
      <c r="K220">
        <f t="shared" si="24"/>
        <v>-2.096495459281658</v>
      </c>
      <c r="M220">
        <f t="shared" si="25"/>
        <v>-2.096495459281658</v>
      </c>
      <c r="N220" s="13">
        <f t="shared" si="26"/>
        <v>4.1940281053887384E-2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4.5651798188941868</v>
      </c>
      <c r="H221" s="10">
        <f t="shared" si="27"/>
        <v>-1.8668589962022817</v>
      </c>
      <c r="I221">
        <f t="shared" si="23"/>
        <v>-14.934871969618253</v>
      </c>
      <c r="K221">
        <f t="shared" si="24"/>
        <v>-2.0719345640445961</v>
      </c>
      <c r="M221">
        <f t="shared" si="25"/>
        <v>-2.0719345640445961</v>
      </c>
      <c r="N221" s="13">
        <f t="shared" si="26"/>
        <v>4.2055988525847694E-2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4.5790324963433129</v>
      </c>
      <c r="H222" s="10">
        <f t="shared" si="27"/>
        <v>-1.8423165148523608</v>
      </c>
      <c r="I222">
        <f t="shared" si="23"/>
        <v>-14.738532118818886</v>
      </c>
      <c r="K222">
        <f t="shared" si="24"/>
        <v>-2.0476466875323673</v>
      </c>
      <c r="M222">
        <f t="shared" si="25"/>
        <v>-2.0476466875323673</v>
      </c>
      <c r="N222" s="13">
        <f t="shared" si="26"/>
        <v>4.2160479812801299E-2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4.592885173792439</v>
      </c>
      <c r="H223" s="10">
        <f t="shared" si="27"/>
        <v>-1.8180718004290659</v>
      </c>
      <c r="I223">
        <f t="shared" si="23"/>
        <v>-14.544574403432527</v>
      </c>
      <c r="K223">
        <f t="shared" si="24"/>
        <v>-2.0236292868186614</v>
      </c>
      <c r="M223">
        <f t="shared" si="25"/>
        <v>-2.0236292868186614</v>
      </c>
      <c r="N223" s="13">
        <f t="shared" si="26"/>
        <v>4.2253880210808732E-2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4.6067378512415651</v>
      </c>
      <c r="H224" s="10">
        <f t="shared" si="27"/>
        <v>-1.7941219092626575</v>
      </c>
      <c r="I224">
        <f t="shared" si="23"/>
        <v>-14.35297527410126</v>
      </c>
      <c r="K224">
        <f t="shared" si="24"/>
        <v>-1.9998798261653283</v>
      </c>
      <c r="M224">
        <f t="shared" si="25"/>
        <v>-1.9998798261653283</v>
      </c>
      <c r="N224" s="13">
        <f t="shared" si="26"/>
        <v>4.2336320368126408E-2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4.6205905286906921</v>
      </c>
      <c r="H225" s="10">
        <f t="shared" si="27"/>
        <v>-1.7704639055066771</v>
      </c>
      <c r="I225">
        <f t="shared" si="23"/>
        <v>-14.163711244053417</v>
      </c>
      <c r="K225">
        <f t="shared" si="24"/>
        <v>-1.9763957776596526</v>
      </c>
      <c r="M225">
        <f t="shared" si="25"/>
        <v>-1.9763957776596526</v>
      </c>
      <c r="N225" s="13">
        <f t="shared" si="26"/>
        <v>4.2407935968429442E-2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4.6344432061398182</v>
      </c>
      <c r="H226" s="10">
        <f t="shared" si="27"/>
        <v>-1.7470948619691251</v>
      </c>
      <c r="I226">
        <f t="shared" si="23"/>
        <v>-13.976758895753001</v>
      </c>
      <c r="K226">
        <f t="shared" si="24"/>
        <v>-1.9531746218214723</v>
      </c>
      <c r="M226">
        <f t="shared" si="25"/>
        <v>-1.9531746218214723</v>
      </c>
      <c r="N226" s="13">
        <f t="shared" si="26"/>
        <v>4.2468867420801082E-2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4.6482958835889452</v>
      </c>
      <c r="H227" s="10">
        <f t="shared" si="27"/>
        <v>-1.7240118609050519</v>
      </c>
      <c r="I227">
        <f t="shared" si="23"/>
        <v>-13.792094887240415</v>
      </c>
      <c r="K227">
        <f t="shared" si="24"/>
        <v>-1.9302138481812066</v>
      </c>
      <c r="M227">
        <f t="shared" si="25"/>
        <v>-1.9302138481812066</v>
      </c>
      <c r="N227" s="13">
        <f t="shared" si="26"/>
        <v>4.2519259556635457E-2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4.6621485610380713</v>
      </c>
      <c r="H228" s="10">
        <f t="shared" si="27"/>
        <v>-1.701211994771854</v>
      </c>
      <c r="I228">
        <f t="shared" si="23"/>
        <v>-13.609695958174832</v>
      </c>
      <c r="K228">
        <f t="shared" si="24"/>
        <v>-1.9075109558298675</v>
      </c>
      <c r="M228">
        <f t="shared" si="25"/>
        <v>-1.9075109558298675</v>
      </c>
      <c r="N228" s="13">
        <f t="shared" si="26"/>
        <v>4.2559261333615768E-2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4.6760012384871974</v>
      </c>
      <c r="H229" s="10">
        <f t="shared" si="27"/>
        <v>-1.6786923669485585</v>
      </c>
      <c r="I229">
        <f t="shared" si="23"/>
        <v>-13.429538935588468</v>
      </c>
      <c r="K229">
        <f t="shared" si="24"/>
        <v>-1.8850634539420166</v>
      </c>
      <c r="M229">
        <f t="shared" si="25"/>
        <v>-1.8850634539420166</v>
      </c>
      <c r="N229" s="13">
        <f t="shared" si="26"/>
        <v>4.2589025546861441E-2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4.6898539159363235</v>
      </c>
      <c r="H230" s="10">
        <f t="shared" si="27"/>
        <v>-1.6564500924203185</v>
      </c>
      <c r="I230">
        <f t="shared" si="23"/>
        <v>-13.251600739362548</v>
      </c>
      <c r="K230">
        <f t="shared" si="24"/>
        <v>-1.8628688622726808</v>
      </c>
      <c r="M230">
        <f t="shared" si="25"/>
        <v>-1.8628688622726808</v>
      </c>
      <c r="N230" s="13">
        <f t="shared" si="26"/>
        <v>4.2608708547362512E-2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4.7037065933854496</v>
      </c>
      <c r="H231" s="10">
        <f t="shared" si="27"/>
        <v>-1.6344822984293272</v>
      </c>
      <c r="I231">
        <f t="shared" si="23"/>
        <v>-13.075858387434618</v>
      </c>
      <c r="K231">
        <f t="shared" si="24"/>
        <v>-1.8409247116291543</v>
      </c>
      <c r="M231">
        <f t="shared" si="25"/>
        <v>-1.8409247116291543</v>
      </c>
      <c r="N231" s="13">
        <f t="shared" si="26"/>
        <v>4.2618469967768122E-2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4.7175592708345766</v>
      </c>
      <c r="H232" s="10">
        <f t="shared" si="27"/>
        <v>-1.6127861250932973</v>
      </c>
      <c r="I232">
        <f t="shared" si="23"/>
        <v>-12.902289000746379</v>
      </c>
      <c r="K232">
        <f t="shared" si="24"/>
        <v>-1.8192285443185741</v>
      </c>
      <c r="M232">
        <f t="shared" si="25"/>
        <v>-1.8192285443185741</v>
      </c>
      <c r="N232" s="13">
        <f t="shared" si="26"/>
        <v>4.2618472455584908E-2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4.7314119482837027</v>
      </c>
      <c r="H233" s="10">
        <f t="shared" si="27"/>
        <v>-1.5913587259926281</v>
      </c>
      <c r="I233">
        <f t="shared" si="23"/>
        <v>-12.730869807941025</v>
      </c>
      <c r="K233">
        <f t="shared" si="24"/>
        <v>-1.7977779145721886</v>
      </c>
      <c r="M233">
        <f t="shared" si="25"/>
        <v>-1.7977779145721886</v>
      </c>
      <c r="N233" s="13">
        <f t="shared" si="26"/>
        <v>4.2608881413844175E-2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4.7452646257328288</v>
      </c>
      <c r="H234" s="10">
        <f t="shared" si="27"/>
        <v>-1.5701972687273609</v>
      </c>
      <c r="I234">
        <f t="shared" si="23"/>
        <v>-12.561578149818887</v>
      </c>
      <c r="K234">
        <f t="shared" si="24"/>
        <v>-1.7765703889471183</v>
      </c>
      <c r="M234">
        <f t="shared" si="25"/>
        <v>-1.7765703889471183</v>
      </c>
      <c r="N234" s="13">
        <f t="shared" si="26"/>
        <v>4.258986474923844E-2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4.7591173031819549</v>
      </c>
      <c r="H235" s="10">
        <f t="shared" si="27"/>
        <v>-1.5492989354449582</v>
      </c>
      <c r="I235">
        <f t="shared" si="23"/>
        <v>-12.394391483559666</v>
      </c>
      <c r="K235">
        <f t="shared" si="24"/>
        <v>-1.755603546706467</v>
      </c>
      <c r="M235">
        <f t="shared" si="25"/>
        <v>-1.755603546706467</v>
      </c>
      <c r="N235" s="13">
        <f t="shared" si="26"/>
        <v>4.2561592627762261E-2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4.772969980631081</v>
      </c>
      <c r="H236" s="10">
        <f t="shared" si="27"/>
        <v>-1.5286609233399429</v>
      </c>
      <c r="I236">
        <f t="shared" si="23"/>
        <v>-12.229287386719543</v>
      </c>
      <c r="K236">
        <f t="shared" si="24"/>
        <v>-1.7348749801785568</v>
      </c>
      <c r="M236">
        <f t="shared" si="25"/>
        <v>-1.7348749801785568</v>
      </c>
      <c r="N236" s="13">
        <f t="shared" si="26"/>
        <v>4.2524237237839102E-2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4.786822658080208</v>
      </c>
      <c r="H237" s="10">
        <f t="shared" si="27"/>
        <v>-1.5082804451263812</v>
      </c>
      <c r="I237">
        <f t="shared" si="23"/>
        <v>-12.066243561011049</v>
      </c>
      <c r="K237">
        <f t="shared" si="24"/>
        <v>-1.714382295096045</v>
      </c>
      <c r="M237">
        <f t="shared" si="25"/>
        <v>-1.714382295096045</v>
      </c>
      <c r="N237" s="13">
        <f t="shared" si="26"/>
        <v>4.2477972560917829E-2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4.8006753355293341</v>
      </c>
      <c r="H238" s="10">
        <f t="shared" si="27"/>
        <v>-1.4881547294841668</v>
      </c>
      <c r="I238">
        <f t="shared" si="23"/>
        <v>-11.905237835873335</v>
      </c>
      <c r="K238">
        <f t="shared" si="24"/>
        <v>-1.6941231109156851</v>
      </c>
      <c r="M238">
        <f t="shared" si="25"/>
        <v>-1.6941231109156851</v>
      </c>
      <c r="N238" s="13">
        <f t="shared" si="26"/>
        <v>4.2422974149519413E-2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4.8145280129784611</v>
      </c>
      <c r="H239" s="10">
        <f t="shared" si="27"/>
        <v>-1.468281021480041</v>
      </c>
      <c r="I239">
        <f t="shared" si="23"/>
        <v>-11.746248171840328</v>
      </c>
      <c r="K239">
        <f t="shared" si="24"/>
        <v>-1.674095061119407</v>
      </c>
      <c r="M239">
        <f t="shared" si="25"/>
        <v>-1.674095061119407</v>
      </c>
      <c r="N239" s="13">
        <f t="shared" si="26"/>
        <v>4.2359418912674501E-2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4.8283806904275872</v>
      </c>
      <c r="H240" s="10">
        <f t="shared" si="27"/>
        <v>-1.4486565829642433</v>
      </c>
      <c r="I240">
        <f t="shared" si="23"/>
        <v>-11.589252663713946</v>
      </c>
      <c r="K240">
        <f t="shared" si="24"/>
        <v>-1.6542957934974534</v>
      </c>
      <c r="M240">
        <f t="shared" si="25"/>
        <v>-1.6542957934974534</v>
      </c>
      <c r="N240" s="13">
        <f t="shared" si="26"/>
        <v>4.228748490872191E-2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4.8422333678767133</v>
      </c>
      <c r="H241" s="10">
        <f t="shared" si="27"/>
        <v>-1.4292786929436687</v>
      </c>
      <c r="I241">
        <f t="shared" si="23"/>
        <v>-11.43422954354935</v>
      </c>
      <c r="K241">
        <f t="shared" si="24"/>
        <v>-1.6347229704141883</v>
      </c>
      <c r="M241">
        <f t="shared" si="25"/>
        <v>-1.6347229704141883</v>
      </c>
      <c r="N241" s="13">
        <f t="shared" si="26"/>
        <v>4.2207351145383862E-2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4.8560860453258394</v>
      </c>
      <c r="H242" s="10">
        <f t="shared" si="27"/>
        <v>-1.4101446479323769</v>
      </c>
      <c r="I242">
        <f t="shared" si="23"/>
        <v>-11.281157183459015</v>
      </c>
      <c r="K242">
        <f t="shared" si="24"/>
        <v>-1.6153742690572623</v>
      </c>
      <c r="M242">
        <f t="shared" si="25"/>
        <v>-1.6153742690572623</v>
      </c>
      <c r="N242" s="13">
        <f t="shared" si="26"/>
        <v>4.211919738706401E-2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4.8699387227749655</v>
      </c>
      <c r="H243" s="10">
        <f t="shared" si="27"/>
        <v>-1.3912517622802663</v>
      </c>
      <c r="I243">
        <f t="shared" si="23"/>
        <v>-11.13001409824213</v>
      </c>
      <c r="K243">
        <f t="shared" si="24"/>
        <v>-1.5962473816707292</v>
      </c>
      <c r="M243">
        <f t="shared" si="25"/>
        <v>-1.5962473816707292</v>
      </c>
      <c r="N243" s="13">
        <f t="shared" si="26"/>
        <v>4.2023203969279554E-2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4.8837914002240925</v>
      </c>
      <c r="H244" s="10">
        <f t="shared" si="27"/>
        <v>-1.3725973684807102</v>
      </c>
      <c r="I244">
        <f t="shared" si="23"/>
        <v>-10.980778947845682</v>
      </c>
      <c r="K244">
        <f t="shared" si="24"/>
        <v>-1.5773400157727253</v>
      </c>
      <c r="M244">
        <f t="shared" si="25"/>
        <v>-1.5773400157727253</v>
      </c>
      <c r="N244" s="13">
        <f t="shared" si="26"/>
        <v>4.1919551620142492E-2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4.8976440776732186</v>
      </c>
      <c r="H245" s="10">
        <f t="shared" si="27"/>
        <v>-1.354178817457927</v>
      </c>
      <c r="I245">
        <f t="shared" si="23"/>
        <v>-10.833430539663416</v>
      </c>
      <c r="K245">
        <f t="shared" si="24"/>
        <v>-1.558649894358298</v>
      </c>
      <c r="M245">
        <f t="shared" si="25"/>
        <v>-1.558649894358298</v>
      </c>
      <c r="N245" s="13">
        <f t="shared" si="26"/>
        <v>4.1808421288797443E-2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4.9114967551223456</v>
      </c>
      <c r="H246" s="10">
        <f t="shared" si="27"/>
        <v>-1.3359934788348173</v>
      </c>
      <c r="I246">
        <f t="shared" si="23"/>
        <v>-10.687947830678539</v>
      </c>
      <c r="K246">
        <f t="shared" si="24"/>
        <v>-1.54017475608791</v>
      </c>
      <c r="M246">
        <f t="shared" si="25"/>
        <v>-1.54017475608791</v>
      </c>
      <c r="N246" s="13">
        <f t="shared" si="26"/>
        <v>4.168999398070429E-2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4.9253494325714717</v>
      </c>
      <c r="H247" s="10">
        <f t="shared" si="27"/>
        <v>-1.3180387411819945</v>
      </c>
      <c r="I247">
        <f t="shared" si="23"/>
        <v>-10.544309929455956</v>
      </c>
      <c r="K247">
        <f t="shared" si="24"/>
        <v>-1.5219123554622207</v>
      </c>
      <c r="M247">
        <f t="shared" si="25"/>
        <v>-1.5219123554622207</v>
      </c>
      <c r="N247" s="13">
        <f t="shared" si="26"/>
        <v>4.1564450599682459E-2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4.9392021100205969</v>
      </c>
      <c r="H248" s="10">
        <f t="shared" si="27"/>
        <v>-1.3003120122487075</v>
      </c>
      <c r="I248">
        <f t="shared" si="23"/>
        <v>-10.40249609798966</v>
      </c>
      <c r="K248">
        <f t="shared" si="24"/>
        <v>-1.5038604629836021</v>
      </c>
      <c r="M248">
        <f t="shared" si="25"/>
        <v>-1.5038604629836021</v>
      </c>
      <c r="N248" s="13">
        <f t="shared" si="26"/>
        <v>4.1431971796575803E-2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4.9530547874697239</v>
      </c>
      <c r="H249" s="10">
        <f t="shared" si="27"/>
        <v>-1.28281071917633</v>
      </c>
      <c r="I249">
        <f t="shared" si="23"/>
        <v>-10.26248575341064</v>
      </c>
      <c r="K249">
        <f t="shared" si="24"/>
        <v>-1.486016865304935</v>
      </c>
      <c r="M249">
        <f t="shared" si="25"/>
        <v>-1.486016865304935</v>
      </c>
      <c r="N249" s="13">
        <f t="shared" si="26"/>
        <v>4.1292737824439964E-2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4.96690746491885</v>
      </c>
      <c r="H250" s="10">
        <f t="shared" si="27"/>
        <v>-1.2655323086950623</v>
      </c>
      <c r="I250">
        <f t="shared" si="23"/>
        <v>-10.124258469560498</v>
      </c>
      <c r="K250">
        <f t="shared" si="24"/>
        <v>-1.4683793653661747</v>
      </c>
      <c r="M250">
        <f t="shared" si="25"/>
        <v>-1.4683793653661747</v>
      </c>
      <c r="N250" s="13">
        <f t="shared" si="26"/>
        <v>4.1146928400133516E-2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4.980760142367977</v>
      </c>
      <c r="H251" s="10">
        <f t="shared" si="27"/>
        <v>-1.2484742473044901</v>
      </c>
      <c r="I251">
        <f t="shared" si="23"/>
        <v>-9.9877939784359206</v>
      </c>
      <c r="K251">
        <f t="shared" si="24"/>
        <v>-1.450945782519121</v>
      </c>
      <c r="M251">
        <f t="shared" si="25"/>
        <v>-1.450945782519121</v>
      </c>
      <c r="N251" s="13">
        <f t="shared" si="26"/>
        <v>4.0994722572169524E-2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4.9946128198171031</v>
      </c>
      <c r="H252" s="10">
        <f t="shared" si="27"/>
        <v>-1.2316340214386057</v>
      </c>
      <c r="I252">
        <f t="shared" si="23"/>
        <v>-9.8530721715088454</v>
      </c>
      <c r="K252">
        <f t="shared" si="24"/>
        <v>-1.4337139526408944</v>
      </c>
      <c r="M252">
        <f t="shared" si="25"/>
        <v>-1.4337139526408944</v>
      </c>
      <c r="N252" s="13">
        <f t="shared" si="26"/>
        <v>4.0836298594721744E-2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5.0084654972662284</v>
      </c>
      <c r="H253" s="10">
        <f t="shared" si="27"/>
        <v>-1.2150091376158865</v>
      </c>
      <c r="I253">
        <f t="shared" si="23"/>
        <v>-9.7200731009270918</v>
      </c>
      <c r="K253">
        <f t="shared" si="24"/>
        <v>-1.4166817282365243</v>
      </c>
      <c r="M253">
        <f t="shared" si="25"/>
        <v>-1.4166817282365243</v>
      </c>
      <c r="N253" s="13">
        <f t="shared" si="26"/>
        <v>4.067183380763937E-2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5.0223181747153562</v>
      </c>
      <c r="H254" s="10">
        <f t="shared" si="27"/>
        <v>-1.1985971225750018</v>
      </c>
      <c r="I254">
        <f t="shared" si="23"/>
        <v>-9.5887769806000147</v>
      </c>
      <c r="K254">
        <f t="shared" si="24"/>
        <v>-1.3998469785310825</v>
      </c>
      <c r="M254">
        <f t="shared" si="25"/>
        <v>-1.3998469785310825</v>
      </c>
      <c r="N254" s="13">
        <f t="shared" si="26"/>
        <v>4.0501504522343225E-2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5.0361708521644815</v>
      </c>
      <c r="H255" s="10">
        <f t="shared" si="27"/>
        <v>-1.1823955233967112</v>
      </c>
      <c r="I255">
        <f t="shared" si="23"/>
        <v>-9.4591641871736893</v>
      </c>
      <c r="K255">
        <f t="shared" si="24"/>
        <v>-1.3832075895517999</v>
      </c>
      <c r="M255">
        <f t="shared" si="25"/>
        <v>-1.3832075895517999</v>
      </c>
      <c r="N255" s="13">
        <f t="shared" si="26"/>
        <v>4.0325485913475734E-2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5.0500235296136085</v>
      </c>
      <c r="H256" s="10">
        <f t="shared" si="27"/>
        <v>-1.1664019076124819</v>
      </c>
      <c r="I256">
        <f t="shared" si="23"/>
        <v>-9.3312152608998549</v>
      </c>
      <c r="K256">
        <f t="shared" si="24"/>
        <v>-1.3667614642004962</v>
      </c>
      <c r="M256">
        <f t="shared" si="25"/>
        <v>-1.3667614642004962</v>
      </c>
      <c r="N256" s="13">
        <f t="shared" si="26"/>
        <v>4.0143951916145705E-2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5.0638762070627346</v>
      </c>
      <c r="H257" s="10">
        <f t="shared" si="27"/>
        <v>-1.1506138633003533</v>
      </c>
      <c r="I257">
        <f t="shared" si="23"/>
        <v>-9.2049109064028265</v>
      </c>
      <c r="K257">
        <f t="shared" si="24"/>
        <v>-1.3505065223167929</v>
      </c>
      <c r="M257">
        <f t="shared" si="25"/>
        <v>-1.3505065223167929</v>
      </c>
      <c r="N257" s="13">
        <f t="shared" si="26"/>
        <v>3.9957075128662589E-2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5.0777288845118607</v>
      </c>
      <c r="H258" s="10">
        <f t="shared" si="27"/>
        <v>-1.1350289991685463</v>
      </c>
      <c r="I258">
        <f t="shared" si="23"/>
        <v>-9.0802319933483702</v>
      </c>
      <c r="K258">
        <f t="shared" si="24"/>
        <v>-1.3344407007324024</v>
      </c>
      <c r="M258">
        <f t="shared" si="25"/>
        <v>-1.3344407007324024</v>
      </c>
      <c r="N258" s="13">
        <f t="shared" si="26"/>
        <v>3.9765026720592421E-2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5.0915815619609877</v>
      </c>
      <c r="H259" s="10">
        <f t="shared" si="27"/>
        <v>-1.1196449446273098</v>
      </c>
      <c r="I259">
        <f t="shared" si="23"/>
        <v>-8.9571595570184783</v>
      </c>
      <c r="K259">
        <f t="shared" si="24"/>
        <v>-1.3185619533168977</v>
      </c>
      <c r="M259">
        <f t="shared" si="25"/>
        <v>-1.3185619533168977</v>
      </c>
      <c r="N259" s="13">
        <f t="shared" si="26"/>
        <v>3.9567976346013604E-2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5.1054342394101129</v>
      </c>
      <c r="H260" s="10">
        <f t="shared" si="27"/>
        <v>-1.104459349849471</v>
      </c>
      <c r="I260">
        <f t="shared" si="23"/>
        <v>-8.8356747987957682</v>
      </c>
      <c r="K260">
        <f t="shared" si="24"/>
        <v>-1.3028682510152894</v>
      </c>
      <c r="M260">
        <f t="shared" si="25"/>
        <v>-1.3028682510152894</v>
      </c>
      <c r="N260" s="13">
        <f t="shared" si="26"/>
        <v>3.9366092061827465E-2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5.1192869168592399</v>
      </c>
      <c r="H261" s="10">
        <f t="shared" si="27"/>
        <v>-1.0894698858201457</v>
      </c>
      <c r="I261">
        <f t="shared" si="23"/>
        <v>-8.7157590865611656</v>
      </c>
      <c r="K261">
        <f t="shared" si="24"/>
        <v>-1.2873575818777403</v>
      </c>
      <c r="M261">
        <f t="shared" si="25"/>
        <v>-1.2873575818777403</v>
      </c>
      <c r="N261" s="13">
        <f t="shared" si="26"/>
        <v>3.9159540250982942E-2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5.133139594308366</v>
      </c>
      <c r="H262" s="10">
        <f t="shared" si="27"/>
        <v>-1.0746742443760535</v>
      </c>
      <c r="I262">
        <f t="shared" si="23"/>
        <v>-8.5973939550084282</v>
      </c>
      <c r="K262">
        <f t="shared" si="24"/>
        <v>-1.2720279510817587</v>
      </c>
      <c r="M262">
        <f t="shared" si="25"/>
        <v>-1.2720279510817587</v>
      </c>
      <c r="N262" s="13">
        <f t="shared" si="26"/>
        <v>3.8948485550481499E-2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5.146992271757493</v>
      </c>
      <c r="H263" s="10">
        <f t="shared" si="27"/>
        <v>-1.0600701382348574</v>
      </c>
      <c r="I263">
        <f t="shared" si="23"/>
        <v>-8.4805611058788593</v>
      </c>
      <c r="K263">
        <f t="shared" si="24"/>
        <v>-1.2568773809471481</v>
      </c>
      <c r="M263">
        <f t="shared" si="25"/>
        <v>-1.2568773809471481</v>
      </c>
      <c r="N263" s="13">
        <f t="shared" si="26"/>
        <v>3.873309078401449E-2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5.1608449492066191</v>
      </c>
      <c r="H264" s="10">
        <f t="shared" si="27"/>
        <v>-1.0456553010149476</v>
      </c>
      <c r="I264">
        <f t="shared" si="23"/>
        <v>-8.3652424081195811</v>
      </c>
      <c r="K264">
        <f t="shared" si="24"/>
        <v>-1.2419039109440562</v>
      </c>
      <c r="M264">
        <f t="shared" si="25"/>
        <v>-1.2419039109440562</v>
      </c>
      <c r="N264" s="13">
        <f t="shared" si="26"/>
        <v>3.8513516899107397E-2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5.1746976266557452</v>
      </c>
      <c r="H265" s="10">
        <f t="shared" si="27"/>
        <v>-1.0314274872460607</v>
      </c>
      <c r="I265">
        <f t="shared" si="23"/>
        <v>-8.2514198979684856</v>
      </c>
      <c r="K265">
        <f t="shared" si="24"/>
        <v>-1.2271055976943681</v>
      </c>
      <c r="M265">
        <f t="shared" si="25"/>
        <v>-1.2271055976943681</v>
      </c>
      <c r="N265" s="13">
        <f t="shared" si="26"/>
        <v>3.8289922908619996E-2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5.1885503041048722</v>
      </c>
      <c r="H266" s="10">
        <f t="shared" si="27"/>
        <v>-1.0173844723711258</v>
      </c>
      <c r="I266">
        <f t="shared" si="23"/>
        <v>-8.1390757789690067</v>
      </c>
      <c r="K266">
        <f t="shared" si="24"/>
        <v>-1.2124805149667581</v>
      </c>
      <c r="M266">
        <f t="shared" si="25"/>
        <v>-1.2124805149667581</v>
      </c>
      <c r="N266" s="13">
        <f t="shared" si="26"/>
        <v>3.8062465836476767E-2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5.2024029815539974</v>
      </c>
      <c r="H267" s="10">
        <f t="shared" si="27"/>
        <v>-1.0035240527397071</v>
      </c>
      <c r="I267">
        <f t="shared" si="23"/>
        <v>-8.028192421917657</v>
      </c>
      <c r="K267">
        <f t="shared" si="24"/>
        <v>-1.1980267536656584</v>
      </c>
      <c r="M267">
        <f t="shared" si="25"/>
        <v>-1.1980267536656584</v>
      </c>
      <c r="N267" s="13">
        <f t="shared" si="26"/>
        <v>3.7831300667490034E-2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5.2162556590031244</v>
      </c>
      <c r="H268" s="10">
        <f t="shared" si="27"/>
        <v>-0.98984404559340289</v>
      </c>
      <c r="I268">
        <f t="shared" si="23"/>
        <v>-7.9187523647472231</v>
      </c>
      <c r="K268">
        <f t="shared" si="24"/>
        <v>-1.1837424218143897</v>
      </c>
      <c r="M268">
        <f t="shared" si="25"/>
        <v>-1.1837424218143897</v>
      </c>
      <c r="N268" s="13">
        <f t="shared" si="26"/>
        <v>3.759658030113535E-2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5.2301083364522505</v>
      </c>
      <c r="H269" s="10">
        <f t="shared" si="27"/>
        <v>-0.97634228904355114</v>
      </c>
      <c r="I269">
        <f t="shared" si="23"/>
        <v>-7.8107383123484091</v>
      </c>
      <c r="K269">
        <f t="shared" si="24"/>
        <v>-1.1696256445327462</v>
      </c>
      <c r="M269">
        <f t="shared" si="25"/>
        <v>-1.1696256445327462</v>
      </c>
      <c r="N269" s="13">
        <f t="shared" si="26"/>
        <v>3.7358455509162551E-2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5.2439610139013766</v>
      </c>
      <c r="H270" s="10">
        <f t="shared" si="27"/>
        <v>-0.96301664204157766</v>
      </c>
      <c r="I270">
        <f t="shared" si="23"/>
        <v>-7.7041331363326213</v>
      </c>
      <c r="K270">
        <f t="shared" si="24"/>
        <v>-1.1556745640092241</v>
      </c>
      <c r="M270">
        <f t="shared" si="25"/>
        <v>-1.1556745640092241</v>
      </c>
      <c r="N270" s="13">
        <f t="shared" si="26"/>
        <v>3.7117074896891734E-2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5.2578136913505036</v>
      </c>
      <c r="H271" s="10">
        <f t="shared" si="27"/>
        <v>-0.94986498434230759</v>
      </c>
      <c r="I271">
        <f t="shared" si="23"/>
        <v>-7.5989198747384608</v>
      </c>
      <c r="K271">
        <f t="shared" si="24"/>
        <v>-1.1418873394681777</v>
      </c>
      <c r="M271">
        <f t="shared" si="25"/>
        <v>-1.1418873394681777</v>
      </c>
      <c r="N271" s="13">
        <f t="shared" si="26"/>
        <v>3.6872584868085763E-2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5.2716663687996297</v>
      </c>
      <c r="H272" s="10">
        <f t="shared" si="27"/>
        <v>-0.93688521646056555</v>
      </c>
      <c r="I272">
        <f t="shared" si="23"/>
        <v>-7.4950817316845244</v>
      </c>
      <c r="K272">
        <f t="shared" si="24"/>
        <v>-1.128262147132101</v>
      </c>
      <c r="M272">
        <f t="shared" si="25"/>
        <v>-1.128262147132101</v>
      </c>
      <c r="N272" s="13">
        <f t="shared" si="26"/>
        <v>3.6625129593257706E-2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5.2855190462487567</v>
      </c>
      <c r="H273" s="10">
        <f t="shared" si="27"/>
        <v>-0.92407525962135229</v>
      </c>
      <c r="I273">
        <f t="shared" si="23"/>
        <v>-7.3926020769708183</v>
      </c>
      <c r="K273">
        <f t="shared" si="24"/>
        <v>-1.1147971801792591</v>
      </c>
      <c r="M273">
        <f t="shared" si="25"/>
        <v>-1.1147971801792591</v>
      </c>
      <c r="N273" s="13">
        <f t="shared" si="26"/>
        <v>3.6374850981296523E-2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5.2993717236978819</v>
      </c>
      <c r="H274" s="10">
        <f t="shared" si="27"/>
        <v>-0.91143305570390731</v>
      </c>
      <c r="I274">
        <f t="shared" si="23"/>
        <v>-7.2914644456312585</v>
      </c>
      <c r="K274">
        <f t="shared" si="24"/>
        <v>-1.1014906486968898</v>
      </c>
      <c r="M274">
        <f t="shared" si="25"/>
        <v>-1.1014906486968898</v>
      </c>
      <c r="N274" s="13">
        <f t="shared" si="26"/>
        <v>3.6121888654286199E-2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5.3132244011470089</v>
      </c>
      <c r="H275" s="10">
        <f t="shared" si="27"/>
        <v>-0.89895656717992656</v>
      </c>
      <c r="I275">
        <f t="shared" si="23"/>
        <v>-7.1916525374394125</v>
      </c>
      <c r="K275">
        <f t="shared" si="24"/>
        <v>-1.0883407796301607</v>
      </c>
      <c r="M275">
        <f t="shared" si="25"/>
        <v>-1.0883407796301607</v>
      </c>
      <c r="N275" s="13">
        <f t="shared" si="26"/>
        <v>3.5866379925395438E-2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5.327077078596135</v>
      </c>
      <c r="H276" s="10">
        <f t="shared" si="27"/>
        <v>-0.88664377704622277</v>
      </c>
      <c r="I276">
        <f t="shared" ref="I276:I339" si="30">H276*$E$6</f>
        <v>-7.0931502163697822</v>
      </c>
      <c r="K276">
        <f t="shared" ref="K276:K339" si="31">(1/2)*($L$9*$L$4*EXP(-$L$7*$O$6*(G276/$O$6-1))+6*$L$4*EXP(-$L$7*$O$6*(2/SQRT(3)*G276/$O$6-1))+12*$L$4*EXP(-$L$7*$O$6*(SQRT(2)*2/SQRT(3)*G276/$O$6-1))+24*$L$4*EXP(-$L$7*$O$6*(SQRT(11)/2*2/SQRT(3)*G276/$O$6-1))+8*$L$4*EXP(-$L$7*$O$6*(2*G276/$O$6-1))-($L$9*$L$6*EXP(-$L$5*$O$6*(G276/$O$6-1))+6*$L$6*EXP(-$L$5*$O$6*(2/SQRT(3)*G276/$O$6-1))+12*$L$6*EXP(-$L$5*$O$6*(SQRT(2)*2/SQRT(3)*G276/$O$6-1))+24*$L$6*EXP(-$L$5*$O$6*(SQRT(11)/2*2/SQRT(3)*G276/$O$6-1))+8*$L$6*EXP(-$L$5*$O$6*(2*G276/$O$6-1))))</f>
        <v>-1.0753458167271102</v>
      </c>
      <c r="M276">
        <f t="shared" ref="M276:M339" si="32">(1/2)*($L$9*$O$4*EXP(-$O$8*$O$6*(G276/$O$6-1))+6*$O$4*EXP(-$O$8*$O$6*(2/SQRT(3)*G276/$O$6-1))+12*$O$4*EXP(-$O$8*$O$6*(SQRT(2)*2/SQRT(3)*G276/$O$6-1))+24*$O$4*EXP(-$O$8*$O$6*(SQRT(11)/2*2/SQRT(3)*G276/$O$6-1))+8*$O$4*EXP(-$O$8*$O$6*(2*G276/$O$6-1))-($L$9*$O$7*EXP(-$O$5*$O$6*(G276/$O$6-1))+6*$O$7*EXP(-$O$5*$O$6*(2/SQRT(3)*G276/$O$6-1))+12*$O$7*EXP(-$O$5*$O$6*(SQRT(2)*2/SQRT(3)*G276/$O$6-1))+24*$O$7*EXP(-$O$5*$O$6*(SQRT(11)/2*2/SQRT(3)*G276/$O$6-1))+8*$O$7*EXP(-$O$5*$O$6*(2*G276/$O$6-1))))</f>
        <v>-1.0753458167271102</v>
      </c>
      <c r="N276" s="13">
        <f t="shared" ref="N276:N339" si="33">(M276-H276)^2*O276</f>
        <v>3.5608459779727201E-2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5.340929756045262</v>
      </c>
      <c r="H277" s="10">
        <f t="shared" ref="H277:H340" si="34">-(-$B$4)*(1+D277+$E$5*D277^3)*EXP(-D277)</f>
        <v>-0.8744926887520762</v>
      </c>
      <c r="I277">
        <f t="shared" si="30"/>
        <v>-6.9959415100166096</v>
      </c>
      <c r="K277">
        <f t="shared" si="31"/>
        <v>-1.0625040204797145</v>
      </c>
      <c r="M277">
        <f t="shared" si="32"/>
        <v>-1.0625040204797145</v>
      </c>
      <c r="N277" s="13">
        <f t="shared" si="33"/>
        <v>3.5348260858000045E-2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5.3547824334943952</v>
      </c>
      <c r="H278" s="10">
        <f t="shared" si="34"/>
        <v>-0.86250132612154373</v>
      </c>
      <c r="I278">
        <f t="shared" si="30"/>
        <v>-6.9000106089723499</v>
      </c>
      <c r="K278">
        <f t="shared" si="31"/>
        <v>-1.0498136680613133</v>
      </c>
      <c r="M278">
        <f t="shared" si="32"/>
        <v>-1.0498136680613133</v>
      </c>
      <c r="N278" s="13">
        <f t="shared" si="33"/>
        <v>3.5085913442961143E-2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5.3686351109435142</v>
      </c>
      <c r="H279" s="10">
        <f t="shared" si="34"/>
        <v>-0.85066773327099765</v>
      </c>
      <c r="I279">
        <f t="shared" si="30"/>
        <v>-6.8053418661679812</v>
      </c>
      <c r="K279">
        <f t="shared" si="31"/>
        <v>-1.0372730532605667</v>
      </c>
      <c r="M279">
        <f t="shared" si="32"/>
        <v>-1.0372730532605667</v>
      </c>
      <c r="N279" s="13">
        <f t="shared" si="33"/>
        <v>3.4821545448409472E-2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5.3824877883926403</v>
      </c>
      <c r="H280" s="10">
        <f t="shared" si="34"/>
        <v>-0.8389899745220164</v>
      </c>
      <c r="I280">
        <f t="shared" si="30"/>
        <v>-6.7119197961761312</v>
      </c>
      <c r="K280">
        <f t="shared" si="31"/>
        <v>-1.0248804864120065</v>
      </c>
      <c r="M280">
        <f t="shared" si="32"/>
        <v>-1.0248804864120065</v>
      </c>
      <c r="N280" s="13">
        <f t="shared" si="33"/>
        <v>3.4555282410722539E-2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5.3963404658417664</v>
      </c>
      <c r="H281" s="10">
        <f t="shared" si="34"/>
        <v>-0.82746613431006222</v>
      </c>
      <c r="I281">
        <f t="shared" si="30"/>
        <v>-6.6197290744804977</v>
      </c>
      <c r="K281">
        <f t="shared" si="31"/>
        <v>-1.0126342943235715</v>
      </c>
      <c r="M281">
        <f t="shared" si="32"/>
        <v>-1.0126342943235715</v>
      </c>
      <c r="N281" s="13">
        <f t="shared" si="33"/>
        <v>3.4287247482788594E-2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5.4101931432908996</v>
      </c>
      <c r="H282" s="10">
        <f t="shared" si="34"/>
        <v>-0.81609431708895719</v>
      </c>
      <c r="I282">
        <f t="shared" si="30"/>
        <v>-6.5287545367116575</v>
      </c>
      <c r="K282">
        <f t="shared" si="31"/>
        <v>-1.0005328202010337</v>
      </c>
      <c r="M282">
        <f t="shared" si="32"/>
        <v>-1.0005328202010337</v>
      </c>
      <c r="N282" s="13">
        <f t="shared" si="33"/>
        <v>3.401756143022347E-2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5.4240458207400195</v>
      </c>
      <c r="H283" s="10">
        <f t="shared" si="34"/>
        <v>-0.80487264723152452</v>
      </c>
      <c r="I283">
        <f t="shared" si="30"/>
        <v>-6.4389811778521961</v>
      </c>
      <c r="K283">
        <f t="shared" si="31"/>
        <v>-0.98857442356967329</v>
      </c>
      <c r="M283">
        <f t="shared" si="32"/>
        <v>-0.98857442356967329</v>
      </c>
      <c r="N283" s="13">
        <f t="shared" si="33"/>
        <v>3.3746342629791239E-2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5.4378984981891456</v>
      </c>
      <c r="H284" s="10">
        <f t="shared" si="34"/>
        <v>-0.79379926892645869</v>
      </c>
      <c r="I284">
        <f t="shared" si="30"/>
        <v>-6.3503941514116695</v>
      </c>
      <c r="K284">
        <f t="shared" si="31"/>
        <v>-0.976757480193157</v>
      </c>
      <c r="M284">
        <f t="shared" si="32"/>
        <v>-0.976757480193157</v>
      </c>
      <c r="N284" s="13">
        <f t="shared" si="33"/>
        <v>3.3473707069909812E-2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5.4517511756382726</v>
      </c>
      <c r="H285" s="10">
        <f t="shared" si="34"/>
        <v>-0.78287234607180789</v>
      </c>
      <c r="I285">
        <f t="shared" si="30"/>
        <v>-6.2629787685744631</v>
      </c>
      <c r="K285">
        <f t="shared" si="31"/>
        <v>-0.96508038198998403</v>
      </c>
      <c r="M285">
        <f t="shared" si="32"/>
        <v>-0.96508038198998403</v>
      </c>
      <c r="N285" s="13">
        <f t="shared" si="33"/>
        <v>3.3199768353159367E-2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5.4656038530874049</v>
      </c>
      <c r="H286" s="10">
        <f t="shared" si="34"/>
        <v>-0.77209006216507559</v>
      </c>
      <c r="I286">
        <f t="shared" si="30"/>
        <v>-6.1767204973206047</v>
      </c>
      <c r="K286">
        <f t="shared" si="31"/>
        <v>-0.95354153694743693</v>
      </c>
      <c r="M286">
        <f t="shared" si="32"/>
        <v>-0.95354153694743693</v>
      </c>
      <c r="N286" s="13">
        <f t="shared" si="33"/>
        <v>3.2924637700693912E-2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5.4794565305365257</v>
      </c>
      <c r="H287" s="10">
        <f t="shared" si="34"/>
        <v>-0.76145062019026433</v>
      </c>
      <c r="I287">
        <f t="shared" si="30"/>
        <v>-6.0916049615221146</v>
      </c>
      <c r="K287">
        <f t="shared" si="31"/>
        <v>-0.94213936903330331</v>
      </c>
      <c r="M287">
        <f t="shared" si="32"/>
        <v>-0.94213936903330331</v>
      </c>
      <c r="N287" s="13">
        <f t="shared" si="33"/>
        <v>3.2648423958462819E-2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5.4933092079856509</v>
      </c>
      <c r="H288" s="10">
        <f t="shared" si="34"/>
        <v>-0.75095224250190806</v>
      </c>
      <c r="I288">
        <f t="shared" si="30"/>
        <v>-6.0076179400152645</v>
      </c>
      <c r="K288">
        <f t="shared" si="31"/>
        <v>-0.93087231810537718</v>
      </c>
      <c r="M288">
        <f t="shared" si="32"/>
        <v>-0.93087231810537718</v>
      </c>
      <c r="N288" s="13">
        <f t="shared" si="33"/>
        <v>3.2371233605158041E-2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5.5071618854347779</v>
      </c>
      <c r="H289" s="10">
        <f t="shared" si="34"/>
        <v>-0.74059317070643638</v>
      </c>
      <c r="I289">
        <f t="shared" si="30"/>
        <v>-5.924745365651491</v>
      </c>
      <c r="K289">
        <f t="shared" si="31"/>
        <v>-0.91973883981901583</v>
      </c>
      <c r="M289">
        <f t="shared" si="32"/>
        <v>-0.91973883981901583</v>
      </c>
      <c r="N289" s="13">
        <f t="shared" si="33"/>
        <v>3.2093170761793806E-2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5.5210145628839111</v>
      </c>
      <c r="H290" s="10">
        <f t="shared" si="34"/>
        <v>-0.73037166554086497</v>
      </c>
      <c r="I290">
        <f t="shared" si="30"/>
        <v>-5.8429733243269197</v>
      </c>
      <c r="K290">
        <f t="shared" si="31"/>
        <v>-0.9087374055327273</v>
      </c>
      <c r="M290">
        <f t="shared" si="32"/>
        <v>-0.9087374055327273</v>
      </c>
      <c r="N290" s="13">
        <f t="shared" si="33"/>
        <v>3.1814337202844642E-2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5.5348672403330301</v>
      </c>
      <c r="H291" s="10">
        <f t="shared" si="34"/>
        <v>-0.72028600674910104</v>
      </c>
      <c r="I291">
        <f t="shared" si="30"/>
        <v>-5.7622880539928083</v>
      </c>
      <c r="K291">
        <f t="shared" si="31"/>
        <v>-0.89786650221199904</v>
      </c>
      <c r="M291">
        <f t="shared" si="32"/>
        <v>-0.89786650221199904</v>
      </c>
      <c r="N291" s="13">
        <f t="shared" si="33"/>
        <v>3.153483236884834E-2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5.5487199177821571</v>
      </c>
      <c r="H292" s="10">
        <f t="shared" si="34"/>
        <v>-0.71033449295589124</v>
      </c>
      <c r="I292">
        <f t="shared" si="30"/>
        <v>-5.6826759436471299</v>
      </c>
      <c r="K292">
        <f t="shared" si="31"/>
        <v>-0.88712463233137162</v>
      </c>
      <c r="M292">
        <f t="shared" si="32"/>
        <v>-0.88712463233137162</v>
      </c>
      <c r="N292" s="13">
        <f t="shared" si="33"/>
        <v>3.1254753380401776E-2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5.5625725952312832</v>
      </c>
      <c r="H293" s="10">
        <f t="shared" si="34"/>
        <v>-0.70051544153872503</v>
      </c>
      <c r="I293">
        <f t="shared" si="30"/>
        <v>-5.6041235323098002</v>
      </c>
      <c r="K293">
        <f t="shared" si="31"/>
        <v>-0.87651031377503541</v>
      </c>
      <c r="M293">
        <f t="shared" si="32"/>
        <v>-0.87651031377503541</v>
      </c>
      <c r="N293" s="13">
        <f t="shared" si="33"/>
        <v>3.0974195053475217E-2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5.5764252726804155</v>
      </c>
      <c r="H294" s="10">
        <f t="shared" si="34"/>
        <v>-0.69082718849767333</v>
      </c>
      <c r="I294">
        <f t="shared" si="30"/>
        <v>-5.5266175079813866</v>
      </c>
      <c r="K294">
        <f t="shared" si="31"/>
        <v>-0.86602207973585565</v>
      </c>
      <c r="M294">
        <f t="shared" si="32"/>
        <v>-0.86602207973585565</v>
      </c>
      <c r="N294" s="13">
        <f t="shared" si="33"/>
        <v>3.0693249915958534E-2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5.5902779501295354</v>
      </c>
      <c r="H295" s="10">
        <f t="shared" si="34"/>
        <v>-0.68126808832342023</v>
      </c>
      <c r="I295">
        <f t="shared" si="30"/>
        <v>-5.4501447065873618</v>
      </c>
      <c r="K295">
        <f t="shared" si="31"/>
        <v>-0.85565847861309108</v>
      </c>
      <c r="M295">
        <f t="shared" si="32"/>
        <v>-0.85565847861309108</v>
      </c>
      <c r="N295" s="13">
        <f t="shared" si="33"/>
        <v>3.0412008225383726E-2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5.6041306275786615</v>
      </c>
      <c r="H296" s="10">
        <f t="shared" si="34"/>
        <v>-0.67183651386350196</v>
      </c>
      <c r="I296">
        <f t="shared" si="30"/>
        <v>-5.3746921109080157</v>
      </c>
      <c r="K296">
        <f t="shared" si="31"/>
        <v>-0.84541807390874357</v>
      </c>
      <c r="M296">
        <f t="shared" si="32"/>
        <v>-0.84541807390874357</v>
      </c>
      <c r="N296" s="13">
        <f t="shared" si="33"/>
        <v>3.0130557987739819E-2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5.6179833050277876</v>
      </c>
      <c r="H297" s="10">
        <f t="shared" si="34"/>
        <v>-0.66253085618704122</v>
      </c>
      <c r="I297">
        <f t="shared" si="30"/>
        <v>-5.3002468494963297</v>
      </c>
      <c r="K297">
        <f t="shared" si="31"/>
        <v>-0.83529944412280743</v>
      </c>
      <c r="M297">
        <f t="shared" si="32"/>
        <v>-0.83529944412280743</v>
      </c>
      <c r="N297" s="13">
        <f t="shared" si="33"/>
        <v>2.9848984977318582E-2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5.6318359824769209</v>
      </c>
      <c r="H298" s="10">
        <f t="shared" si="34"/>
        <v>-0.65334952444792971</v>
      </c>
      <c r="I298">
        <f t="shared" si="30"/>
        <v>-5.2267961955834377</v>
      </c>
      <c r="K298">
        <f t="shared" si="31"/>
        <v>-0.82530118264734353</v>
      </c>
      <c r="M298">
        <f t="shared" si="32"/>
        <v>-0.82530118264734353</v>
      </c>
      <c r="N298" s="13">
        <f t="shared" si="33"/>
        <v>2.9567372757528042E-2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5.6456886599260407</v>
      </c>
      <c r="H299" s="10">
        <f t="shared" si="34"/>
        <v>-0.64429094574671564</v>
      </c>
      <c r="I299">
        <f t="shared" si="30"/>
        <v>-5.1543275659737251</v>
      </c>
      <c r="K299">
        <f t="shared" si="31"/>
        <v>-0.81542189765958439</v>
      </c>
      <c r="M299">
        <f t="shared" si="32"/>
        <v>-0.81542189765958439</v>
      </c>
      <c r="N299" s="13">
        <f t="shared" si="33"/>
        <v>2.9285802702604599E-2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5.6595413373751677</v>
      </c>
      <c r="H300" s="10">
        <f t="shared" si="34"/>
        <v>-0.63535356499117002</v>
      </c>
      <c r="I300">
        <f t="shared" si="30"/>
        <v>-5.0828285199293601</v>
      </c>
      <c r="K300">
        <f t="shared" si="31"/>
        <v>-0.80566021201402349</v>
      </c>
      <c r="M300">
        <f t="shared" si="32"/>
        <v>-0.80566021201402349</v>
      </c>
      <c r="N300" s="13">
        <f t="shared" si="33"/>
        <v>2.9004354020166805E-2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5.6733940148243018</v>
      </c>
      <c r="H301" s="10">
        <f t="shared" si="34"/>
        <v>-0.62653584475581137</v>
      </c>
      <c r="I301">
        <f t="shared" si="30"/>
        <v>-5.0122867580464909</v>
      </c>
      <c r="K301">
        <f t="shared" si="31"/>
        <v>-0.79601476313373698</v>
      </c>
      <c r="M301">
        <f t="shared" si="32"/>
        <v>-0.79601476313373698</v>
      </c>
      <c r="N301" s="13">
        <f t="shared" si="33"/>
        <v>2.8723103774551572E-2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5.6872466922734271</v>
      </c>
      <c r="H302" s="10">
        <f t="shared" si="34"/>
        <v>-0.61783626514035228</v>
      </c>
      <c r="I302">
        <f t="shared" si="30"/>
        <v>-4.9426901211228182</v>
      </c>
      <c r="K302">
        <f t="shared" si="31"/>
        <v>-0.78648420290087007</v>
      </c>
      <c r="M302">
        <f t="shared" si="32"/>
        <v>-0.78648420290087007</v>
      </c>
      <c r="N302" s="13">
        <f t="shared" si="33"/>
        <v>2.8442126910875481E-2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5.7010993697225532</v>
      </c>
      <c r="H303" s="10">
        <f t="shared" si="34"/>
        <v>-0.60925332362720097</v>
      </c>
      <c r="I303">
        <f t="shared" si="30"/>
        <v>-4.8740265890176078</v>
      </c>
      <c r="K303">
        <f t="shared" si="31"/>
        <v>-0.77706719754638509</v>
      </c>
      <c r="M303">
        <f t="shared" si="32"/>
        <v>-0.77706719754638509</v>
      </c>
      <c r="N303" s="13">
        <f t="shared" si="33"/>
        <v>2.8161496279763824E-2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5.714952047171673</v>
      </c>
      <c r="H304" s="10">
        <f t="shared" si="34"/>
        <v>-0.60078553493818043</v>
      </c>
      <c r="I304">
        <f t="shared" si="30"/>
        <v>-4.8062842795054435</v>
      </c>
      <c r="K304">
        <f t="shared" si="31"/>
        <v>-0.76776242753922674</v>
      </c>
      <c r="M304">
        <f t="shared" si="32"/>
        <v>-0.76776242753922674</v>
      </c>
      <c r="N304" s="13">
        <f t="shared" si="33"/>
        <v>2.7881282662701356E-2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5.7288047246208063</v>
      </c>
      <c r="H305" s="10">
        <f t="shared" si="34"/>
        <v>-0.5924314308904578</v>
      </c>
      <c r="I305">
        <f t="shared" si="30"/>
        <v>-4.7394514471236624</v>
      </c>
      <c r="K305">
        <f t="shared" si="31"/>
        <v>-0.75856858747484457</v>
      </c>
      <c r="M305">
        <f t="shared" si="32"/>
        <v>-0.75856858747484457</v>
      </c>
      <c r="N305" s="13">
        <f t="shared" si="33"/>
        <v>2.7601554797945047E-2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5.7426574020699332</v>
      </c>
      <c r="H306" s="10">
        <f t="shared" si="34"/>
        <v>-0.58418956025189472</v>
      </c>
      <c r="I306">
        <f t="shared" si="30"/>
        <v>-4.6735164820151578</v>
      </c>
      <c r="K306">
        <f t="shared" si="31"/>
        <v>-0.74948438596328881</v>
      </c>
      <c r="M306">
        <f t="shared" si="32"/>
        <v>-0.74948438596328881</v>
      </c>
      <c r="N306" s="13">
        <f t="shared" si="33"/>
        <v>2.7322379406960147E-2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5.7565100795190585</v>
      </c>
      <c r="H307" s="10">
        <f t="shared" si="34"/>
        <v>-0.57605848859575171</v>
      </c>
      <c r="I307">
        <f t="shared" si="30"/>
        <v>-4.6084679087660136</v>
      </c>
      <c r="K307">
        <f t="shared" si="31"/>
        <v>-0.74050854551675815</v>
      </c>
      <c r="M307">
        <f t="shared" si="32"/>
        <v>-0.74050854551675815</v>
      </c>
      <c r="N307" s="13">
        <f t="shared" si="33"/>
        <v>2.7043821221322262E-2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5.7703627569681784</v>
      </c>
      <c r="H308" s="10">
        <f t="shared" si="34"/>
        <v>-0.56803679815497821</v>
      </c>
      <c r="I308">
        <f t="shared" si="30"/>
        <v>-4.5442943852398257</v>
      </c>
      <c r="K308">
        <f t="shared" si="31"/>
        <v>-0.73163980243682458</v>
      </c>
      <c r="M308">
        <f t="shared" si="32"/>
        <v>-0.73163980243682458</v>
      </c>
      <c r="N308" s="13">
        <f t="shared" si="33"/>
        <v>2.6765943010045843E-2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5.7842154344173116</v>
      </c>
      <c r="H309" s="10">
        <f t="shared" si="34"/>
        <v>-0.56012308767605534</v>
      </c>
      <c r="I309">
        <f t="shared" si="30"/>
        <v>-4.4809847014084427</v>
      </c>
      <c r="K309">
        <f t="shared" si="31"/>
        <v>-0.72287690670128679</v>
      </c>
      <c r="M309">
        <f t="shared" si="32"/>
        <v>-0.72287690670128679</v>
      </c>
      <c r="N309" s="13">
        <f t="shared" si="33"/>
        <v>2.6488805607297789E-2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5.7980681118664377</v>
      </c>
      <c r="H310" s="10">
        <f t="shared" si="34"/>
        <v>-0.55231597227257168</v>
      </c>
      <c r="I310">
        <f t="shared" si="30"/>
        <v>-4.4185277781805734</v>
      </c>
      <c r="K310">
        <f t="shared" si="31"/>
        <v>-0.71421862185080076</v>
      </c>
      <c r="M310">
        <f t="shared" si="32"/>
        <v>-0.71421862185080076</v>
      </c>
      <c r="N310" s="13">
        <f t="shared" si="33"/>
        <v>2.6212467940450842E-2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5.8119207893155647</v>
      </c>
      <c r="H311" s="10">
        <f t="shared" si="34"/>
        <v>-0.54461408327847394</v>
      </c>
      <c r="I311">
        <f t="shared" si="30"/>
        <v>-4.3569126662277915</v>
      </c>
      <c r="K311">
        <f t="shared" si="31"/>
        <v>-0.70566372487520057</v>
      </c>
      <c r="M311">
        <f t="shared" si="32"/>
        <v>-0.70566372487520057</v>
      </c>
      <c r="N311" s="13">
        <f t="shared" si="33"/>
        <v>2.5936987058434103E-2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5.8257734667646837</v>
      </c>
      <c r="H312" s="10">
        <f t="shared" si="34"/>
        <v>-0.53701606810119229</v>
      </c>
      <c r="I312">
        <f t="shared" si="30"/>
        <v>-4.2961285448095383</v>
      </c>
      <c r="K312">
        <f t="shared" si="31"/>
        <v>-0.69721100609971964</v>
      </c>
      <c r="M312">
        <f t="shared" si="32"/>
        <v>-0.69721100609971964</v>
      </c>
      <c r="N312" s="13">
        <f t="shared" si="33"/>
        <v>2.5662418160352023E-2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5.839626144213816</v>
      </c>
      <c r="H313" s="10">
        <f t="shared" si="34"/>
        <v>-0.52952059007460794</v>
      </c>
      <c r="I313">
        <f t="shared" si="30"/>
        <v>-4.2361647205968636</v>
      </c>
      <c r="K313">
        <f t="shared" si="31"/>
        <v>-0.68885926907102557</v>
      </c>
      <c r="M313">
        <f t="shared" si="32"/>
        <v>-0.68885926907102557</v>
      </c>
      <c r="N313" s="13">
        <f t="shared" si="33"/>
        <v>2.5388814624323418E-2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5.853478821662943</v>
      </c>
      <c r="H314" s="10">
        <f t="shared" si="34"/>
        <v>-0.52212632831202355</v>
      </c>
      <c r="I314">
        <f t="shared" si="30"/>
        <v>-4.1770106264961884</v>
      </c>
      <c r="K314">
        <f t="shared" si="31"/>
        <v>-0.68060733044324628</v>
      </c>
      <c r="M314">
        <f t="shared" si="32"/>
        <v>-0.68060733044324628</v>
      </c>
      <c r="N314" s="13">
        <f t="shared" si="33"/>
        <v>2.5116228036516627E-2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5.8673314991120682</v>
      </c>
      <c r="H315" s="10">
        <f t="shared" si="34"/>
        <v>-0.51483197755907384</v>
      </c>
      <c r="I315">
        <f t="shared" si="30"/>
        <v>-4.1186558204725907</v>
      </c>
      <c r="K315">
        <f t="shared" si="31"/>
        <v>-0.67245401986388076</v>
      </c>
      <c r="M315">
        <f t="shared" si="32"/>
        <v>-0.67245401986388076</v>
      </c>
      <c r="N315" s="13">
        <f t="shared" si="33"/>
        <v>2.4844708220338341E-2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5.881184176561189</v>
      </c>
      <c r="H316" s="10">
        <f t="shared" si="34"/>
        <v>-0.50763624804675822</v>
      </c>
      <c r="I316">
        <f t="shared" si="30"/>
        <v>-4.0610899843740658</v>
      </c>
      <c r="K316">
        <f t="shared" si="31"/>
        <v>-0.66439817985977212</v>
      </c>
      <c r="M316">
        <f t="shared" si="32"/>
        <v>-0.66439817985977212</v>
      </c>
      <c r="N316" s="13">
        <f t="shared" si="33"/>
        <v>2.457430326574802E-2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5.8950368540103213</v>
      </c>
      <c r="H317" s="10">
        <f t="shared" si="34"/>
        <v>-0.50053786534455769</v>
      </c>
      <c r="I317">
        <f t="shared" si="30"/>
        <v>-4.0043029227564615</v>
      </c>
      <c r="K317">
        <f t="shared" si="31"/>
        <v>-0.65643866572309906</v>
      </c>
      <c r="M317">
        <f t="shared" si="32"/>
        <v>-0.65643866572309906</v>
      </c>
      <c r="N317" s="13">
        <f t="shared" si="33"/>
        <v>2.4305059558669805E-2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5.9088895314594492</v>
      </c>
      <c r="H318" s="10">
        <f t="shared" si="34"/>
        <v>-0.49353557021378142</v>
      </c>
      <c r="I318">
        <f t="shared" si="30"/>
        <v>-3.9482845617102513</v>
      </c>
      <c r="K318">
        <f t="shared" si="31"/>
        <v>-0.64857434539749459</v>
      </c>
      <c r="M318">
        <f t="shared" si="32"/>
        <v>-0.64857434539749459</v>
      </c>
      <c r="N318" s="13">
        <f t="shared" si="33"/>
        <v>2.4037021810465957E-2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5.9227422089085744</v>
      </c>
      <c r="H319" s="10">
        <f t="shared" si="34"/>
        <v>-0.48662811846107645</v>
      </c>
      <c r="I319">
        <f t="shared" si="30"/>
        <v>-3.8930249476886116</v>
      </c>
      <c r="K319">
        <f t="shared" si="31"/>
        <v>-0.64080409936423655</v>
      </c>
      <c r="M319">
        <f t="shared" si="32"/>
        <v>-0.64080409936423655</v>
      </c>
      <c r="N319" s="13">
        <f t="shared" si="33"/>
        <v>2.3770233087451586E-2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5.9365948863576934</v>
      </c>
      <c r="H320" s="10">
        <f t="shared" si="34"/>
        <v>-0.47981428079226607</v>
      </c>
      <c r="I320">
        <f t="shared" si="30"/>
        <v>-3.8385142463381285</v>
      </c>
      <c r="K320">
        <f t="shared" si="31"/>
        <v>-0.63312682052864111</v>
      </c>
      <c r="M320">
        <f t="shared" si="32"/>
        <v>-0.63312682052864111</v>
      </c>
      <c r="N320" s="13">
        <f t="shared" si="33"/>
        <v>2.3504734840417575E-2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5.9504475638068275</v>
      </c>
      <c r="H321" s="10">
        <f t="shared" si="34"/>
        <v>-0.47309284266647422</v>
      </c>
      <c r="I321">
        <f t="shared" si="30"/>
        <v>-3.7847427413317938</v>
      </c>
      <c r="K321">
        <f t="shared" si="31"/>
        <v>-0.62554141410661757</v>
      </c>
      <c r="M321">
        <f t="shared" si="32"/>
        <v>-0.62554141410661757</v>
      </c>
      <c r="N321" s="13">
        <f t="shared" si="33"/>
        <v>2.3240566934140488E-2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5.9643002412559536</v>
      </c>
      <c r="H322" s="10">
        <f t="shared" si="34"/>
        <v>-0.46646260415067203</v>
      </c>
      <c r="I322">
        <f t="shared" si="30"/>
        <v>-3.7317008332053763</v>
      </c>
      <c r="K322">
        <f t="shared" si="31"/>
        <v>-0.61804679751151437</v>
      </c>
      <c r="M322">
        <f t="shared" si="32"/>
        <v>-0.61804679751151437</v>
      </c>
      <c r="N322" s="13">
        <f t="shared" si="33"/>
        <v>2.2977767676857237E-2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5.9781529187050806</v>
      </c>
      <c r="H323" s="10">
        <f t="shared" si="34"/>
        <v>-0.45992237977456774</v>
      </c>
      <c r="I323">
        <f t="shared" si="30"/>
        <v>-3.6793790381965419</v>
      </c>
      <c r="K323">
        <f t="shared" si="31"/>
        <v>-0.61064190024113896</v>
      </c>
      <c r="M323">
        <f t="shared" si="32"/>
        <v>-0.61064190024113896</v>
      </c>
      <c r="N323" s="13">
        <f t="shared" si="33"/>
        <v>2.2716373849673181E-2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5.9920055961541996</v>
      </c>
      <c r="H324" s="10">
        <f t="shared" si="34"/>
        <v>-0.45347099838600097</v>
      </c>
      <c r="I324">
        <f t="shared" si="30"/>
        <v>-3.6277679870880077</v>
      </c>
      <c r="K324">
        <f t="shared" si="31"/>
        <v>-0.6033256637651403</v>
      </c>
      <c r="M324">
        <f t="shared" si="32"/>
        <v>-0.6033256637651403</v>
      </c>
      <c r="N324" s="13">
        <f t="shared" si="33"/>
        <v>2.2456420735893819E-2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6.0058582736033337</v>
      </c>
      <c r="H325" s="10">
        <f t="shared" si="34"/>
        <v>-0.44710730300679102</v>
      </c>
      <c r="I325">
        <f t="shared" si="30"/>
        <v>-3.5768584240543282</v>
      </c>
      <c r="K325">
        <f t="shared" si="31"/>
        <v>-0.59609704141265829</v>
      </c>
      <c r="M325">
        <f t="shared" si="32"/>
        <v>-0.59609704141265829</v>
      </c>
      <c r="N325" s="13">
        <f t="shared" si="33"/>
        <v>2.219794215024876E-2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6.0197109510524589</v>
      </c>
      <c r="H326" s="10">
        <f t="shared" si="34"/>
        <v>-0.44083015068916087</v>
      </c>
      <c r="I326">
        <f t="shared" si="30"/>
        <v>-3.526641205513287</v>
      </c>
      <c r="K326">
        <f t="shared" si="31"/>
        <v>-0.58895499826038511</v>
      </c>
      <c r="M326">
        <f t="shared" si="32"/>
        <v>-0.58895499826038511</v>
      </c>
      <c r="N326" s="13">
        <f t="shared" si="33"/>
        <v>2.1940970467998415E-2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6.033563628501585</v>
      </c>
      <c r="H327" s="10">
        <f t="shared" si="34"/>
        <v>-0.43463841237265999</v>
      </c>
      <c r="I327">
        <f t="shared" si="30"/>
        <v>-3.4771072989812799</v>
      </c>
      <c r="K327">
        <f t="shared" si="31"/>
        <v>-0.58189851102091672</v>
      </c>
      <c r="M327">
        <f t="shared" si="32"/>
        <v>-0.58189851102091672</v>
      </c>
      <c r="N327" s="13">
        <f t="shared" si="33"/>
        <v>2.1685536653894305E-2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6.047416305950712</v>
      </c>
      <c r="H328" s="10">
        <f t="shared" si="34"/>
        <v>-0.42853097274172958</v>
      </c>
      <c r="I328">
        <f t="shared" si="30"/>
        <v>-3.4282477819338366</v>
      </c>
      <c r="K328">
        <f t="shared" si="31"/>
        <v>-0.57492656793157004</v>
      </c>
      <c r="M328">
        <f t="shared" si="32"/>
        <v>-0.57492656793157004</v>
      </c>
      <c r="N328" s="13">
        <f t="shared" si="33"/>
        <v>2.143167029098764E-2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6.0612689833998372</v>
      </c>
      <c r="H329" s="10">
        <f t="shared" si="34"/>
        <v>-0.42250673008387823</v>
      </c>
      <c r="I329">
        <f t="shared" si="30"/>
        <v>-3.3800538406710259</v>
      </c>
      <c r="K329">
        <f t="shared" si="31"/>
        <v>-0.56803816864358991</v>
      </c>
      <c r="M329">
        <f t="shared" si="32"/>
        <v>-0.56803816864358991</v>
      </c>
      <c r="N329" s="13">
        <f t="shared" si="33"/>
        <v>2.1179399609259134E-2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6.0751216608489651</v>
      </c>
      <c r="H330" s="10">
        <f t="shared" si="34"/>
        <v>-0.41656459614851205</v>
      </c>
      <c r="I330">
        <f t="shared" si="30"/>
        <v>-3.3325167691880964</v>
      </c>
      <c r="K330">
        <f t="shared" si="31"/>
        <v>-0.56123232411180624</v>
      </c>
      <c r="M330">
        <f t="shared" si="32"/>
        <v>-0.56123232411180624</v>
      </c>
      <c r="N330" s="13">
        <f t="shared" si="33"/>
        <v>2.0928751514061691E-2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6.0889743382980903</v>
      </c>
      <c r="H331" s="10">
        <f t="shared" si="34"/>
        <v>-0.41070349600645617</v>
      </c>
      <c r="I331">
        <f t="shared" si="30"/>
        <v>-3.2856279680516494</v>
      </c>
      <c r="K331">
        <f t="shared" si="31"/>
        <v>-0.55450805648476398</v>
      </c>
      <c r="M331">
        <f t="shared" si="32"/>
        <v>-0.55450805648476398</v>
      </c>
      <c r="N331" s="13">
        <f t="shared" si="33"/>
        <v>2.0679751614359289E-2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6.1028270157472173</v>
      </c>
      <c r="H332" s="10">
        <f t="shared" si="34"/>
        <v>-0.40492236791018205</v>
      </c>
      <c r="I332">
        <f t="shared" si="30"/>
        <v>-3.2393789432814564</v>
      </c>
      <c r="K332">
        <f t="shared" si="31"/>
        <v>-0.54786439899532624</v>
      </c>
      <c r="M332">
        <f t="shared" si="32"/>
        <v>-0.54786439899532624</v>
      </c>
      <c r="N332" s="13">
        <f t="shared" si="33"/>
        <v>2.0432424250746328E-2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6.1166796931963434</v>
      </c>
      <c r="H333" s="10">
        <f t="shared" si="34"/>
        <v>-0.39922016315477626</v>
      </c>
      <c r="I333">
        <f t="shared" si="30"/>
        <v>-3.1937613052382101</v>
      </c>
      <c r="K333">
        <f t="shared" si="31"/>
        <v>-0.54130039585179801</v>
      </c>
      <c r="M333">
        <f t="shared" si="32"/>
        <v>-0.54130039585179801</v>
      </c>
      <c r="N333" s="13">
        <f t="shared" si="33"/>
        <v>2.0186792523239846E-2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6.1305323706454686</v>
      </c>
      <c r="H334" s="10">
        <f t="shared" si="34"/>
        <v>-0.39359584593966918</v>
      </c>
      <c r="I334">
        <f t="shared" si="30"/>
        <v>-3.1487667675173534</v>
      </c>
      <c r="K334">
        <f t="shared" si="31"/>
        <v>-0.53481510212956518</v>
      </c>
      <c r="M334">
        <f t="shared" si="32"/>
        <v>-0.53481510212956518</v>
      </c>
      <c r="N334" s="13">
        <f t="shared" si="33"/>
        <v>1.9942878318827479E-2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6.1443850480945965</v>
      </c>
      <c r="H335" s="10">
        <f t="shared" si="34"/>
        <v>-0.38804839323114604</v>
      </c>
      <c r="I335">
        <f t="shared" si="30"/>
        <v>-3.1043871458491683</v>
      </c>
      <c r="K335">
        <f t="shared" si="31"/>
        <v>-0.52840758366327556</v>
      </c>
      <c r="M335">
        <f t="shared" si="32"/>
        <v>-0.52840758366327556</v>
      </c>
      <c r="N335" s="13">
        <f t="shared" si="33"/>
        <v>1.97007023387628E-2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6.1582377255437217</v>
      </c>
      <c r="H336" s="10">
        <f t="shared" si="34"/>
        <v>-0.38257679462566685</v>
      </c>
      <c r="I336">
        <f t="shared" si="30"/>
        <v>-3.0606143570053348</v>
      </c>
      <c r="K336">
        <f t="shared" si="31"/>
        <v>-0.52207691693958735</v>
      </c>
      <c r="M336">
        <f t="shared" si="32"/>
        <v>-0.52207691693958735</v>
      </c>
      <c r="N336" s="13">
        <f t="shared" si="33"/>
        <v>1.9460284125598783E-2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6.1720904029928496</v>
      </c>
      <c r="H337" s="10">
        <f t="shared" si="34"/>
        <v>-0.37718005221400724</v>
      </c>
      <c r="I337">
        <f t="shared" si="30"/>
        <v>-3.017440417712058</v>
      </c>
      <c r="K337">
        <f t="shared" si="31"/>
        <v>-0.51582218899047705</v>
      </c>
      <c r="M337">
        <f t="shared" si="32"/>
        <v>-0.51582218899047705</v>
      </c>
      <c r="N337" s="13">
        <f t="shared" si="33"/>
        <v>1.9221642089945361E-2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6.1859430804419748</v>
      </c>
      <c r="H338" s="10">
        <f t="shared" si="34"/>
        <v>-0.37185718044624855</v>
      </c>
      <c r="I338">
        <f t="shared" si="30"/>
        <v>-2.9748574435699884</v>
      </c>
      <c r="K338">
        <f t="shared" si="31"/>
        <v>-0.50964249728715461</v>
      </c>
      <c r="M338">
        <f t="shared" si="32"/>
        <v>-0.50964249728715461</v>
      </c>
      <c r="N338" s="13">
        <f t="shared" si="33"/>
        <v>1.8984793536948871E-2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6.1997957578911018</v>
      </c>
      <c r="H339" s="10">
        <f t="shared" si="34"/>
        <v>-0.3666072059976252</v>
      </c>
      <c r="I339">
        <f t="shared" si="30"/>
        <v>-2.9328576479810016</v>
      </c>
      <c r="K339">
        <f t="shared" si="31"/>
        <v>-0.50353694963456253</v>
      </c>
      <c r="M339">
        <f t="shared" si="32"/>
        <v>-0.50353694963456253</v>
      </c>
      <c r="N339" s="13">
        <f t="shared" si="33"/>
        <v>1.8749754692477378E-2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6.2136484353402279</v>
      </c>
      <c r="H340" s="10">
        <f t="shared" si="34"/>
        <v>-0.36142916763525518</v>
      </c>
      <c r="I340">
        <f t="shared" ref="I340:I403" si="37">H340*$E$6</f>
        <v>-2.8914333410820414</v>
      </c>
      <c r="K340">
        <f t="shared" ref="K340:K403" si="38">(1/2)*($L$9*$L$4*EXP(-$L$7*$O$6*(G340/$O$6-1))+6*$L$4*EXP(-$L$7*$O$6*(2/SQRT(3)*G340/$O$6-1))+12*$L$4*EXP(-$L$7*$O$6*(SQRT(2)*2/SQRT(3)*G340/$O$6-1))+24*$L$4*EXP(-$L$7*$O$6*(SQRT(11)/2*2/SQRT(3)*G340/$O$6-1))+8*$L$4*EXP(-$L$7*$O$6*(2*G340/$O$6-1))-($L$9*$L$6*EXP(-$L$5*$O$6*(G340/$O$6-1))+6*$L$6*EXP(-$L$5*$O$6*(2/SQRT(3)*G340/$O$6-1))+12*$L$6*EXP(-$L$5*$O$6*(SQRT(2)*2/SQRT(3)*G340/$O$6-1))+24*$L$6*EXP(-$L$5*$O$6*(SQRT(11)/2*2/SQRT(3)*G340/$O$6-1))+8*$L$6*EXP(-$L$5*$O$6*(2*G340/$O$6-1))))</f>
        <v>-0.49750466406651034</v>
      </c>
      <c r="M340">
        <f t="shared" ref="M340:M403" si="39">(1/2)*($L$9*$O$4*EXP(-$O$8*$O$6*(G340/$O$6-1))+6*$O$4*EXP(-$O$8*$O$6*(2/SQRT(3)*G340/$O$6-1))+12*$O$4*EXP(-$O$8*$O$6*(SQRT(2)*2/SQRT(3)*G340/$O$6-1))+24*$O$4*EXP(-$O$8*$O$6*(SQRT(11)/2*2/SQRT(3)*G340/$O$6-1))+8*$O$4*EXP(-$O$8*$O$6*(2*G340/$O$6-1))-($L$9*$O$7*EXP(-$O$5*$O$6*(G340/$O$6-1))+6*$O$7*EXP(-$O$5*$O$6*(2/SQRT(3)*G340/$O$6-1))+12*$O$7*EXP(-$O$5*$O$6*(SQRT(2)*2/SQRT(3)*G340/$O$6-1))+24*$O$7*EXP(-$O$5*$O$6*(SQRT(11)/2*2/SQRT(3)*G340/$O$6-1))+8*$O$7*EXP(-$O$5*$O$6*(2*G340/$O$6-1))))</f>
        <v>-0.49750466406651034</v>
      </c>
      <c r="N340" s="13">
        <f t="shared" ref="N340:N403" si="40">(M340-H340)^2*O340</f>
        <v>1.8516540729012536E-2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6.227501112789354</v>
      </c>
      <c r="H341" s="10">
        <f t="shared" ref="H341:H404" si="41">-(-$B$4)*(1+D341+$E$5*D341^3)*EXP(-D341)</f>
        <v>-0.35632211608576153</v>
      </c>
      <c r="I341">
        <f t="shared" si="37"/>
        <v>-2.8505769286860922</v>
      </c>
      <c r="K341">
        <f t="shared" si="38"/>
        <v>-0.49154476874142256</v>
      </c>
      <c r="M341">
        <f t="shared" si="39"/>
        <v>-0.49154476874142256</v>
      </c>
      <c r="N341" s="13">
        <f t="shared" si="40"/>
        <v>1.828516579123355E-2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6.241353790238481</v>
      </c>
      <c r="H342" s="10">
        <f t="shared" si="41"/>
        <v>-0.35128511390380573</v>
      </c>
      <c r="I342">
        <f t="shared" si="37"/>
        <v>-2.8102809112304459</v>
      </c>
      <c r="K342">
        <f t="shared" si="38"/>
        <v>-0.48565640183873732</v>
      </c>
      <c r="M342">
        <f t="shared" si="39"/>
        <v>-0.48565640183873732</v>
      </c>
      <c r="N342" s="13">
        <f t="shared" si="40"/>
        <v>1.8055643021292291E-2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6.2552064676876062</v>
      </c>
      <c r="H343" s="10">
        <f t="shared" si="41"/>
        <v>-0.34631723534153985</v>
      </c>
      <c r="I343">
        <f t="shared" si="37"/>
        <v>-2.7705378827323188</v>
      </c>
      <c r="K343">
        <f t="shared" si="38"/>
        <v>-0.47983871145595242</v>
      </c>
      <c r="M343">
        <f t="shared" si="39"/>
        <v>-0.47983871145595242</v>
      </c>
      <c r="N343" s="13">
        <f t="shared" si="40"/>
        <v>1.7827984583771644E-2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6.2690591451367332</v>
      </c>
      <c r="H344" s="10">
        <f t="shared" si="41"/>
        <v>-0.34141756621899855</v>
      </c>
      <c r="I344">
        <f t="shared" si="37"/>
        <v>-2.7313405297519884</v>
      </c>
      <c r="K344">
        <f t="shared" si="38"/>
        <v>-0.47409085550633284</v>
      </c>
      <c r="M344">
        <f t="shared" si="39"/>
        <v>-0.47409085550633284</v>
      </c>
      <c r="N344" s="13">
        <f t="shared" si="40"/>
        <v>1.7602201690320694E-2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6.2829118225858593</v>
      </c>
      <c r="H345" s="10">
        <f t="shared" si="41"/>
        <v>-0.3365852037954325</v>
      </c>
      <c r="I345">
        <f t="shared" si="37"/>
        <v>-2.69268163036346</v>
      </c>
      <c r="K345">
        <f t="shared" si="38"/>
        <v>-0.46841200161729368</v>
      </c>
      <c r="M345">
        <f t="shared" si="39"/>
        <v>-0.46841200161729368</v>
      </c>
      <c r="N345" s="13">
        <f t="shared" si="40"/>
        <v>1.7378304623965866E-2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6.2967645000349863</v>
      </c>
      <c r="H346" s="10">
        <f t="shared" si="41"/>
        <v>-0.331819256641604</v>
      </c>
      <c r="I346">
        <f t="shared" si="37"/>
        <v>-2.654554053132832</v>
      </c>
      <c r="K346">
        <f t="shared" si="38"/>
        <v>-0.46280132702946031</v>
      </c>
      <c r="M346">
        <f t="shared" si="39"/>
        <v>-0.46280132702946031</v>
      </c>
      <c r="N346" s="13">
        <f t="shared" si="40"/>
        <v>1.7156302763089343E-2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6.3106171774841124</v>
      </c>
      <c r="H347" s="10">
        <f t="shared" si="41"/>
        <v>-0.32711884451304646</v>
      </c>
      <c r="I347">
        <f t="shared" si="37"/>
        <v>-2.6169507561043717</v>
      </c>
      <c r="K347">
        <f t="shared" si="38"/>
        <v>-0.45725801849641901</v>
      </c>
      <c r="M347">
        <f t="shared" si="39"/>
        <v>-0.45725801849641901</v>
      </c>
      <c r="N347" s="13">
        <f t="shared" si="40"/>
        <v>1.6936204605074511E-2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6.3244698549332377</v>
      </c>
      <c r="H348" s="10">
        <f t="shared" si="41"/>
        <v>-0.32248309822430338</v>
      </c>
      <c r="I348">
        <f t="shared" si="37"/>
        <v>-2.579864785794427</v>
      </c>
      <c r="K348">
        <f t="shared" si="38"/>
        <v>-0.45178127218516473</v>
      </c>
      <c r="M348">
        <f t="shared" si="39"/>
        <v>-0.45178127218516473</v>
      </c>
      <c r="N348" s="13">
        <f t="shared" si="40"/>
        <v>1.6718017789613165E-2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6.3383225323823655</v>
      </c>
      <c r="H349" s="10">
        <f t="shared" si="41"/>
        <v>-0.31791115952414856</v>
      </c>
      <c r="I349">
        <f t="shared" si="37"/>
        <v>-2.5432892761931885</v>
      </c>
      <c r="K349">
        <f t="shared" si="38"/>
        <v>-0.446370293577252</v>
      </c>
      <c r="M349">
        <f t="shared" si="39"/>
        <v>-0.446370293577252</v>
      </c>
      <c r="N349" s="13">
        <f t="shared" si="40"/>
        <v>1.6501749121673199E-2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6.3521752098314908</v>
      </c>
      <c r="H350" s="10">
        <f t="shared" si="41"/>
        <v>-0.31340218097180317</v>
      </c>
      <c r="I350">
        <f t="shared" si="37"/>
        <v>-2.5072174477744253</v>
      </c>
      <c r="K350">
        <f t="shared" si="38"/>
        <v>-0.44102429737065996</v>
      </c>
      <c r="M350">
        <f t="shared" si="39"/>
        <v>-0.44102429737065996</v>
      </c>
      <c r="N350" s="13">
        <f t="shared" si="40"/>
        <v>1.628740459412335E-2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6.3660278872806186</v>
      </c>
      <c r="H351" s="10">
        <f t="shared" si="41"/>
        <v>-0.30895532581414753</v>
      </c>
      <c r="I351">
        <f t="shared" si="37"/>
        <v>-2.4716426065131802</v>
      </c>
      <c r="K351">
        <f t="shared" si="38"/>
        <v>-0.43574250738236803</v>
      </c>
      <c r="M351">
        <f t="shared" si="39"/>
        <v>-0.43574250738236803</v>
      </c>
      <c r="N351" s="13">
        <f t="shared" si="40"/>
        <v>1.607498941001291E-2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6.3798805647297439</v>
      </c>
      <c r="H352" s="10">
        <f t="shared" si="41"/>
        <v>-0.30456976786394196</v>
      </c>
      <c r="I352">
        <f t="shared" si="37"/>
        <v>-2.4365581429115357</v>
      </c>
      <c r="K352">
        <f t="shared" si="38"/>
        <v>-0.43052415645166381</v>
      </c>
      <c r="M352">
        <f t="shared" si="39"/>
        <v>-0.43052415645166381</v>
      </c>
      <c r="N352" s="13">
        <f t="shared" si="40"/>
        <v>1.5864508004506835E-2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6.3937332421788708</v>
      </c>
      <c r="H353" s="10">
        <f t="shared" si="41"/>
        <v>-0.30024469137905524</v>
      </c>
      <c r="I353">
        <f t="shared" si="37"/>
        <v>-2.4019575310324419</v>
      </c>
      <c r="K353">
        <f t="shared" si="38"/>
        <v>-0.42536848634416624</v>
      </c>
      <c r="M353">
        <f t="shared" si="39"/>
        <v>-0.42536848634416624</v>
      </c>
      <c r="N353" s="13">
        <f t="shared" si="40"/>
        <v>1.5655964066471136E-2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6.407585919627997</v>
      </c>
      <c r="H354" s="10">
        <f t="shared" si="41"/>
        <v>-0.29597929094271169</v>
      </c>
      <c r="I354">
        <f t="shared" si="37"/>
        <v>-2.3678343275416935</v>
      </c>
      <c r="K354">
        <f t="shared" si="38"/>
        <v>-0.42027474765659562</v>
      </c>
      <c r="M354">
        <f t="shared" si="39"/>
        <v>-0.42027474765659562</v>
      </c>
      <c r="N354" s="13">
        <f t="shared" si="40"/>
        <v>1.5449360559712992E-2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6.4214385970771231</v>
      </c>
      <c r="H355" s="10">
        <f t="shared" si="41"/>
        <v>-0.29177277134475488</v>
      </c>
      <c r="I355">
        <f t="shared" si="37"/>
        <v>-2.334182170758039</v>
      </c>
      <c r="K355">
        <f t="shared" si="38"/>
        <v>-0.41524219972226806</v>
      </c>
      <c r="M355">
        <f t="shared" si="39"/>
        <v>-0.41524219972226806</v>
      </c>
      <c r="N355" s="13">
        <f t="shared" si="40"/>
        <v>1.5244699743869857E-2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6.43529127452625</v>
      </c>
      <c r="H356" s="10">
        <f t="shared" si="41"/>
        <v>-0.287624347463938</v>
      </c>
      <c r="I356">
        <f t="shared" si="37"/>
        <v>-2.300994779711504</v>
      </c>
      <c r="K356">
        <f t="shared" si="38"/>
        <v>-0.41027011051733597</v>
      </c>
      <c r="M356">
        <f t="shared" si="39"/>
        <v>-0.41027011051733597</v>
      </c>
      <c r="N356" s="13">
        <f t="shared" si="40"/>
        <v>1.5041983194950238E-2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6.4491439519753753</v>
      </c>
      <c r="H357" s="10">
        <f t="shared" si="41"/>
        <v>-0.28353324415123743</v>
      </c>
      <c r="I357">
        <f t="shared" si="37"/>
        <v>-2.2682659532098994</v>
      </c>
      <c r="K357">
        <f t="shared" si="38"/>
        <v>-0.40535775656777645</v>
      </c>
      <c r="M357">
        <f t="shared" si="39"/>
        <v>-0.40535775656777645</v>
      </c>
      <c r="N357" s="13">
        <f t="shared" si="40"/>
        <v>1.4841211825527471E-2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6.4629966294245023</v>
      </c>
      <c r="H358" s="10">
        <f t="shared" si="41"/>
        <v>-0.27949869611419731</v>
      </c>
      <c r="I358">
        <f t="shared" si="37"/>
        <v>-2.2359895689135785</v>
      </c>
      <c r="K358">
        <f t="shared" si="38"/>
        <v>-0.40050442285711402</v>
      </c>
      <c r="M358">
        <f t="shared" si="39"/>
        <v>-0.40050442285711402</v>
      </c>
      <c r="N358" s="13">
        <f t="shared" si="40"/>
        <v>1.4642385904581428E-2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6.4768493068736284</v>
      </c>
      <c r="H359" s="10">
        <f t="shared" si="41"/>
        <v>-0.27551994780230488</v>
      </c>
      <c r="I359">
        <f t="shared" si="37"/>
        <v>-2.204159582418439</v>
      </c>
      <c r="K359">
        <f t="shared" si="38"/>
        <v>-0.39570940273490984</v>
      </c>
      <c r="M359">
        <f t="shared" si="39"/>
        <v>-0.39570940273490984</v>
      </c>
      <c r="N359" s="13">
        <f t="shared" si="40"/>
        <v>1.4445505076996681E-2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6.4907019843227554</v>
      </c>
      <c r="H360" s="10">
        <f t="shared" si="41"/>
        <v>-0.27159625329339593</v>
      </c>
      <c r="I360">
        <f t="shared" si="37"/>
        <v>-2.1727700263471674</v>
      </c>
      <c r="K360">
        <f t="shared" si="38"/>
        <v>-0.39097199782598541</v>
      </c>
      <c r="M360">
        <f t="shared" si="39"/>
        <v>-0.39097199782598541</v>
      </c>
      <c r="N360" s="13">
        <f t="shared" si="40"/>
        <v>1.4250568382710067E-2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6.5045546617718815</v>
      </c>
      <c r="H361" s="10">
        <f t="shared" si="41"/>
        <v>-0.26772687618109681</v>
      </c>
      <c r="I361">
        <f t="shared" si="37"/>
        <v>-2.1418150094487745</v>
      </c>
      <c r="K361">
        <f t="shared" si="38"/>
        <v>-0.38629151794041344</v>
      </c>
      <c r="M361">
        <f t="shared" si="39"/>
        <v>-0.38629151794041344</v>
      </c>
      <c r="N361" s="13">
        <f t="shared" si="40"/>
        <v>1.405757427551509E-2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6.5184073392210067</v>
      </c>
      <c r="H362" s="10">
        <f t="shared" si="41"/>
        <v>-0.26391108946329667</v>
      </c>
      <c r="I362">
        <f t="shared" si="37"/>
        <v>-2.1112887157063733</v>
      </c>
      <c r="K362">
        <f t="shared" si="38"/>
        <v>-0.38166728098425518</v>
      </c>
      <c r="M362">
        <f t="shared" si="39"/>
        <v>-0.38166728098425518</v>
      </c>
      <c r="N362" s="13">
        <f t="shared" si="40"/>
        <v>1.386652064152066E-2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6.5322600166701337</v>
      </c>
      <c r="H363" s="10">
        <f t="shared" si="41"/>
        <v>-0.26014817543165653</v>
      </c>
      <c r="I363">
        <f t="shared" si="37"/>
        <v>-2.0811854034532522</v>
      </c>
      <c r="K363">
        <f t="shared" si="38"/>
        <v>-0.37709861287105556</v>
      </c>
      <c r="M363">
        <f t="shared" si="39"/>
        <v>-0.37709861287105556</v>
      </c>
      <c r="N363" s="13">
        <f t="shared" si="40"/>
        <v>1.3677404817266788E-2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6.5461126941192598</v>
      </c>
      <c r="H364" s="10">
        <f t="shared" si="41"/>
        <v>-0.2564374255621496</v>
      </c>
      <c r="I364">
        <f t="shared" si="37"/>
        <v>-2.0514994044971968</v>
      </c>
      <c r="K364">
        <f t="shared" si="38"/>
        <v>-0.37258484743409959</v>
      </c>
      <c r="M364">
        <f t="shared" si="39"/>
        <v>-0.37258484743409959</v>
      </c>
      <c r="N364" s="13">
        <f t="shared" si="40"/>
        <v>1.3490223607500726E-2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6.559965371568385</v>
      </c>
      <c r="H365" s="10">
        <f t="shared" si="41"/>
        <v>-0.25277814040663549</v>
      </c>
      <c r="I365">
        <f t="shared" si="37"/>
        <v>-2.0222251232530839</v>
      </c>
      <c r="K365">
        <f t="shared" si="38"/>
        <v>-0.3681253263394198</v>
      </c>
      <c r="M365">
        <f t="shared" si="39"/>
        <v>-0.3681253263394198</v>
      </c>
      <c r="N365" s="13">
        <f t="shared" si="40"/>
        <v>1.3304973302612315E-2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6.5738180490175129</v>
      </c>
      <c r="H366" s="10">
        <f t="shared" si="41"/>
        <v>-0.24916962948546545</v>
      </c>
      <c r="I366">
        <f t="shared" si="37"/>
        <v>-1.9933570358837236</v>
      </c>
      <c r="K366">
        <f t="shared" si="38"/>
        <v>-0.36371939899956424</v>
      </c>
      <c r="M366">
        <f t="shared" si="39"/>
        <v>-0.36371939899956424</v>
      </c>
      <c r="N366" s="13">
        <f t="shared" si="40"/>
        <v>1.3121649695733156E-2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6.5876707264666381</v>
      </c>
      <c r="H367" s="10">
        <f t="shared" si="41"/>
        <v>-0.24561121118111792</v>
      </c>
      <c r="I367">
        <f t="shared" si="37"/>
        <v>-1.9648896894489434</v>
      </c>
      <c r="K367">
        <f t="shared" si="38"/>
        <v>-0.35936642248812584</v>
      </c>
      <c r="M367">
        <f t="shared" si="39"/>
        <v>-0.35936642248812584</v>
      </c>
      <c r="N367" s="13">
        <f t="shared" si="40"/>
        <v>1.2940248099502021E-2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6.601523403915766</v>
      </c>
      <c r="H368" s="10">
        <f t="shared" si="41"/>
        <v>-0.24210221263286189</v>
      </c>
      <c r="I368">
        <f t="shared" si="37"/>
        <v>-1.9368177010628951</v>
      </c>
      <c r="K368">
        <f t="shared" si="38"/>
        <v>-0.35506576145501928</v>
      </c>
      <c r="M368">
        <f t="shared" si="39"/>
        <v>-0.35506576145501928</v>
      </c>
      <c r="N368" s="13">
        <f t="shared" si="40"/>
        <v>1.2760763362495937E-2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6.6153760813648912</v>
      </c>
      <c r="H369" s="10">
        <f t="shared" si="41"/>
        <v>-0.23864196963244669</v>
      </c>
      <c r="I369">
        <f t="shared" si="37"/>
        <v>-1.9091357570595735</v>
      </c>
      <c r="K369">
        <f t="shared" si="38"/>
        <v>-0.35081678804252703</v>
      </c>
      <c r="M369">
        <f t="shared" si="39"/>
        <v>-0.35081678804252703</v>
      </c>
      <c r="N369" s="13">
        <f t="shared" si="40"/>
        <v>1.25831898853345E-2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6.6292287588140191</v>
      </c>
      <c r="H370" s="10">
        <f t="shared" si="41"/>
        <v>-0.23522982652081459</v>
      </c>
      <c r="I370">
        <f t="shared" si="37"/>
        <v>-1.8818386121665167</v>
      </c>
      <c r="K370">
        <f t="shared" si="38"/>
        <v>-0.34661888180208811</v>
      </c>
      <c r="M370">
        <f t="shared" si="39"/>
        <v>-0.34661888180208811</v>
      </c>
      <c r="N370" s="13">
        <f t="shared" si="40"/>
        <v>1.2407521636454607E-2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6.6430814362631443</v>
      </c>
      <c r="H371" s="10">
        <f t="shared" si="41"/>
        <v>-0.23186513608583495</v>
      </c>
      <c r="I371">
        <f t="shared" si="37"/>
        <v>-1.8549210886866796</v>
      </c>
      <c r="K371">
        <f t="shared" si="38"/>
        <v>-0.34247142961185584</v>
      </c>
      <c r="M371">
        <f t="shared" si="39"/>
        <v>-0.34247142961185584</v>
      </c>
      <c r="N371" s="13">
        <f t="shared" si="40"/>
        <v>1.2233752167564289E-2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6.6569341137122713</v>
      </c>
      <c r="H372" s="10">
        <f t="shared" si="41"/>
        <v>-0.22854725946105417</v>
      </c>
      <c r="I372">
        <f t="shared" si="37"/>
        <v>-1.8283780756884334</v>
      </c>
      <c r="K372">
        <f t="shared" si="38"/>
        <v>-0.33837382559499379</v>
      </c>
      <c r="M372">
        <f t="shared" si="39"/>
        <v>-0.33837382559499379</v>
      </c>
      <c r="N372" s="13">
        <f t="shared" si="40"/>
        <v>1.2061874628772614E-2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6.6707867911613974</v>
      </c>
      <c r="H373" s="10">
        <f t="shared" si="41"/>
        <v>-0.22527556602546256</v>
      </c>
      <c r="I373">
        <f t="shared" si="37"/>
        <v>-1.8022045282037005</v>
      </c>
      <c r="K373">
        <f t="shared" si="38"/>
        <v>-0.33432547103873761</v>
      </c>
      <c r="M373">
        <f t="shared" si="39"/>
        <v>-0.33432547103873761</v>
      </c>
      <c r="N373" s="13">
        <f t="shared" si="40"/>
        <v>1.189188178340431E-2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6.6846394686105226</v>
      </c>
      <c r="H374" s="10">
        <f t="shared" si="41"/>
        <v>-0.2220494333042681</v>
      </c>
      <c r="I374">
        <f t="shared" si="37"/>
        <v>-1.7763954664341448</v>
      </c>
      <c r="K374">
        <f t="shared" si="38"/>
        <v>-0.33032577431419802</v>
      </c>
      <c r="M374">
        <f t="shared" si="39"/>
        <v>-0.33032577431419802</v>
      </c>
      <c r="N374" s="13">
        <f t="shared" si="40"/>
        <v>1.1723766022498631E-2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6.6984921460596496</v>
      </c>
      <c r="H375" s="10">
        <f t="shared" si="41"/>
        <v>-0.21886824687068013</v>
      </c>
      <c r="I375">
        <f t="shared" si="37"/>
        <v>-1.750945974965441</v>
      </c>
      <c r="K375">
        <f t="shared" si="38"/>
        <v>-0.32637415079691506</v>
      </c>
      <c r="M375">
        <f t="shared" si="39"/>
        <v>-0.32637415079691506</v>
      </c>
      <c r="N375" s="13">
        <f t="shared" si="40"/>
        <v>1.1557519378996857E-2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6.7123448235087757</v>
      </c>
      <c r="H376" s="10">
        <f t="shared" si="41"/>
        <v>-0.21573140024869292</v>
      </c>
      <c r="I376">
        <f t="shared" si="37"/>
        <v>-1.7258512019895433</v>
      </c>
      <c r="K376">
        <f t="shared" si="38"/>
        <v>-0.32247002278816039</v>
      </c>
      <c r="M376">
        <f t="shared" si="39"/>
        <v>-0.32247002278816039</v>
      </c>
      <c r="N376" s="13">
        <f t="shared" si="40"/>
        <v>1.1393133541622915E-2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6.7261975009579027</v>
      </c>
      <c r="H377" s="10">
        <f t="shared" si="41"/>
        <v>-0.21263829481686883</v>
      </c>
      <c r="I377">
        <f t="shared" si="37"/>
        <v>-1.7011063585349506</v>
      </c>
      <c r="K377">
        <f t="shared" si="38"/>
        <v>-0.31861281943698005</v>
      </c>
      <c r="M377">
        <f t="shared" si="39"/>
        <v>-0.31861281943698005</v>
      </c>
      <c r="N377" s="13">
        <f t="shared" si="40"/>
        <v>1.1230599868458561E-2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6.7400501784070288</v>
      </c>
      <c r="H378" s="10">
        <f t="shared" si="41"/>
        <v>-0.20958833971311386</v>
      </c>
      <c r="I378">
        <f t="shared" si="37"/>
        <v>-1.6767067177049109</v>
      </c>
      <c r="K378">
        <f t="shared" si="38"/>
        <v>-0.31480197666298271</v>
      </c>
      <c r="M378">
        <f t="shared" si="39"/>
        <v>-0.31480197666298271</v>
      </c>
      <c r="N378" s="13">
        <f t="shared" si="40"/>
        <v>1.1069909400218807E-2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6.753902855856154</v>
      </c>
      <c r="H379" s="10">
        <f t="shared" si="41"/>
        <v>-0.20658095174044291</v>
      </c>
      <c r="I379">
        <f t="shared" si="37"/>
        <v>-1.6526476139235433</v>
      </c>
      <c r="K379">
        <f t="shared" si="38"/>
        <v>-0.31103693707986096</v>
      </c>
      <c r="M379">
        <f t="shared" si="39"/>
        <v>-0.31103693707986096</v>
      </c>
      <c r="N379" s="13">
        <f t="shared" si="40"/>
        <v>1.0911052873228719E-2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6.7677555333052819</v>
      </c>
      <c r="H380" s="10">
        <f t="shared" si="41"/>
        <v>-0.20361555527372743</v>
      </c>
      <c r="I380">
        <f t="shared" si="37"/>
        <v>-1.6289244421898195</v>
      </c>
      <c r="K380">
        <f t="shared" si="38"/>
        <v>-0.30731714991965525</v>
      </c>
      <c r="M380">
        <f t="shared" si="39"/>
        <v>-0.30731714991965525</v>
      </c>
      <c r="N380" s="13">
        <f t="shared" si="40"/>
        <v>1.0754020732108325E-2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6.7816082107544071</v>
      </c>
      <c r="H381" s="10">
        <f t="shared" si="41"/>
        <v>-0.20069158216742303</v>
      </c>
      <c r="I381">
        <f t="shared" si="37"/>
        <v>-1.6055326573393842</v>
      </c>
      <c r="K381">
        <f t="shared" si="38"/>
        <v>-0.30364207095774837</v>
      </c>
      <c r="M381">
        <f t="shared" si="39"/>
        <v>-0.30364207095774837</v>
      </c>
      <c r="N381" s="13">
        <f t="shared" si="40"/>
        <v>1.0598803142166904E-2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6.7954608882035341</v>
      </c>
      <c r="H382" s="10">
        <f t="shared" si="41"/>
        <v>-0.19780847166426901</v>
      </c>
      <c r="I382">
        <f t="shared" si="37"/>
        <v>-1.5824677733141521</v>
      </c>
      <c r="K382">
        <f t="shared" si="38"/>
        <v>-0.30001116243858572</v>
      </c>
      <c r="M382">
        <f t="shared" si="39"/>
        <v>-0.30001116243858572</v>
      </c>
      <c r="N382" s="13">
        <f t="shared" si="40"/>
        <v>1.0445390001510601E-2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6.8093135656526602</v>
      </c>
      <c r="H383" s="10">
        <f t="shared" si="41"/>
        <v>-0.19496567030495612</v>
      </c>
      <c r="I383">
        <f t="shared" si="37"/>
        <v>-1.559725362439649</v>
      </c>
      <c r="K383">
        <f t="shared" si="38"/>
        <v>-0.29642389300213057</v>
      </c>
      <c r="M383">
        <f t="shared" si="39"/>
        <v>-0.29642389300213057</v>
      </c>
      <c r="N383" s="13">
        <f t="shared" si="40"/>
        <v>1.0293770952869444E-2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6.8231662431017854</v>
      </c>
      <c r="H384" s="10">
        <f t="shared" si="41"/>
        <v>-0.19216263183875679</v>
      </c>
      <c r="I384">
        <f t="shared" si="37"/>
        <v>-1.5373010547100543</v>
      </c>
      <c r="K384">
        <f t="shared" si="38"/>
        <v>-0.29287973761103608</v>
      </c>
      <c r="M384">
        <f t="shared" si="39"/>
        <v>-0.29287973761103608</v>
      </c>
      <c r="N384" s="13">
        <f t="shared" si="40"/>
        <v>1.0143935395144495E-2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6.8370189205509133</v>
      </c>
      <c r="H385" s="10">
        <f t="shared" si="41"/>
        <v>-0.18939881713511061</v>
      </c>
      <c r="I385">
        <f t="shared" si="37"/>
        <v>-1.5151905370808849</v>
      </c>
      <c r="K385">
        <f t="shared" si="38"/>
        <v>-0.28937817747853972</v>
      </c>
      <c r="M385">
        <f t="shared" si="39"/>
        <v>-0.28937817747853972</v>
      </c>
      <c r="N385" s="13">
        <f t="shared" si="40"/>
        <v>9.995872494681245E-3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6.8508715980000385</v>
      </c>
      <c r="H386" s="10">
        <f t="shared" si="41"/>
        <v>-0.18667369409616119</v>
      </c>
      <c r="I386">
        <f t="shared" si="37"/>
        <v>-1.4933895527692895</v>
      </c>
      <c r="K386">
        <f t="shared" si="38"/>
        <v>-0.28591869999707659</v>
      </c>
      <c r="M386">
        <f t="shared" si="39"/>
        <v>-0.28591869999707659</v>
      </c>
      <c r="N386" s="13">
        <f t="shared" si="40"/>
        <v>9.8495711962727321E-3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6.8647242754491664</v>
      </c>
      <c r="H387" s="10">
        <f t="shared" si="41"/>
        <v>-0.18398673757023609</v>
      </c>
      <c r="I387">
        <f t="shared" si="37"/>
        <v>-1.4718939005618887</v>
      </c>
      <c r="K387">
        <f t="shared" si="38"/>
        <v>-0.28250079866759831</v>
      </c>
      <c r="M387">
        <f t="shared" si="39"/>
        <v>-0.28250079866759831</v>
      </c>
      <c r="N387" s="13">
        <f t="shared" si="40"/>
        <v>9.7050202338948149E-3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6.8785769528982916</v>
      </c>
      <c r="H388" s="10">
        <f t="shared" si="41"/>
        <v>-0.18133742926626645</v>
      </c>
      <c r="I388">
        <f t="shared" si="37"/>
        <v>-1.4506994341301316</v>
      </c>
      <c r="K388">
        <f t="shared" si="38"/>
        <v>-0.27912397302961128</v>
      </c>
      <c r="M388">
        <f t="shared" si="39"/>
        <v>-0.27912397302961128</v>
      </c>
      <c r="N388" s="13">
        <f t="shared" si="40"/>
        <v>9.5622081411805542E-3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6.8924296303474186</v>
      </c>
      <c r="H389" s="10">
        <f t="shared" si="41"/>
        <v>-0.17872525766913649</v>
      </c>
      <c r="I389">
        <f t="shared" si="37"/>
        <v>-1.429802061353092</v>
      </c>
      <c r="K389">
        <f t="shared" si="38"/>
        <v>-0.27578772859190914</v>
      </c>
      <c r="M389">
        <f t="shared" si="39"/>
        <v>-0.27578772859190914</v>
      </c>
      <c r="N389" s="13">
        <f t="shared" si="40"/>
        <v>9.4211232616340859E-3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6.9062823077965447</v>
      </c>
      <c r="H390" s="10">
        <f t="shared" si="41"/>
        <v>-0.17614971795596046</v>
      </c>
      <c r="I390">
        <f t="shared" si="37"/>
        <v>-1.4091977436476837</v>
      </c>
      <c r="K390">
        <f t="shared" si="38"/>
        <v>-0.27249157676401486</v>
      </c>
      <c r="M390">
        <f t="shared" si="39"/>
        <v>-0.27249157676401486</v>
      </c>
      <c r="N390" s="13">
        <f t="shared" si="40"/>
        <v>9.2817537585910895E-3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6.9201349852456717</v>
      </c>
      <c r="H391" s="10">
        <f t="shared" si="41"/>
        <v>-0.17361031191327667</v>
      </c>
      <c r="I391">
        <f t="shared" si="37"/>
        <v>-1.3888824953062133</v>
      </c>
      <c r="K391">
        <f t="shared" si="38"/>
        <v>-0.2692350347883144</v>
      </c>
      <c r="M391">
        <f t="shared" si="39"/>
        <v>-0.2692350347883144</v>
      </c>
      <c r="N391" s="13">
        <f t="shared" si="40"/>
        <v>9.1440876249277644E-3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6.9339876626947978</v>
      </c>
      <c r="H392" s="10">
        <f t="shared" si="41"/>
        <v>-0.1711065478551555</v>
      </c>
      <c r="I392">
        <f t="shared" si="37"/>
        <v>-1.368852382841244</v>
      </c>
      <c r="K392">
        <f t="shared" si="38"/>
        <v>-0.26601762567288567</v>
      </c>
      <c r="M392">
        <f t="shared" si="39"/>
        <v>-0.26601762567288567</v>
      </c>
      <c r="N392" s="13">
        <f t="shared" si="40"/>
        <v>9.0081126925232319E-3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6.947840340143923</v>
      </c>
      <c r="H393" s="10">
        <f t="shared" si="41"/>
        <v>-0.16863794054221162</v>
      </c>
      <c r="I393">
        <f t="shared" si="37"/>
        <v>-1.349103524337693</v>
      </c>
      <c r="K393">
        <f t="shared" si="38"/>
        <v>-0.26283887812501605</v>
      </c>
      <c r="M393">
        <f t="shared" si="39"/>
        <v>-0.26283887812501605</v>
      </c>
      <c r="N393" s="13">
        <f t="shared" si="40"/>
        <v>8.8738166414794161E-3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6.96169301759305</v>
      </c>
      <c r="H394" s="10">
        <f t="shared" si="41"/>
        <v>-0.16620401110151686</v>
      </c>
      <c r="I394">
        <f t="shared" si="37"/>
        <v>-1.3296320888121349</v>
      </c>
      <c r="K394">
        <f t="shared" si="38"/>
        <v>-0.2596983264854012</v>
      </c>
      <c r="M394">
        <f t="shared" si="39"/>
        <v>-0.2596983264854012</v>
      </c>
      <c r="N394" s="13">
        <f t="shared" si="40"/>
        <v>8.7411870091012311E-3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6.9755456950421761</v>
      </c>
      <c r="H395" s="10">
        <f t="shared" si="41"/>
        <v>-0.1638042869474034</v>
      </c>
      <c r="I395">
        <f t="shared" si="37"/>
        <v>-1.3104342955792272</v>
      </c>
      <c r="K395">
        <f t="shared" si="38"/>
        <v>-0.25659551066302982</v>
      </c>
      <c r="M395">
        <f t="shared" si="39"/>
        <v>-0.25659551066302982</v>
      </c>
      <c r="N395" s="13">
        <f t="shared" si="40"/>
        <v>8.6102111986434311E-3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6.9893983724913031</v>
      </c>
      <c r="H396" s="10">
        <f t="shared" si="41"/>
        <v>-0.16143830170315418</v>
      </c>
      <c r="I396">
        <f t="shared" si="37"/>
        <v>-1.2915064136252334</v>
      </c>
      <c r="K396">
        <f t="shared" si="38"/>
        <v>-0.2535299760707358</v>
      </c>
      <c r="M396">
        <f t="shared" si="39"/>
        <v>-0.2535299760707358</v>
      </c>
      <c r="N396" s="13">
        <f t="shared" si="40"/>
        <v>8.4808764878246887E-3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7.0032510499404292</v>
      </c>
      <c r="H397" s="10">
        <f t="shared" si="41"/>
        <v>-0.15910559512356978</v>
      </c>
      <c r="I397">
        <f t="shared" si="37"/>
        <v>-1.2728447609885583</v>
      </c>
      <c r="K397">
        <f t="shared" si="38"/>
        <v>-0.25050127356142932</v>
      </c>
      <c r="M397">
        <f t="shared" si="39"/>
        <v>-0.25050127356142932</v>
      </c>
      <c r="N397" s="13">
        <f t="shared" si="40"/>
        <v>8.3531700371166223E-3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7.0171037273895545</v>
      </c>
      <c r="H398" s="10">
        <f t="shared" si="41"/>
        <v>-0.15680571301840873</v>
      </c>
      <c r="I398">
        <f t="shared" si="37"/>
        <v>-1.2544457041472699</v>
      </c>
      <c r="K398">
        <f t="shared" si="38"/>
        <v>-0.24750895936498754</v>
      </c>
      <c r="M398">
        <f t="shared" si="39"/>
        <v>-0.24750895936498754</v>
      </c>
      <c r="N398" s="13">
        <f t="shared" si="40"/>
        <v>8.2270788978081617E-3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7.0309564048386823</v>
      </c>
      <c r="H399" s="10">
        <f t="shared" si="41"/>
        <v>-0.15453820717669026</v>
      </c>
      <c r="I399">
        <f t="shared" si="37"/>
        <v>-1.2363056574135221</v>
      </c>
      <c r="K399">
        <f t="shared" si="38"/>
        <v>-0.2445525950258102</v>
      </c>
      <c r="M399">
        <f t="shared" si="39"/>
        <v>-0.2445525950258102</v>
      </c>
      <c r="N399" s="13">
        <f t="shared" si="40"/>
        <v>8.1025900198517919E-3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7.0448090822878076</v>
      </c>
      <c r="H400" s="10">
        <f t="shared" si="41"/>
        <v>-0.15230263529185589</v>
      </c>
      <c r="I400">
        <f t="shared" si="37"/>
        <v>-1.2184210823348471</v>
      </c>
      <c r="K400">
        <f t="shared" si="38"/>
        <v>-0.24163174734103429</v>
      </c>
      <c r="M400">
        <f t="shared" si="39"/>
        <v>-0.24163174734103429</v>
      </c>
      <c r="N400" s="13">
        <f t="shared" si="40"/>
        <v>7.9796902594946699E-3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7.0586617597369354</v>
      </c>
      <c r="H401" s="10">
        <f t="shared" si="41"/>
        <v>-0.15009856088778017</v>
      </c>
      <c r="I401">
        <f t="shared" si="37"/>
        <v>-1.2007884871022414</v>
      </c>
      <c r="K401">
        <f t="shared" si="38"/>
        <v>-0.23874598829939481</v>
      </c>
      <c r="M401">
        <f t="shared" si="39"/>
        <v>-0.23874598829939481</v>
      </c>
      <c r="N401" s="13">
        <f t="shared" si="40"/>
        <v>7.8583663866974851E-3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7.0725144371860607</v>
      </c>
      <c r="H402" s="10">
        <f t="shared" si="41"/>
        <v>-0.1479255532456254</v>
      </c>
      <c r="I402">
        <f t="shared" si="37"/>
        <v>-1.1834044259650032</v>
      </c>
      <c r="K402">
        <f t="shared" si="38"/>
        <v>-0.23589489502074112</v>
      </c>
      <c r="M402">
        <f t="shared" si="39"/>
        <v>-0.23589489502074112</v>
      </c>
      <c r="N402" s="13">
        <f t="shared" si="40"/>
        <v>7.7386050923471212E-3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7.0863671146351876</v>
      </c>
      <c r="H403" s="10">
        <f t="shared" si="41"/>
        <v>-0.14578318733153117</v>
      </c>
      <c r="I403">
        <f t="shared" si="37"/>
        <v>-1.1662654986522494</v>
      </c>
      <c r="K403">
        <f t="shared" si="38"/>
        <v>-0.23307804969618709</v>
      </c>
      <c r="M403">
        <f t="shared" si="39"/>
        <v>-0.23307804969618709</v>
      </c>
      <c r="N403" s="13">
        <f t="shared" si="40"/>
        <v>7.6203929952642201E-3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7.1002197920843138</v>
      </c>
      <c r="H404" s="10">
        <f t="shared" si="41"/>
        <v>-0.14367104372513367</v>
      </c>
      <c r="I404">
        <f t="shared" ref="I404:I467" si="44">H404*$E$6</f>
        <v>-1.1493683498010694</v>
      </c>
      <c r="K404">
        <f t="shared" ref="K404:K467" si="45">(1/2)*($L$9*$L$4*EXP(-$L$7*$O$6*(G404/$O$6-1))+6*$L$4*EXP(-$L$7*$O$6*(2/SQRT(3)*G404/$O$6-1))+12*$L$4*EXP(-$L$7*$O$6*(SQRT(2)*2/SQRT(3)*G404/$O$6-1))+24*$L$4*EXP(-$L$7*$O$6*(SQRT(11)/2*2/SQRT(3)*G404/$O$6-1))+8*$L$4*EXP(-$L$7*$O$6*(2*G404/$O$6-1))-($L$9*$L$6*EXP(-$L$5*$O$6*(G404/$O$6-1))+6*$L$6*EXP(-$L$5*$O$6*(2/SQRT(3)*G404/$O$6-1))+12*$L$6*EXP(-$L$5*$O$6*(SQRT(2)*2/SQRT(3)*G404/$O$6-1))+24*$L$6*EXP(-$L$5*$O$6*(SQRT(11)/2*2/SQRT(3)*G404/$O$6-1))+8*$L$6*EXP(-$L$5*$O$6*(2*G404/$O$6-1))))</f>
        <v>-0.23029503952890892</v>
      </c>
      <c r="M404">
        <f t="shared" ref="M404:M467" si="46">(1/2)*($L$9*$O$4*EXP(-$O$8*$O$6*(G404/$O$6-1))+6*$O$4*EXP(-$O$8*$O$6*(2/SQRT(3)*G404/$O$6-1))+12*$O$4*EXP(-$O$8*$O$6*(SQRT(2)*2/SQRT(3)*G404/$O$6-1))+24*$O$4*EXP(-$O$8*$O$6*(SQRT(11)/2*2/SQRT(3)*G404/$O$6-1))+8*$O$4*EXP(-$O$8*$O$6*(2*G404/$O$6-1))-($L$9*$O$7*EXP(-$O$5*$O$6*(G404/$O$6-1))+6*$O$7*EXP(-$O$5*$O$6*(2/SQRT(3)*G404/$O$6-1))+12*$O$7*EXP(-$O$5*$O$6*(SQRT(2)*2/SQRT(3)*G404/$O$6-1))+24*$O$7*EXP(-$O$5*$O$6*(SQRT(11)/2*2/SQRT(3)*G404/$O$6-1))+8*$O$7*EXP(-$O$5*$O$6*(2*G404/$O$6-1))))</f>
        <v>-0.23029503952890892</v>
      </c>
      <c r="N404" s="13">
        <f t="shared" ref="N404:N467" si="47">(M404-H404)^2*O404</f>
        <v>7.5037166490124719E-3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7.1140724695334407</v>
      </c>
      <c r="H405" s="10">
        <f t="shared" ref="H405:H469" si="48">-(-$B$4)*(1+D405+$E$5*D405^3)*EXP(-D405)</f>
        <v>-0.14158870854890568</v>
      </c>
      <c r="I405">
        <f t="shared" si="44"/>
        <v>-1.1327096683912454</v>
      </c>
      <c r="K405">
        <f t="shared" si="45"/>
        <v>-0.22754545667556617</v>
      </c>
      <c r="M405">
        <f t="shared" si="46"/>
        <v>-0.22754545667556617</v>
      </c>
      <c r="N405" s="13">
        <f t="shared" si="47"/>
        <v>7.3885625485101509E-3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7.1279251469825669</v>
      </c>
      <c r="H406" s="10">
        <f t="shared" si="48"/>
        <v>-0.13953577339831147</v>
      </c>
      <c r="I406">
        <f t="shared" si="44"/>
        <v>-1.1162861871864918</v>
      </c>
      <c r="K406">
        <f t="shared" si="45"/>
        <v>-0.22482889818836005</v>
      </c>
      <c r="M406">
        <f t="shared" si="46"/>
        <v>-0.22482889818836005</v>
      </c>
      <c r="N406" s="13">
        <f t="shared" si="47"/>
        <v>7.2749171364508E-3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7.1417778244316921</v>
      </c>
      <c r="H407" s="10">
        <f t="shared" si="48"/>
        <v>-0.13751183527276767</v>
      </c>
      <c r="I407">
        <f t="shared" si="44"/>
        <v>-1.1000946821821413</v>
      </c>
      <c r="K407">
        <f t="shared" si="45"/>
        <v>-0.22214496595770791</v>
      </c>
      <c r="M407">
        <f t="shared" si="46"/>
        <v>-0.22214496595770791</v>
      </c>
      <c r="N407" s="13">
        <f t="shared" si="47"/>
        <v>7.1627668095341742E-3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7.1556305018808191</v>
      </c>
      <c r="H408" s="10">
        <f t="shared" si="48"/>
        <v>-0.1355164965074051</v>
      </c>
      <c r="I408">
        <f t="shared" si="44"/>
        <v>-1.0841319720592408</v>
      </c>
      <c r="K408">
        <f t="shared" si="45"/>
        <v>-0.2194932666555395</v>
      </c>
      <c r="M408">
        <f t="shared" si="46"/>
        <v>-0.2194932666555395</v>
      </c>
      <c r="N408" s="13">
        <f t="shared" si="47"/>
        <v>7.0520979245125969E-3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7.1694831793299452</v>
      </c>
      <c r="H409" s="10">
        <f t="shared" si="48"/>
        <v>-0.13354936470562245</v>
      </c>
      <c r="I409">
        <f t="shared" si="44"/>
        <v>-1.0683949176449796</v>
      </c>
      <c r="K409">
        <f t="shared" si="45"/>
        <v>-0.21687341167920682</v>
      </c>
      <c r="M409">
        <f t="shared" si="46"/>
        <v>-0.21687341167920682</v>
      </c>
      <c r="N409" s="13">
        <f t="shared" si="47"/>
        <v>6.9428968040560939E-3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7.1833358567790713</v>
      </c>
      <c r="H410" s="10">
        <f t="shared" si="48"/>
        <v>-0.13161005267242465</v>
      </c>
      <c r="I410">
        <f t="shared" si="44"/>
        <v>-1.0528804213793972</v>
      </c>
      <c r="K410">
        <f t="shared" si="45"/>
        <v>-0.21428501709600078</v>
      </c>
      <c r="M410">
        <f t="shared" si="46"/>
        <v>-0.21428501709600078</v>
      </c>
      <c r="N410" s="13">
        <f t="shared" si="47"/>
        <v>6.8351497424395799E-3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7.1971885342281983</v>
      </c>
      <c r="H411" s="10">
        <f t="shared" si="48"/>
        <v>-0.12969817834854044</v>
      </c>
      <c r="I411">
        <f t="shared" si="44"/>
        <v>-1.0375854267883236</v>
      </c>
      <c r="K411">
        <f t="shared" si="45"/>
        <v>-0.21172770358827245</v>
      </c>
      <c r="M411">
        <f t="shared" si="46"/>
        <v>-0.21172770358827245</v>
      </c>
      <c r="N411" s="13">
        <f t="shared" si="47"/>
        <v>6.7288430110558298E-3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7.2110412116773235</v>
      </c>
      <c r="H412" s="10">
        <f t="shared" si="48"/>
        <v>-0.1278133647453091</v>
      </c>
      <c r="I412">
        <f t="shared" si="44"/>
        <v>-1.0225069179624728</v>
      </c>
      <c r="K412">
        <f t="shared" si="45"/>
        <v>-0.20920109639915208</v>
      </c>
      <c r="M412">
        <f t="shared" si="46"/>
        <v>-0.20920109639915208</v>
      </c>
      <c r="N412" s="13">
        <f t="shared" si="47"/>
        <v>6.6239628637579529E-3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7.2248938891264505</v>
      </c>
      <c r="H413" s="10">
        <f t="shared" si="48"/>
        <v>-0.125955239880332</v>
      </c>
      <c r="I413">
        <f t="shared" si="44"/>
        <v>-1.007641919042656</v>
      </c>
      <c r="K413">
        <f t="shared" si="45"/>
        <v>-0.20670482527886069</v>
      </c>
      <c r="M413">
        <f t="shared" si="46"/>
        <v>-0.20670482527886069</v>
      </c>
      <c r="N413" s="13">
        <f t="shared" si="47"/>
        <v>6.5204955420342789E-3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7.2387465665755766</v>
      </c>
      <c r="H414" s="10">
        <f t="shared" si="48"/>
        <v>-0.12412343671387907</v>
      </c>
      <c r="I414">
        <f t="shared" si="44"/>
        <v>-0.99298749371103257</v>
      </c>
      <c r="K414">
        <f t="shared" si="45"/>
        <v>-0.20423852443161378</v>
      </c>
      <c r="M414">
        <f t="shared" si="46"/>
        <v>-0.20423852443161378</v>
      </c>
      <c r="N414" s="13">
        <f t="shared" si="47"/>
        <v>6.4184272800203264E-3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7.2525992440247027</v>
      </c>
      <c r="H415" s="10">
        <f t="shared" si="48"/>
        <v>-0.12231759308604528</v>
      </c>
      <c r="I415">
        <f t="shared" si="44"/>
        <v>-0.97854074468836227</v>
      </c>
      <c r="K415">
        <f t="shared" si="45"/>
        <v>-0.20180183246310238</v>
      </c>
      <c r="M415">
        <f t="shared" si="46"/>
        <v>-0.20180183246310238</v>
      </c>
      <c r="N415" s="13">
        <f t="shared" si="47"/>
        <v>6.3177443093493128E-3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7.2664519214738297</v>
      </c>
      <c r="H416" s="10">
        <f t="shared" si="48"/>
        <v>-0.12053735165464746</v>
      </c>
      <c r="I416">
        <f t="shared" si="44"/>
        <v>-0.9642988132371797</v>
      </c>
      <c r="K416">
        <f t="shared" si="45"/>
        <v>-0.1993943923285578</v>
      </c>
      <c r="M416">
        <f t="shared" si="46"/>
        <v>-0.1993943923285578</v>
      </c>
      <c r="N416" s="13">
        <f t="shared" si="47"/>
        <v>6.2184328638467488E-3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7.2803045989229558</v>
      </c>
      <c r="H417" s="10">
        <f t="shared" si="48"/>
        <v>-0.11878235983385736</v>
      </c>
      <c r="I417">
        <f t="shared" si="44"/>
        <v>-0.9502588786708589</v>
      </c>
      <c r="K417">
        <f t="shared" si="45"/>
        <v>-0.19701585128138757</v>
      </c>
      <c r="M417">
        <f t="shared" si="46"/>
        <v>-0.19701585128138757</v>
      </c>
      <c r="N417" s="13">
        <f t="shared" si="47"/>
        <v>6.1204791840707828E-3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7.2941572763720828</v>
      </c>
      <c r="H418" s="10">
        <f t="shared" si="48"/>
        <v>-0.11705226973356007</v>
      </c>
      <c r="I418">
        <f t="shared" si="44"/>
        <v>-0.93641815786848059</v>
      </c>
      <c r="K418">
        <f t="shared" si="45"/>
        <v>-0.19466586082237761</v>
      </c>
      <c r="M418">
        <f t="shared" si="46"/>
        <v>-0.19466586082237761</v>
      </c>
      <c r="N418" s="13">
        <f t="shared" si="47"/>
        <v>6.0238695217021765E-3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7.308009953821208</v>
      </c>
      <c r="H419" s="10">
        <f t="shared" si="48"/>
        <v>-0.1153467380994341</v>
      </c>
      <c r="I419">
        <f t="shared" si="44"/>
        <v>-0.92277390479547283</v>
      </c>
      <c r="K419">
        <f t="shared" si="45"/>
        <v>-0.19234407664946235</v>
      </c>
      <c r="M419">
        <f t="shared" si="46"/>
        <v>-0.19234407664946235</v>
      </c>
      <c r="N419" s="13">
        <f t="shared" si="47"/>
        <v>5.9285901437876659E-3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7.3218626312703359</v>
      </c>
      <c r="H420" s="10">
        <f t="shared" si="48"/>
        <v>-0.11366542625374328</v>
      </c>
      <c r="I420">
        <f t="shared" si="44"/>
        <v>-0.90932341002994621</v>
      </c>
      <c r="K420">
        <f t="shared" si="45"/>
        <v>-0.19005015860804739</v>
      </c>
      <c r="M420">
        <f t="shared" si="46"/>
        <v>-0.19005015860804739</v>
      </c>
      <c r="N420" s="13">
        <f t="shared" si="47"/>
        <v>5.8346273368386735E-3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7.3357153087194611</v>
      </c>
      <c r="H421" s="10">
        <f t="shared" si="48"/>
        <v>-0.11200800003683536</v>
      </c>
      <c r="I421">
        <f t="shared" si="44"/>
        <v>-0.89606400029468292</v>
      </c>
      <c r="K421">
        <f t="shared" si="45"/>
        <v>-0.18778377064189122</v>
      </c>
      <c r="M421">
        <f t="shared" si="46"/>
        <v>-0.18778377064189122</v>
      </c>
      <c r="N421" s="13">
        <f t="shared" si="47"/>
        <v>5.7419674107900475E-3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7.3495679861685881</v>
      </c>
      <c r="H422" s="10">
        <f t="shared" si="48"/>
        <v>-0.11037412974933858</v>
      </c>
      <c r="I422">
        <f t="shared" si="44"/>
        <v>-0.88299303799470863</v>
      </c>
      <c r="K422">
        <f t="shared" si="45"/>
        <v>-0.18554458074452881</v>
      </c>
      <c r="M422">
        <f t="shared" si="46"/>
        <v>-0.18554458074452881</v>
      </c>
      <c r="N422" s="13">
        <f t="shared" si="47"/>
        <v>5.6505967028202967E-3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7.3634206636177142</v>
      </c>
      <c r="H423" s="10">
        <f t="shared" si="48"/>
        <v>-0.10876349009505064</v>
      </c>
      <c r="I423">
        <f t="shared" si="44"/>
        <v>-0.87010792076040511</v>
      </c>
      <c r="K423">
        <f t="shared" si="45"/>
        <v>-0.18333226091124477</v>
      </c>
      <c r="M423">
        <f t="shared" si="46"/>
        <v>-0.18333226091124477</v>
      </c>
      <c r="N423" s="13">
        <f t="shared" si="47"/>
        <v>5.5605015810380855E-3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7.3772733410668403</v>
      </c>
      <c r="H424" s="10">
        <f t="shared" si="48"/>
        <v>-0.10717576012451127</v>
      </c>
      <c r="I424">
        <f t="shared" si="44"/>
        <v>-0.85740608099609017</v>
      </c>
      <c r="K424">
        <f t="shared" si="45"/>
        <v>-0.18114648709157866</v>
      </c>
      <c r="M424">
        <f t="shared" si="46"/>
        <v>-0.18114648709157866</v>
      </c>
      <c r="N424" s="13">
        <f t="shared" si="47"/>
        <v>5.4716684480364298E-3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7.3911260185159664</v>
      </c>
      <c r="H425" s="10">
        <f t="shared" si="48"/>
        <v>-0.10561062317925368</v>
      </c>
      <c r="I425">
        <f t="shared" si="44"/>
        <v>-0.84488498543402946</v>
      </c>
      <c r="K425">
        <f t="shared" si="45"/>
        <v>-0.17898693914236777</v>
      </c>
      <c r="M425">
        <f t="shared" si="46"/>
        <v>-0.17898693914236777</v>
      </c>
      <c r="N425" s="13">
        <f t="shared" si="47"/>
        <v>5.3840837443187512E-3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7.4049786959650925</v>
      </c>
      <c r="H426" s="10">
        <f t="shared" si="48"/>
        <v>-0.10406776683672535</v>
      </c>
      <c r="I426">
        <f t="shared" si="44"/>
        <v>-0.83254213469380278</v>
      </c>
      <c r="K426">
        <f t="shared" si="45"/>
        <v>-0.17685330078131659</v>
      </c>
      <c r="M426">
        <f t="shared" si="46"/>
        <v>-0.17685330078131659</v>
      </c>
      <c r="N426" s="13">
        <f t="shared" si="47"/>
        <v>5.2977339515992436E-3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7.4188313734142195</v>
      </c>
      <c r="H427" s="10">
        <f t="shared" si="48"/>
        <v>-0.10254688285587346</v>
      </c>
      <c r="I427">
        <f t="shared" si="44"/>
        <v>-0.82037506284698769</v>
      </c>
      <c r="K427">
        <f t="shared" si="45"/>
        <v>-0.17474525954108833</v>
      </c>
      <c r="M427">
        <f t="shared" si="46"/>
        <v>-0.17474525954108833</v>
      </c>
      <c r="N427" s="13">
        <f t="shared" si="47"/>
        <v>5.2126055959801779E-3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7.4326840508633456</v>
      </c>
      <c r="H428" s="10">
        <f t="shared" si="48"/>
        <v>-0.10104766712338639</v>
      </c>
      <c r="I428">
        <f t="shared" si="44"/>
        <v>-0.80838133698709114</v>
      </c>
      <c r="K428">
        <f t="shared" si="45"/>
        <v>-0.17266250672391709</v>
      </c>
      <c r="M428">
        <f t="shared" si="46"/>
        <v>-0.17266250672391709</v>
      </c>
      <c r="N428" s="13">
        <f t="shared" si="47"/>
        <v>5.1286852510097391E-3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7.4465367283124726</v>
      </c>
      <c r="H429" s="10">
        <f t="shared" si="48"/>
        <v>-9.9569819600585849E-2</v>
      </c>
      <c r="I429">
        <f t="shared" si="44"/>
        <v>-0.79655855680468679</v>
      </c>
      <c r="K429">
        <f t="shared" si="45"/>
        <v>-0.17060473735673082</v>
      </c>
      <c r="M429">
        <f t="shared" si="46"/>
        <v>-0.17060473735673082</v>
      </c>
      <c r="N429" s="13">
        <f t="shared" si="47"/>
        <v>5.0459595406222796E-3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7.4603894057615987</v>
      </c>
      <c r="H430" s="10">
        <f t="shared" si="48"/>
        <v>-9.8113044270960972E-2</v>
      </c>
      <c r="I430">
        <f t="shared" si="44"/>
        <v>-0.78490435416768778</v>
      </c>
      <c r="K430">
        <f t="shared" si="45"/>
        <v>-0.16857165014678477</v>
      </c>
      <c r="M430">
        <f t="shared" si="46"/>
        <v>-0.16857165014678477</v>
      </c>
      <c r="N430" s="13">
        <f t="shared" si="47"/>
        <v>4.9644151419646716E-3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7.4742420832107248</v>
      </c>
      <c r="H431" s="10">
        <f t="shared" si="48"/>
        <v>-9.6677049088339975E-2</v>
      </c>
      <c r="I431">
        <f t="shared" si="44"/>
        <v>-0.7734163927067198</v>
      </c>
      <c r="K431">
        <f t="shared" si="45"/>
        <v>-0.16656294743779701</v>
      </c>
      <c r="M431">
        <f t="shared" si="46"/>
        <v>-0.16656294743779701</v>
      </c>
      <c r="N431" s="13">
        <f t="shared" si="47"/>
        <v>4.8840387881106413E-3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7.4880947606598509</v>
      </c>
      <c r="H432" s="10">
        <f t="shared" si="48"/>
        <v>-9.5261545925690264E-2</v>
      </c>
      <c r="I432">
        <f t="shared" si="44"/>
        <v>-0.76209236740552211</v>
      </c>
      <c r="K432">
        <f t="shared" si="45"/>
        <v>-0.16457833516658366</v>
      </c>
      <c r="M432">
        <f t="shared" si="46"/>
        <v>-0.16457833516658366</v>
      </c>
      <c r="N432" s="13">
        <f t="shared" si="47"/>
        <v>4.804817270666434E-3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7.501947438108977</v>
      </c>
      <c r="H433" s="10">
        <f t="shared" si="48"/>
        <v>-9.3866250524541658E-2</v>
      </c>
      <c r="I433">
        <f t="shared" si="44"/>
        <v>-0.75093000419633327</v>
      </c>
      <c r="K433">
        <f t="shared" si="45"/>
        <v>-0.16261752282018718</v>
      </c>
      <c r="M433">
        <f t="shared" si="46"/>
        <v>-0.16261752282018718</v>
      </c>
      <c r="N433" s="13">
        <f t="shared" si="47"/>
        <v>4.7267374422699958E-3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7.515800115558104</v>
      </c>
      <c r="H434" s="10">
        <f t="shared" si="48"/>
        <v>-9.2490882445026221E-2</v>
      </c>
      <c r="I434">
        <f t="shared" si="44"/>
        <v>-0.73992705956020977</v>
      </c>
      <c r="K434">
        <f t="shared" si="45"/>
        <v>-0.16068022339349353</v>
      </c>
      <c r="M434">
        <f t="shared" si="46"/>
        <v>-0.16068022339349353</v>
      </c>
      <c r="N434" s="13">
        <f t="shared" si="47"/>
        <v>4.6497862189863199E-3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7.5296527930072301</v>
      </c>
      <c r="H435" s="10">
        <f t="shared" si="48"/>
        <v>-9.1135165016526715E-2</v>
      </c>
      <c r="I435">
        <f t="shared" si="44"/>
        <v>-0.72908132013221372</v>
      </c>
      <c r="K435">
        <f t="shared" si="45"/>
        <v>-0.15876615334733432</v>
      </c>
      <c r="M435">
        <f t="shared" si="46"/>
        <v>-0.15876615334733432</v>
      </c>
      <c r="N435" s="13">
        <f t="shared" si="47"/>
        <v>4.5739505826018351E-3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7.5435054704563562</v>
      </c>
      <c r="H436" s="10">
        <f t="shared" si="48"/>
        <v>-8.9798825288928658E-2</v>
      </c>
      <c r="I436">
        <f t="shared" si="44"/>
        <v>-0.71839060231142926</v>
      </c>
      <c r="K436">
        <f t="shared" si="45"/>
        <v>-0.15687503256706728</v>
      </c>
      <c r="M436">
        <f t="shared" si="46"/>
        <v>-0.15687503256706728</v>
      </c>
      <c r="N436" s="13">
        <f t="shared" si="47"/>
        <v>4.4992175828198165E-3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7.5573581479054823</v>
      </c>
      <c r="H437" s="10">
        <f t="shared" si="48"/>
        <v>-8.8481593984468337E-2</v>
      </c>
      <c r="I437">
        <f t="shared" si="44"/>
        <v>-0.7078527518757467</v>
      </c>
      <c r="K437">
        <f t="shared" si="45"/>
        <v>-0.15500658432163222</v>
      </c>
      <c r="M437">
        <f t="shared" si="46"/>
        <v>-0.15500658432163222</v>
      </c>
      <c r="N437" s="13">
        <f t="shared" si="47"/>
        <v>4.4255743393597485E-3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7.5712108253546093</v>
      </c>
      <c r="H438" s="10">
        <f t="shared" si="48"/>
        <v>-8.718320545017097E-2</v>
      </c>
      <c r="I438">
        <f t="shared" si="44"/>
        <v>-0.69746564360136776</v>
      </c>
      <c r="K438">
        <f t="shared" si="45"/>
        <v>-0.15316053522307524</v>
      </c>
      <c r="M438">
        <f t="shared" si="46"/>
        <v>-0.15316053522307524</v>
      </c>
      <c r="N438" s="13">
        <f t="shared" si="47"/>
        <v>4.3530080439625604E-3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7.5850635028037354</v>
      </c>
      <c r="H439" s="10">
        <f t="shared" si="48"/>
        <v>-8.5903397610871901E-2</v>
      </c>
      <c r="I439">
        <f t="shared" si="44"/>
        <v>-0.68722718088697521</v>
      </c>
      <c r="K439">
        <f t="shared" si="45"/>
        <v>-0.15133661518654135</v>
      </c>
      <c r="M439">
        <f t="shared" si="46"/>
        <v>-0.15133661518654135</v>
      </c>
      <c r="N439" s="13">
        <f t="shared" si="47"/>
        <v>4.2815059623048969E-3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7.5989161802528615</v>
      </c>
      <c r="H440" s="10">
        <f t="shared" si="48"/>
        <v>-8.4641911922815449E-2</v>
      </c>
      <c r="I440">
        <f t="shared" si="44"/>
        <v>-0.67713529538252359</v>
      </c>
      <c r="K440">
        <f t="shared" si="45"/>
        <v>-0.14953455739072297</v>
      </c>
      <c r="M440">
        <f t="shared" si="46"/>
        <v>-0.14953455739072297</v>
      </c>
      <c r="N440" s="13">
        <f t="shared" si="47"/>
        <v>4.2110554358235379E-3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7.6127688577019885</v>
      </c>
      <c r="H441" s="10">
        <f t="shared" si="48"/>
        <v>-8.3398493327823509E-2</v>
      </c>
      <c r="I441">
        <f t="shared" si="44"/>
        <v>-0.66718794662258807</v>
      </c>
      <c r="K441">
        <f t="shared" si="45"/>
        <v>-0.14775409823876762</v>
      </c>
      <c r="M441">
        <f t="shared" si="46"/>
        <v>-0.14775409823876762</v>
      </c>
      <c r="N441" s="13">
        <f t="shared" si="47"/>
        <v>4.1416438834535338E-3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7.6266215351511137</v>
      </c>
      <c r="H442" s="10">
        <f t="shared" si="48"/>
        <v>-8.2172890208029564E-2</v>
      </c>
      <c r="I442">
        <f t="shared" si="44"/>
        <v>-0.65738312166423651</v>
      </c>
      <c r="K442">
        <f t="shared" si="45"/>
        <v>-0.1459949773196362</v>
      </c>
      <c r="M442">
        <f t="shared" si="46"/>
        <v>-0.1459949773196362</v>
      </c>
      <c r="N442" s="13">
        <f t="shared" si="47"/>
        <v>4.0732588032815062E-3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7.6404742126002416</v>
      </c>
      <c r="H443" s="10">
        <f t="shared" si="48"/>
        <v>-8.0964854341169623E-2</v>
      </c>
      <c r="I443">
        <f t="shared" si="44"/>
        <v>-0.64771883472935698</v>
      </c>
      <c r="K443">
        <f t="shared" si="45"/>
        <v>-0.14425693736990552</v>
      </c>
      <c r="M443">
        <f t="shared" si="46"/>
        <v>-0.14425693736990552</v>
      </c>
      <c r="N443" s="13">
        <f t="shared" si="47"/>
        <v>4.0058877741163991E-3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7.6543268900493668</v>
      </c>
      <c r="H444" s="10">
        <f t="shared" si="48"/>
        <v>-7.9774140856426271E-2</v>
      </c>
      <c r="I444">
        <f t="shared" si="44"/>
        <v>-0.63819312685141016</v>
      </c>
      <c r="K444">
        <f t="shared" si="45"/>
        <v>-0.14253972423601682</v>
      </c>
      <c r="M444">
        <f t="shared" si="46"/>
        <v>-0.14253972423601682</v>
      </c>
      <c r="N444" s="13">
        <f t="shared" si="47"/>
        <v>3.9395184569803341E-3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7.6681795674984938</v>
      </c>
      <c r="H445" s="10">
        <f t="shared" si="48"/>
        <v>-7.860050819081732E-2</v>
      </c>
      <c r="I445">
        <f t="shared" si="44"/>
        <v>-0.62880406552653856</v>
      </c>
      <c r="K445">
        <f t="shared" si="45"/>
        <v>-0.14084308683695659</v>
      </c>
      <c r="M445">
        <f t="shared" si="46"/>
        <v>-0.14084308683695659</v>
      </c>
      <c r="N445" s="13">
        <f t="shared" si="47"/>
        <v>3.8741385965208328E-3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7.6820322449476199</v>
      </c>
      <c r="H446" s="10">
        <f t="shared" si="48"/>
        <v>-7.7443718046124876E-2</v>
      </c>
      <c r="I446">
        <f t="shared" si="44"/>
        <v>-0.61954974436899901</v>
      </c>
      <c r="K446">
        <f t="shared" si="45"/>
        <v>-0.13916677712737544</v>
      </c>
      <c r="M446">
        <f t="shared" si="46"/>
        <v>-0.13916677712737544</v>
      </c>
      <c r="N446" s="13">
        <f t="shared" si="47"/>
        <v>3.8097360223475472E-3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7.695884922396746</v>
      </c>
      <c r="H447" s="10">
        <f t="shared" si="48"/>
        <v>-7.6303535346357351E-2</v>
      </c>
      <c r="I447">
        <f t="shared" si="44"/>
        <v>-0.61042828277085881</v>
      </c>
      <c r="K447">
        <f t="shared" si="45"/>
        <v>-0.13751055006113069</v>
      </c>
      <c r="M447">
        <f t="shared" si="46"/>
        <v>-0.13751055006113069</v>
      </c>
      <c r="N447" s="13">
        <f t="shared" si="47"/>
        <v>3.7462986502944805E-3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7.709737599845873</v>
      </c>
      <c r="H448" s="10">
        <f t="shared" si="48"/>
        <v>-7.5179728195739606E-2</v>
      </c>
      <c r="I448">
        <f t="shared" si="44"/>
        <v>-0.60143782556591685</v>
      </c>
      <c r="K448">
        <f t="shared" si="45"/>
        <v>-0.13587416355525617</v>
      </c>
      <c r="M448">
        <f t="shared" si="46"/>
        <v>-0.13587416355525617</v>
      </c>
      <c r="N448" s="13">
        <f t="shared" si="47"/>
        <v>3.6838144836105341E-3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7.7235902772949991</v>
      </c>
      <c r="H449" s="10">
        <f t="shared" si="48"/>
        <v>-7.4072067837223879E-2</v>
      </c>
      <c r="I449">
        <f t="shared" si="44"/>
        <v>-0.59257654269779103</v>
      </c>
      <c r="K449">
        <f t="shared" si="45"/>
        <v>-0.13425737845435035</v>
      </c>
      <c r="M449">
        <f t="shared" si="46"/>
        <v>-0.13425737845435035</v>
      </c>
      <c r="N449" s="13">
        <f t="shared" si="47"/>
        <v>3.6222716140799959E-3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7.7374429547441252</v>
      </c>
      <c r="H450" s="10">
        <f t="shared" si="48"/>
        <v>-7.2980328611517306E-2</v>
      </c>
      <c r="I450">
        <f t="shared" si="44"/>
        <v>-0.58384262889213845</v>
      </c>
      <c r="K450">
        <f t="shared" si="45"/>
        <v>-0.13265995849537784</v>
      </c>
      <c r="M450">
        <f t="shared" si="46"/>
        <v>-0.13265995849537784</v>
      </c>
      <c r="N450" s="13">
        <f t="shared" si="47"/>
        <v>3.5616582230745797E-3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7.7512956321932514</v>
      </c>
      <c r="H451" s="10">
        <f t="shared" si="48"/>
        <v>-7.1904287916618265E-2</v>
      </c>
      <c r="I451">
        <f t="shared" si="44"/>
        <v>-0.57523430333294612</v>
      </c>
      <c r="K451">
        <f t="shared" si="45"/>
        <v>-0.13108167027288492</v>
      </c>
      <c r="M451">
        <f t="shared" si="46"/>
        <v>-0.13108167027288492</v>
      </c>
      <c r="N451" s="13">
        <f t="shared" si="47"/>
        <v>3.5019625825397803E-3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7.7651483096423783</v>
      </c>
      <c r="H452" s="10">
        <f t="shared" si="48"/>
        <v>-7.0843726167857529E-2</v>
      </c>
      <c r="I452">
        <f t="shared" si="44"/>
        <v>-0.56674980934286023</v>
      </c>
      <c r="K452">
        <f t="shared" si="45"/>
        <v>-0.12952228320461834</v>
      </c>
      <c r="M452">
        <f t="shared" si="46"/>
        <v>-0.12952228320461834</v>
      </c>
      <c r="N452" s="13">
        <f t="shared" si="47"/>
        <v>3.4431730559163916E-3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7.7790009870915044</v>
      </c>
      <c r="H453" s="10">
        <f t="shared" si="48"/>
        <v>-6.9798426758436991E-2</v>
      </c>
      <c r="I453">
        <f t="shared" si="44"/>
        <v>-0.55838741406749592</v>
      </c>
      <c r="K453">
        <f t="shared" si="45"/>
        <v>-0.12798156949754771</v>
      </c>
      <c r="M453">
        <f t="shared" si="46"/>
        <v>-0.12798156949754771</v>
      </c>
      <c r="N453" s="13">
        <f t="shared" si="47"/>
        <v>3.3852780989997331E-3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7.7928536645406306</v>
      </c>
      <c r="H454" s="10">
        <f t="shared" si="48"/>
        <v>-6.8768176020461397E-2</v>
      </c>
      <c r="I454">
        <f t="shared" si="44"/>
        <v>-0.55014540816369117</v>
      </c>
      <c r="K454">
        <f t="shared" si="45"/>
        <v>-0.12645930411428516</v>
      </c>
      <c r="M454">
        <f t="shared" si="46"/>
        <v>-0.12645930411428516</v>
      </c>
      <c r="N454" s="13">
        <f t="shared" si="47"/>
        <v>3.3282662607379814E-3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7.8067063419897575</v>
      </c>
      <c r="H455" s="10">
        <f t="shared" si="48"/>
        <v>-6.7752763186456441E-2</v>
      </c>
      <c r="I455">
        <f t="shared" si="44"/>
        <v>-0.54202210549165153</v>
      </c>
      <c r="K455">
        <f t="shared" si="45"/>
        <v>-0.1249552647398985</v>
      </c>
      <c r="M455">
        <f t="shared" si="46"/>
        <v>-0.1249552647398985</v>
      </c>
      <c r="N455" s="13">
        <f t="shared" si="47"/>
        <v>3.2721261839715413E-3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7.8205590194388828</v>
      </c>
      <c r="H456" s="10">
        <f t="shared" si="48"/>
        <v>-6.6751980351368617E-2</v>
      </c>
      <c r="I456">
        <f t="shared" si="44"/>
        <v>-0.53401584281094894</v>
      </c>
      <c r="K456">
        <f t="shared" si="45"/>
        <v>-0.12346923174911369</v>
      </c>
      <c r="M456">
        <f t="shared" si="46"/>
        <v>-0.12346923174911369</v>
      </c>
      <c r="N456" s="13">
        <f t="shared" si="47"/>
        <v>3.2168466061150152E-3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7.8344116968880098</v>
      </c>
      <c r="H457" s="10">
        <f t="shared" si="48"/>
        <v>-6.5765622435040319E-2</v>
      </c>
      <c r="I457">
        <f t="shared" si="44"/>
        <v>-0.52612497948032255</v>
      </c>
      <c r="K457">
        <f t="shared" si="45"/>
        <v>-0.12200098817390188</v>
      </c>
      <c r="M457">
        <f t="shared" si="46"/>
        <v>-0.12200098817390188</v>
      </c>
      <c r="N457" s="13">
        <f t="shared" si="47"/>
        <v>3.1624163597835249E-3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7.8482643743371359</v>
      </c>
      <c r="H458" s="10">
        <f t="shared" si="48"/>
        <v>-6.4793487145155274E-2</v>
      </c>
      <c r="I458">
        <f t="shared" si="44"/>
        <v>-0.51834789716124219</v>
      </c>
      <c r="K458">
        <f t="shared" si="45"/>
        <v>-0.12055031967144894</v>
      </c>
      <c r="M458">
        <f t="shared" si="46"/>
        <v>-0.12055031967144894</v>
      </c>
      <c r="N458" s="13">
        <f t="shared" si="47"/>
        <v>3.1088243733651596E-3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7.8621170517862629</v>
      </c>
      <c r="H459" s="10">
        <f t="shared" si="48"/>
        <v>-6.383537494064892E-2</v>
      </c>
      <c r="I459">
        <f t="shared" si="44"/>
        <v>-0.51068299952519136</v>
      </c>
      <c r="K459">
        <f t="shared" si="45"/>
        <v>-0.11911701449249928</v>
      </c>
      <c r="M459">
        <f t="shared" si="46"/>
        <v>-0.11911701449249928</v>
      </c>
      <c r="N459" s="13">
        <f t="shared" si="47"/>
        <v>3.0560596715407066E-3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7.875969729235389</v>
      </c>
      <c r="H460" s="10">
        <f t="shared" si="48"/>
        <v>-6.2891088995577632E-2</v>
      </c>
      <c r="I460">
        <f t="shared" si="44"/>
        <v>-0.50312871196462106</v>
      </c>
      <c r="K460">
        <f t="shared" si="45"/>
        <v>-0.11770086345007486</v>
      </c>
      <c r="M460">
        <f t="shared" si="46"/>
        <v>-0.11770086345007486</v>
      </c>
      <c r="N460" s="13">
        <f t="shared" si="47"/>
        <v>3.0041113757528562E-3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7.8898224066845142</v>
      </c>
      <c r="H461" s="10">
        <f t="shared" si="48"/>
        <v>-6.1960435163442441E-2</v>
      </c>
      <c r="I461">
        <f t="shared" si="44"/>
        <v>-0.49568348130753953</v>
      </c>
      <c r="K461">
        <f t="shared" si="45"/>
        <v>-0.11630165988856127</v>
      </c>
      <c r="M461">
        <f t="shared" si="46"/>
        <v>-0.11630165988856127</v>
      </c>
      <c r="N461" s="13">
        <f t="shared" si="47"/>
        <v>2.9529687046258657E-3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7.9036750841336412</v>
      </c>
      <c r="H462" s="10">
        <f t="shared" si="48"/>
        <v>-6.1043221941960935E-2</v>
      </c>
      <c r="I462">
        <f t="shared" si="44"/>
        <v>-0.48834577553568748</v>
      </c>
      <c r="K462">
        <f t="shared" si="45"/>
        <v>-0.11491919965315869</v>
      </c>
      <c r="M462">
        <f t="shared" si="46"/>
        <v>-0.11491919965315869</v>
      </c>
      <c r="N462" s="13">
        <f t="shared" si="47"/>
        <v>2.9026209743374777E-3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7.9175277615827673</v>
      </c>
      <c r="H463" s="10">
        <f t="shared" si="48"/>
        <v>-6.0139260438283097E-2</v>
      </c>
      <c r="I463">
        <f t="shared" si="44"/>
        <v>-0.48111408350626478</v>
      </c>
      <c r="K463">
        <f t="shared" si="45"/>
        <v>-0.11355328105969474</v>
      </c>
      <c r="M463">
        <f t="shared" si="46"/>
        <v>-0.11355328105969474</v>
      </c>
      <c r="N463" s="13">
        <f t="shared" si="47"/>
        <v>2.8530575989445884E-3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7.9313804390318943</v>
      </c>
      <c r="H464" s="10">
        <f t="shared" si="48"/>
        <v>-5.9248364334644768E-2</v>
      </c>
      <c r="I464">
        <f t="shared" si="44"/>
        <v>-0.47398691467715814</v>
      </c>
      <c r="K464">
        <f t="shared" si="45"/>
        <v>-0.11220370486479214</v>
      </c>
      <c r="M464">
        <f t="shared" si="46"/>
        <v>-0.11220370486479214</v>
      </c>
      <c r="N464" s="13">
        <f t="shared" si="47"/>
        <v>2.8042680906638692E-3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7.9452331164810204</v>
      </c>
      <c r="H465" s="10">
        <f t="shared" si="48"/>
        <v>-5.8370349854454801E-2</v>
      </c>
      <c r="I465">
        <f t="shared" si="44"/>
        <v>-0.4669627988356384</v>
      </c>
      <c r="K465">
        <f t="shared" si="45"/>
        <v>-0.11087027423639079</v>
      </c>
      <c r="M465">
        <f t="shared" si="46"/>
        <v>-0.11087027423639079</v>
      </c>
      <c r="N465" s="13">
        <f t="shared" si="47"/>
        <v>2.7562420601089967E-3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7.9590857939301474</v>
      </c>
      <c r="H466" s="10">
        <f t="shared" si="48"/>
        <v>-5.7505035728809627E-2</v>
      </c>
      <c r="I466">
        <f t="shared" si="44"/>
        <v>-0.46004028583047701</v>
      </c>
      <c r="K466">
        <f t="shared" si="45"/>
        <v>-0.10955279472461708</v>
      </c>
      <c r="M466">
        <f t="shared" si="46"/>
        <v>-0.10955279472461708</v>
      </c>
      <c r="N466" s="13">
        <f t="shared" si="47"/>
        <v>2.7089692164856561E-3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7.9729384713792726</v>
      </c>
      <c r="H467" s="10">
        <f t="shared" si="48"/>
        <v>-5.6652243163431246E-2</v>
      </c>
      <c r="I467">
        <f t="shared" si="44"/>
        <v>-0.45321794530744997</v>
      </c>
      <c r="K467">
        <f t="shared" si="45"/>
        <v>-0.10825107423300062</v>
      </c>
      <c r="M467">
        <f t="shared" si="46"/>
        <v>-0.10825107423300062</v>
      </c>
      <c r="N467" s="13">
        <f t="shared" si="47"/>
        <v>2.6624393677459578E-3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7.9867911488283996</v>
      </c>
      <c r="H468" s="10">
        <f t="shared" si="48"/>
        <v>-5.5811795806022725E-2</v>
      </c>
      <c r="I468">
        <f t="shared" ref="I468:I469" si="50">H468*$E$6</f>
        <v>-0.4464943664481818</v>
      </c>
      <c r="K468">
        <f t="shared" ref="K468:K469" si="51">(1/2)*($L$9*$L$4*EXP(-$L$7*$O$6*(G468/$O$6-1))+6*$L$4*EXP(-$L$7*$O$6*(2/SQRT(3)*G468/$O$6-1))+12*$L$4*EXP(-$L$7*$O$6*(SQRT(2)*2/SQRT(3)*G468/$O$6-1))+24*$L$4*EXP(-$L$7*$O$6*(SQRT(11)/2*2/SQRT(3)*G468/$O$6-1))+8*$L$4*EXP(-$L$7*$O$6*(2*G468/$O$6-1))-($L$9*$L$6*EXP(-$L$5*$O$6*(G468/$O$6-1))+6*$L$6*EXP(-$L$5*$O$6*(2/SQRT(3)*G468/$O$6-1))+12*$L$6*EXP(-$L$5*$O$6*(SQRT(2)*2/SQRT(3)*G468/$O$6-1))+24*$L$6*EXP(-$L$5*$O$6*(SQRT(11)/2*2/SQRT(3)*G468/$O$6-1))+8*$L$6*EXP(-$L$5*$O$6*(2*G468/$O$6-1))))</f>
        <v>-0.10696492299002931</v>
      </c>
      <c r="M468">
        <f t="shared" ref="M468:M469" si="52">(1/2)*($L$9*$O$4*EXP(-$O$8*$O$6*(G468/$O$6-1))+6*$O$4*EXP(-$O$8*$O$6*(2/SQRT(3)*G468/$O$6-1))+12*$O$4*EXP(-$O$8*$O$6*(SQRT(2)*2/SQRT(3)*G468/$O$6-1))+24*$O$4*EXP(-$O$8*$O$6*(SQRT(11)/2*2/SQRT(3)*G468/$O$6-1))+8*$O$4*EXP(-$O$8*$O$6*(2*G468/$O$6-1))-($L$9*$O$7*EXP(-$O$5*$O$6*(G468/$O$6-1))+6*$O$7*EXP(-$O$5*$O$6*(2/SQRT(3)*G468/$O$6-1))+12*$O$7*EXP(-$O$5*$O$6*(SQRT(2)*2/SQRT(3)*G468/$O$6-1))+24*$O$7*EXP(-$O$5*$O$6*(SQRT(11)/2*2/SQRT(3)*G468/$O$6-1))+8*$O$7*EXP(-$O$5*$O$6*(2*G468/$O$6-1))))</f>
        <v>-0.10696492299002931</v>
      </c>
      <c r="N468" s="13">
        <f t="shared" ref="N468:N469" si="53">(M468-H468)^2*O468</f>
        <v>2.6166424207031535E-3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8.0006438262775266</v>
      </c>
      <c r="H469" s="10">
        <f t="shared" si="48"/>
        <v>-5.4983519714037019E-2</v>
      </c>
      <c r="I469">
        <f t="shared" si="50"/>
        <v>-0.43986815771229615</v>
      </c>
      <c r="K469">
        <f t="shared" si="51"/>
        <v>-0.10569415352104441</v>
      </c>
      <c r="M469">
        <f t="shared" si="52"/>
        <v>-0.10569415352104441</v>
      </c>
      <c r="N469" s="13">
        <f t="shared" si="53"/>
        <v>2.5715683811084016E-3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D1" workbookViewId="0">
      <selection activeCell="O13" sqref="O13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G2" s="1" t="s">
        <v>253</v>
      </c>
      <c r="H2" s="1" t="s">
        <v>252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169</v>
      </c>
      <c r="B3" s="1" t="s">
        <v>128</v>
      </c>
      <c r="D3" s="15" t="str">
        <f>A3</f>
        <v>HCP</v>
      </c>
      <c r="E3" s="1" t="str">
        <f>B3</f>
        <v>Co</v>
      </c>
      <c r="G3" s="15" t="str">
        <f>D3</f>
        <v>HCP</v>
      </c>
      <c r="H3" s="1" t="str">
        <f>E3</f>
        <v>Co</v>
      </c>
      <c r="K3" s="15" t="str">
        <f>A3</f>
        <v>HCP</v>
      </c>
      <c r="L3" s="1" t="str">
        <f>B3</f>
        <v>Co</v>
      </c>
      <c r="N3" s="15" t="str">
        <f>A3</f>
        <v>HCP</v>
      </c>
      <c r="O3" s="1" t="str">
        <f>L3</f>
        <v>Co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">
        <v>-7.1082999999999998</v>
      </c>
      <c r="D4" s="18" t="s">
        <v>8</v>
      </c>
      <c r="E4" s="4">
        <f>MIN(H13,H4)</f>
        <v>2.4802378132626175</v>
      </c>
      <c r="G4" s="2" t="s">
        <v>249</v>
      </c>
      <c r="H4" s="1">
        <v>2.5007837999999998</v>
      </c>
      <c r="K4" s="2" t="s">
        <v>264</v>
      </c>
      <c r="L4" s="4">
        <f>O4</f>
        <v>0.98910399315931263</v>
      </c>
      <c r="N4" s="12" t="s">
        <v>264</v>
      </c>
      <c r="O4" s="4">
        <v>0.98910399315931263</v>
      </c>
      <c r="P4" t="s">
        <v>47</v>
      </c>
      <c r="Q4" s="26" t="s">
        <v>267</v>
      </c>
      <c r="R4">
        <f>SQRT($H$4^2+$H$5^2)</f>
        <v>4.7457010620037421</v>
      </c>
      <c r="S4" t="s">
        <v>272</v>
      </c>
      <c r="X4" s="27"/>
    </row>
    <row r="5" spans="1:27" x14ac:dyDescent="0.4">
      <c r="A5" s="2" t="s">
        <v>20</v>
      </c>
      <c r="B5" s="5">
        <v>21.844999999999999</v>
      </c>
      <c r="D5" s="2" t="s">
        <v>3</v>
      </c>
      <c r="E5" s="5">
        <f>O10</f>
        <v>2.0220057259940472E-2</v>
      </c>
      <c r="G5" s="2" t="s">
        <v>250</v>
      </c>
      <c r="H5" s="1">
        <v>4.0333310000000004</v>
      </c>
      <c r="K5" s="2" t="s">
        <v>2</v>
      </c>
      <c r="L5" s="4">
        <f>O5</f>
        <v>1.6436614213616334</v>
      </c>
      <c r="N5" s="12" t="s">
        <v>2</v>
      </c>
      <c r="O5" s="4">
        <v>1.6436614213616334</v>
      </c>
      <c r="P5" t="s">
        <v>47</v>
      </c>
      <c r="Q5" s="28" t="s">
        <v>24</v>
      </c>
      <c r="R5" s="29">
        <f>O4</f>
        <v>0.98910399315931263</v>
      </c>
      <c r="S5" s="29">
        <f>O5</f>
        <v>1.6436614213616334</v>
      </c>
      <c r="T5" s="29">
        <f>O6</f>
        <v>2.5600317680885256</v>
      </c>
      <c r="U5" s="29">
        <f>($H$14+SQRT($H$4^2+$H$5^2))/2</f>
        <v>4.5326780032217364</v>
      </c>
      <c r="V5" s="30" t="s">
        <v>111</v>
      </c>
      <c r="W5" s="30" t="str">
        <f>B3</f>
        <v>Co</v>
      </c>
      <c r="X5" s="31" t="str">
        <f>B3</f>
        <v>Co</v>
      </c>
    </row>
    <row r="6" spans="1:27" x14ac:dyDescent="0.4">
      <c r="A6" s="2" t="s">
        <v>0</v>
      </c>
      <c r="B6" s="1">
        <v>1.2589999999999999</v>
      </c>
      <c r="D6" s="2" t="s">
        <v>13</v>
      </c>
      <c r="E6" s="1">
        <v>12</v>
      </c>
      <c r="F6" t="s">
        <v>14</v>
      </c>
      <c r="K6" s="18" t="s">
        <v>265</v>
      </c>
      <c r="L6" s="4">
        <f>2*L4</f>
        <v>1.9782079863186253</v>
      </c>
      <c r="N6" s="12" t="s">
        <v>23</v>
      </c>
      <c r="O6" s="4">
        <v>2.5600317680885256</v>
      </c>
      <c r="P6" t="s">
        <v>47</v>
      </c>
    </row>
    <row r="7" spans="1:27" x14ac:dyDescent="0.4">
      <c r="A7" s="63" t="s">
        <v>1</v>
      </c>
      <c r="B7" s="5">
        <v>2.2709999999999999</v>
      </c>
      <c r="C7" t="s">
        <v>260</v>
      </c>
      <c r="D7" s="2" t="s">
        <v>26</v>
      </c>
      <c r="E7" s="1">
        <v>2</v>
      </c>
      <c r="F7" t="s">
        <v>27</v>
      </c>
      <c r="K7" s="18" t="s">
        <v>263</v>
      </c>
      <c r="L7" s="4">
        <f>2*L5</f>
        <v>3.2873228427232668</v>
      </c>
      <c r="N7" s="18" t="s">
        <v>265</v>
      </c>
      <c r="O7" s="4">
        <f>2*O4</f>
        <v>1.9782079863186253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C8" t="s">
        <v>247</v>
      </c>
      <c r="N8" s="18" t="s">
        <v>263</v>
      </c>
      <c r="O8" s="4">
        <f>2*O5</f>
        <v>3.2873228427232668</v>
      </c>
      <c r="Q8" s="26" t="s">
        <v>268</v>
      </c>
      <c r="R8">
        <f>SQRT($H$4^2+$H$5^2)</f>
        <v>4.7457010620037421</v>
      </c>
      <c r="S8" t="s">
        <v>272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257</v>
      </c>
      <c r="O9" s="1">
        <f>O8/O5</f>
        <v>2</v>
      </c>
      <c r="Q9" s="28" t="s">
        <v>24</v>
      </c>
      <c r="R9" s="29">
        <f>O4</f>
        <v>0.98910399315931263</v>
      </c>
      <c r="S9" s="29">
        <f>O5</f>
        <v>1.6436614213616334</v>
      </c>
      <c r="T9" s="29">
        <f>O6</f>
        <v>2.5600317680885256</v>
      </c>
      <c r="U9" s="29">
        <f>($H$14+SQRT($H$4^2+$H$5^2))/2</f>
        <v>4.5326780032217364</v>
      </c>
      <c r="V9" s="30" t="s">
        <v>111</v>
      </c>
      <c r="W9" s="30" t="str">
        <f>B3</f>
        <v>Co</v>
      </c>
      <c r="X9" s="31" t="str">
        <f>B3</f>
        <v>Co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G10" s="1" t="s">
        <v>256</v>
      </c>
      <c r="H10" s="1" t="s">
        <v>255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3.5220378179613241</v>
      </c>
      <c r="D11" s="3" t="s">
        <v>8</v>
      </c>
      <c r="E11" s="4">
        <f>E4</f>
        <v>2.4802378132626175</v>
      </c>
      <c r="G11" s="22" t="s">
        <v>246</v>
      </c>
      <c r="H11" s="1">
        <f>H5/H4</f>
        <v>1.6128267465584194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(B5*E7/H11/(SQRT(3)/2))^(1/3)</f>
        <v>3.1508028671905981</v>
      </c>
      <c r="C12" t="s">
        <v>248</v>
      </c>
      <c r="D12" s="3" t="s">
        <v>2</v>
      </c>
      <c r="E12" s="4">
        <f>(9*$B$6*$B$5/(-$B$4))^(1/2)</f>
        <v>5.9010224925449561</v>
      </c>
      <c r="G12" s="22" t="s">
        <v>251</v>
      </c>
      <c r="H12" s="1">
        <f>H4^3*H11*SQRT(3)/2</f>
        <v>21.844735508169268</v>
      </c>
      <c r="N12" s="22" t="s">
        <v>270</v>
      </c>
      <c r="O12" s="20">
        <f>(O6-E4)/E4*100</f>
        <v>3.2171896742814163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254</v>
      </c>
      <c r="H13" s="1">
        <f>H4/2*SQRT(4/3+(H11)^2)</f>
        <v>2.4802378132626175</v>
      </c>
      <c r="I13" s="1">
        <f>MAX(H13,H4)</f>
        <v>2.5007837999999998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-0.22564013256976098</v>
      </c>
      <c r="D14" s="3" t="s">
        <v>15</v>
      </c>
      <c r="E14" s="4">
        <f>-(1+$E$13+$E$5*$E$13^3)*EXP(-$E$13)</f>
        <v>-1</v>
      </c>
      <c r="G14" s="22" t="s">
        <v>259</v>
      </c>
      <c r="H14" s="1">
        <f>SQRT((H4*3/2)^2+(H4/2/SQRT(3))^2+(H5/2)^2)</f>
        <v>4.3196549444397299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-7.1082999999999998</v>
      </c>
    </row>
    <row r="16" spans="1:27" x14ac:dyDescent="0.4">
      <c r="D16" s="3" t="s">
        <v>9</v>
      </c>
      <c r="E16" s="4">
        <f>$E$15*$E$6</f>
        <v>-85.299599999999998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-2.1298876626270391E-2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 t="shared" ref="G19:G82" si="1">$E$11*(D19/$E$12+1)</f>
        <v>2.0599313635929168</v>
      </c>
      <c r="H19" s="10">
        <f>-(-$B$4)*(1+D19+$E$5*D19^3)*EXP(-D19)</f>
        <v>0.39069928062071957</v>
      </c>
      <c r="I19">
        <f>H19*$E$6</f>
        <v>4.6883913674486344</v>
      </c>
      <c r="K19">
        <f>(1/2)*(($L$9/2)*$L$4*EXP(-$L$7*$O$6*(G19/$O$6-1))+($L$9/2)*$L$4*EXP(-$L$7*$O$6*(($H$4/$E$4)*G19/$O$6-1))+($L$9/2)*$L$4*EXP(-$L$7*$O$6*(SQRT(4/3+$H$11^2/4)*($H$4/$E$4)*G19/$O$6-1))+2*$L$4*EXP(-$L$7*$O$6*(($H$5/$E$4)*G19/$O$6-1))+16*$L$4*EXP(-$L$7*$O$6*($H$14*($H$4/$E$4)*G19/$O$6-1))-(($L$9/2)*$L$6*EXP(-$L$5*$O$6*(G19/$O$6-1))+($L$9/2)*$L$6*EXP(-$L$5*$O$6*(($H$4/$E$4)*G19/$O$6-1))+($L$9/2)*$L$6*EXP(-$L$5*$O$6*(SQRT(4/3+$H$11^2/4)*($H$4/$E$4)*G19/$O$6-1))+2*$L$6*EXP(-$L$5*$O$6*(($H$5/$E$4)*G19/$O$6-1))+16*$L$6*EXP(-$L$5*$O$6*($H$14*($H$4/$E$4)*G19/$O$6-1))))</f>
        <v>0.4194466491257316</v>
      </c>
      <c r="M19">
        <f>(1/2)*(($L$9/2)*$O$4*EXP(-$O$8*$O$6*(G19/$O$6-1))+($L$9/2)*$O$4*EXP(-$O$8*$O$6*(($H$4/$E$4)*G19/$O$6-1))+($L$9/2)*$O$4*EXP(-$O$8*$O$6*(SQRT(4/3+$H$11^2/4)*($H$4/$E$4)*G19/$O$6-1))+2*$O$4*EXP(-$O$8*$O$6*(($H$5/$E$4)*G19/$O$6-1))+16*$O$4*EXP(-$O$8*$O$6*($H$14*($H$4/$E$4)*G19/$O$6-1))-(($L$9/2)*$O$7*EXP(-$O$5*$O$6*(G19/$O$6-1))+($L$9/2)*$O$7*EXP(-$O$5*$O$6*(($H$4/$E$4)*G19/$O$6-1))+($L$9/2)*$O$7*EXP(-$O$5*$O$6*(SQRT(4/3+$H$11^2/4)*($H$4/$E$4)*G19/$O$6-1))+2*$O$7*EXP(-$O$5*$O$6*(($H$5/$E$4)*G19/$O$6-1))+16*$O$7*EXP(-$O$5*$O$6*($H$14*($H$4/$E$4)*G19/$O$6-1))))</f>
        <v>0.4194466491257316</v>
      </c>
      <c r="N19" s="13">
        <f>(M19-H19)^2*O19</f>
        <v>8.2641119596295744E-4</v>
      </c>
      <c r="O19" s="13">
        <v>1</v>
      </c>
      <c r="P19" s="14">
        <f>SUMSQ(N19:N295)</f>
        <v>2.2925233290442417E-6</v>
      </c>
      <c r="Q19" s="1" t="s">
        <v>62</v>
      </c>
      <c r="R19" s="19">
        <f>O8/(O8-O5)*-B4/SQRT(L9)</f>
        <v>4.1039789184806166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si="1"/>
        <v>2.0683374925863109</v>
      </c>
      <c r="H20" s="10">
        <f>-(-$B$4)*(1+D20+$E$5*D20^3)*EXP(-D20)</f>
        <v>-1.8353452758885454E-2</v>
      </c>
      <c r="I20">
        <f t="shared" ref="I20:I83" si="2">H20*$E$6</f>
        <v>-0.22024143310662544</v>
      </c>
      <c r="K20">
        <f t="shared" ref="K20:K83" si="3">(1/2)*(($L$9/2)*$L$4*EXP(-$L$7*$O$6*(G20/$O$6-1))+($L$9/2)*$L$4*EXP(-$L$7*$O$6*(($H$4/$E$4)*G20/$O$6-1))+($L$9/2)*$L$4*EXP(-$L$7*$O$6*(SQRT(4/3+$H$11^2/4)*($H$4/$E$4)*G20/$O$6-1))+2*$L$4*EXP(-$L$7*$O$6*(($H$5/$E$4)*G20/$O$6-1))+16*$L$4*EXP(-$L$7*$O$6*($H$14*($H$4/$E$4)*G20/$O$6-1))-(($L$9/2)*$L$6*EXP(-$L$5*$O$6*(G20/$O$6-1))+($L$9/2)*$L$6*EXP(-$L$5*$O$6*(($H$4/$E$4)*G20/$O$6-1))+($L$9/2)*$L$6*EXP(-$L$5*$O$6*(SQRT(4/3+$H$11^2/4)*($H$4/$E$4)*G20/$O$6-1))+2*$L$6*EXP(-$L$5*$O$6*(($H$5/$E$4)*G20/$O$6-1))+16*$L$6*EXP(-$L$5*$O$6*($H$14*($H$4/$E$4)*G20/$O$6-1))))</f>
        <v>6.4276334701673932E-3</v>
      </c>
      <c r="M20">
        <f t="shared" ref="M20:M83" si="4">(1/2)*(($L$9/2)*$O$4*EXP(-$O$8*$O$6*(G20/$O$6-1))+($L$9/2)*$O$4*EXP(-$O$8*$O$6*(($H$4/$E$4)*G20/$O$6-1))+($L$9/2)*$O$4*EXP(-$O$8*$O$6*(SQRT(4/3+$H$11^2/4)*($H$4/$E$4)*G20/$O$6-1))+2*$O$4*EXP(-$O$8*$O$6*(($H$5/$E$4)*G20/$O$6-1))+16*$O$4*EXP(-$O$8*$O$6*($H$14*($H$4/$E$4)*G20/$O$6-1))-(($L$9/2)*$O$7*EXP(-$O$5*$O$6*(G20/$O$6-1))+($L$9/2)*$O$7*EXP(-$O$5*$O$6*(($H$4/$E$4)*G20/$O$6-1))+($L$9/2)*$O$7*EXP(-$O$5*$O$6*(SQRT(4/3+$H$11^2/4)*($H$4/$E$4)*G20/$O$6-1))+2*$O$7*EXP(-$O$5*$O$6*(($H$5/$E$4)*G20/$O$6-1))+16*$O$7*EXP(-$O$5*$O$6*($H$14*($H$4/$E$4)*G20/$O$6-1))))</f>
        <v>6.4276334701673932E-3</v>
      </c>
      <c r="N20" s="13">
        <f t="shared" ref="N20:N83" si="5">(M20-H20)^2*O20</f>
        <v>6.1410223469175263E-4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2.076743621579705</v>
      </c>
      <c r="H21" s="10">
        <f t="shared" ref="H21:H84" si="6">-(-$B$4)*(1+D21+$E$5*D21^3)*EXP(-D21)</f>
        <v>-0.41047690963967104</v>
      </c>
      <c r="I21">
        <f t="shared" si="2"/>
        <v>-4.9257229156760527</v>
      </c>
      <c r="K21">
        <f t="shared" si="3"/>
        <v>-0.38930612072716997</v>
      </c>
      <c r="M21">
        <f t="shared" si="4"/>
        <v>-0.38930612072716997</v>
      </c>
      <c r="N21" s="13">
        <f t="shared" si="5"/>
        <v>4.4820230317767825E-4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3.4641016151377544</v>
      </c>
      <c r="U21" s="1" t="s">
        <v>56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2.0851497505730991</v>
      </c>
      <c r="H22" s="10">
        <f t="shared" si="6"/>
        <v>-0.78621629166479678</v>
      </c>
      <c r="I22">
        <f t="shared" si="2"/>
        <v>-9.4345954999775614</v>
      </c>
      <c r="K22">
        <f t="shared" si="3"/>
        <v>-0.76832443876336143</v>
      </c>
      <c r="M22">
        <f t="shared" si="4"/>
        <v>-0.76832443876336143</v>
      </c>
      <c r="N22" s="13">
        <f t="shared" si="5"/>
        <v>3.2011840024660077E-4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2.0935558795664928</v>
      </c>
      <c r="H23" s="10">
        <f t="shared" si="6"/>
        <v>-1.1461008012729059</v>
      </c>
      <c r="I23">
        <f t="shared" si="2"/>
        <v>-13.753209615274871</v>
      </c>
      <c r="K23">
        <f t="shared" si="3"/>
        <v>-1.1311797195026472</v>
      </c>
      <c r="M23">
        <f t="shared" si="4"/>
        <v>-1.1311797195026472</v>
      </c>
      <c r="N23" s="13">
        <f t="shared" si="5"/>
        <v>2.2263868119474795E-4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2.1019620085598869</v>
      </c>
      <c r="H24" s="10">
        <f t="shared" si="6"/>
        <v>-1.4906440891690875</v>
      </c>
      <c r="I24">
        <f t="shared" si="2"/>
        <v>-17.887729070029049</v>
      </c>
      <c r="K24">
        <f t="shared" si="3"/>
        <v>-1.4784074558346809</v>
      </c>
      <c r="M24">
        <f t="shared" si="4"/>
        <v>-1.4784074558346809</v>
      </c>
      <c r="N24" s="13">
        <f t="shared" si="5"/>
        <v>1.4973519536071105E-4</v>
      </c>
      <c r="O24" s="13">
        <v>1</v>
      </c>
      <c r="Q24" s="17" t="s">
        <v>58</v>
      </c>
      <c r="R24" s="19">
        <f>O5/(O8-O5)*-B4/L9</f>
        <v>0.59235833333333332</v>
      </c>
      <c r="V24" s="15" t="str">
        <f>D3</f>
        <v>HCP</v>
      </c>
      <c r="W24" s="1" t="str">
        <f>E3</f>
        <v>Co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2.110368137553281</v>
      </c>
      <c r="H25" s="10">
        <f t="shared" si="6"/>
        <v>-1.8203446896637276</v>
      </c>
      <c r="I25">
        <f t="shared" si="2"/>
        <v>-21.844136275964733</v>
      </c>
      <c r="K25">
        <f t="shared" si="3"/>
        <v>-1.8105267395943976</v>
      </c>
      <c r="M25">
        <f t="shared" si="4"/>
        <v>-1.8105267395943976</v>
      </c>
      <c r="N25" s="13">
        <f t="shared" si="5"/>
        <v>9.6392143563858157E-5</v>
      </c>
      <c r="O25" s="13">
        <v>1</v>
      </c>
      <c r="Q25" s="17" t="s">
        <v>59</v>
      </c>
      <c r="R25" s="19">
        <f>O8/(O8-O5)*-B4/SQRT(L9)</f>
        <v>4.1039789184806166</v>
      </c>
      <c r="V25" s="2" t="s">
        <v>103</v>
      </c>
      <c r="W25" s="1">
        <f>(-B4/(12*PI()*B6*W26))^(1/2)</f>
        <v>0.32590790423889465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2.1187742665466751</v>
      </c>
      <c r="H26" s="10">
        <f t="shared" si="6"/>
        <v>-2.1356864442005654</v>
      </c>
      <c r="I26">
        <f t="shared" si="2"/>
        <v>-25.628237330406783</v>
      </c>
      <c r="K26">
        <f t="shared" si="3"/>
        <v>-2.1280407514135327</v>
      </c>
      <c r="M26">
        <f t="shared" si="4"/>
        <v>-2.1280407514135327</v>
      </c>
      <c r="N26" s="13">
        <f t="shared" si="5"/>
        <v>5.8456618193684683E-5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2.1271803955400688</v>
      </c>
      <c r="H27" s="10">
        <f t="shared" si="6"/>
        <v>-2.4371389133868586</v>
      </c>
      <c r="I27">
        <f t="shared" si="2"/>
        <v>-29.245666960642303</v>
      </c>
      <c r="K27">
        <f t="shared" si="3"/>
        <v>-2.431437235959315</v>
      </c>
      <c r="M27">
        <f t="shared" si="4"/>
        <v>-2.431437235959315</v>
      </c>
      <c r="N27" s="13">
        <f t="shared" si="5"/>
        <v>3.2509125487759889E-5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2.1355865245334629</v>
      </c>
      <c r="H28" s="10">
        <f t="shared" si="6"/>
        <v>-2.7251577778304754</v>
      </c>
      <c r="I28">
        <f t="shared" si="2"/>
        <v>-32.701893333965707</v>
      </c>
      <c r="K28">
        <f t="shared" si="3"/>
        <v>-2.7211889630014952</v>
      </c>
      <c r="M28">
        <f t="shared" si="4"/>
        <v>-2.7211889630014952</v>
      </c>
      <c r="N28" s="13">
        <f t="shared" si="5"/>
        <v>1.5751491146733613E-5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0.88133818359071303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2.143992653526857</v>
      </c>
      <c r="H29" s="10">
        <f t="shared" si="6"/>
        <v>-3.0001852280807917</v>
      </c>
      <c r="I29">
        <f t="shared" si="2"/>
        <v>-36.0022227369695</v>
      </c>
      <c r="K29">
        <f t="shared" si="3"/>
        <v>-2.9977541747354834</v>
      </c>
      <c r="M29">
        <f t="shared" si="4"/>
        <v>-2.9977541747354834</v>
      </c>
      <c r="N29" s="13">
        <f t="shared" si="5"/>
        <v>5.9100203677343988E-6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2.1523987825202511</v>
      </c>
      <c r="H30" s="10">
        <f t="shared" si="6"/>
        <v>-3.2626503439625685</v>
      </c>
      <c r="I30">
        <f t="shared" si="2"/>
        <v>-39.151804127550818</v>
      </c>
      <c r="K30">
        <f t="shared" si="3"/>
        <v>-3.2615770197763503</v>
      </c>
      <c r="M30">
        <f t="shared" si="4"/>
        <v>-3.2615770197763503</v>
      </c>
      <c r="N30" s="13">
        <f t="shared" si="5"/>
        <v>1.1520248087209486E-6</v>
      </c>
      <c r="O30" s="13">
        <v>1</v>
      </c>
      <c r="V30" s="22" t="s">
        <v>22</v>
      </c>
      <c r="W30" s="1">
        <f>1/(O5*W25^2)</f>
        <v>5.7279319673302611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2.1608049115136452</v>
      </c>
      <c r="H31" s="10">
        <f t="shared" si="6"/>
        <v>-3.5129694635844255</v>
      </c>
      <c r="I31">
        <f t="shared" si="2"/>
        <v>-42.155633563013104</v>
      </c>
      <c r="K31">
        <f t="shared" si="3"/>
        <v>-3.5130879742252361</v>
      </c>
      <c r="M31">
        <f t="shared" si="4"/>
        <v>-3.5130879742252361</v>
      </c>
      <c r="N31" s="13">
        <f t="shared" si="5"/>
        <v>1.4044771985336058E-8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2.1692110405070393</v>
      </c>
      <c r="H32" s="10">
        <f t="shared" si="6"/>
        <v>-3.7515465422962575</v>
      </c>
      <c r="I32">
        <f t="shared" si="2"/>
        <v>-45.018558507555092</v>
      </c>
      <c r="K32">
        <f t="shared" si="3"/>
        <v>-3.7527042501977661</v>
      </c>
      <c r="M32">
        <f t="shared" si="4"/>
        <v>-3.7527042501977661</v>
      </c>
      <c r="N32" s="13">
        <f t="shared" si="5"/>
        <v>1.3402875852154412E-6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2.1776171695004334</v>
      </c>
      <c r="H33" s="10">
        <f t="shared" si="6"/>
        <v>-3.9787735018627286</v>
      </c>
      <c r="I33">
        <f t="shared" si="2"/>
        <v>-47.74528202235274</v>
      </c>
      <c r="K33">
        <f t="shared" si="3"/>
        <v>-3.9808301921917675</v>
      </c>
      <c r="M33">
        <f t="shared" si="4"/>
        <v>-3.9808301921917675</v>
      </c>
      <c r="N33" s="13">
        <f t="shared" si="5"/>
        <v>4.2299751095620542E-6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2.186023298493827</v>
      </c>
      <c r="H34" s="10">
        <f t="shared" si="6"/>
        <v>-4.1950305701130812</v>
      </c>
      <c r="I34">
        <f t="shared" si="2"/>
        <v>-50.340366841356975</v>
      </c>
      <c r="K34">
        <f t="shared" si="3"/>
        <v>-4.1978576616602439</v>
      </c>
      <c r="M34">
        <f t="shared" si="4"/>
        <v>-4.1978576616602439</v>
      </c>
      <c r="N34" s="13">
        <f t="shared" si="5"/>
        <v>7.9924466160385184E-6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2.1944294274872211</v>
      </c>
      <c r="H35" s="10">
        <f t="shared" si="6"/>
        <v>-4.4006866113206629</v>
      </c>
      <c r="I35">
        <f t="shared" si="2"/>
        <v>-52.808239335847958</v>
      </c>
      <c r="K35">
        <f t="shared" si="3"/>
        <v>-4.4041664101442279</v>
      </c>
      <c r="M35">
        <f t="shared" si="4"/>
        <v>-4.4041664101442279</v>
      </c>
      <c r="N35" s="13">
        <f t="shared" si="5"/>
        <v>1.2108999852484939E-5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2.2028355564806152</v>
      </c>
      <c r="H36" s="10">
        <f t="shared" si="6"/>
        <v>-4.5960994475590216</v>
      </c>
      <c r="I36">
        <f t="shared" si="2"/>
        <v>-55.153193370708259</v>
      </c>
      <c r="K36">
        <f t="shared" si="3"/>
        <v>-4.6001244413091591</v>
      </c>
      <c r="M36">
        <f t="shared" si="4"/>
        <v>-4.6001244413091591</v>
      </c>
      <c r="N36" s="13">
        <f t="shared" si="5"/>
        <v>1.6200574688646257E-5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2.2112416854740093</v>
      </c>
      <c r="H37" s="10">
        <f t="shared" si="6"/>
        <v>-4.7816161712749068</v>
      </c>
      <c r="I37">
        <f t="shared" si="2"/>
        <v>-57.379394055298881</v>
      </c>
      <c r="K37">
        <f t="shared" si="3"/>
        <v>-4.7860883622181447</v>
      </c>
      <c r="M37">
        <f t="shared" si="4"/>
        <v>-4.7860883622181447</v>
      </c>
      <c r="N37" s="13">
        <f t="shared" si="5"/>
        <v>2.0000491832779268E-5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2.219647814467403</v>
      </c>
      <c r="H38" s="10">
        <f t="shared" si="6"/>
        <v>-4.9575734493123278</v>
      </c>
      <c r="I38">
        <f t="shared" si="2"/>
        <v>-59.490881391747934</v>
      </c>
      <c r="K38">
        <f t="shared" si="3"/>
        <v>-4.9624037241650321</v>
      </c>
      <c r="M38">
        <f t="shared" si="4"/>
        <v>-4.9624037241650321</v>
      </c>
      <c r="N38" s="13">
        <f t="shared" si="5"/>
        <v>2.3331555152667198E-5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2.2280539434607971</v>
      </c>
      <c r="H39" s="10">
        <f t="shared" si="6"/>
        <v>-5.1242978186156396</v>
      </c>
      <c r="I39">
        <f t="shared" si="2"/>
        <v>-61.491573823387675</v>
      </c>
      <c r="K39">
        <f t="shared" si="3"/>
        <v>-5.1294053533803492</v>
      </c>
      <c r="M39">
        <f t="shared" si="4"/>
        <v>-5.1294053533803492</v>
      </c>
      <c r="N39" s="13">
        <f t="shared" si="5"/>
        <v>2.6086911372717129E-5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2.2364600724541912</v>
      </c>
      <c r="H40" s="10">
        <f t="shared" si="6"/>
        <v>-5.2821059738336968</v>
      </c>
      <c r="I40">
        <f t="shared" si="2"/>
        <v>-63.385271686004359</v>
      </c>
      <c r="K40">
        <f t="shared" si="3"/>
        <v>-5.2874176719138433</v>
      </c>
      <c r="M40">
        <f t="shared" si="4"/>
        <v>-5.2874176719138433</v>
      </c>
      <c r="N40" s="13">
        <f t="shared" si="5"/>
        <v>2.8214136494631174E-5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2.2448662014475849</v>
      </c>
      <c r="H41" s="10">
        <f t="shared" si="6"/>
        <v>-5.431305047041314</v>
      </c>
      <c r="I41">
        <f t="shared" si="2"/>
        <v>-65.175660564495772</v>
      </c>
      <c r="K41">
        <f t="shared" si="3"/>
        <v>-5.436755008987749</v>
      </c>
      <c r="M41">
        <f t="shared" si="4"/>
        <v>-5.436755008987749</v>
      </c>
      <c r="N41" s="13">
        <f t="shared" si="5"/>
        <v>2.9702085217589456E-5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2.253272330440979</v>
      </c>
      <c r="H42" s="10">
        <f t="shared" si="6"/>
        <v>-5.57219287978862</v>
      </c>
      <c r="I42">
        <f t="shared" si="2"/>
        <v>-66.86631455746344</v>
      </c>
      <c r="K42">
        <f t="shared" si="3"/>
        <v>-5.5777219031062799</v>
      </c>
      <c r="M42">
        <f t="shared" si="4"/>
        <v>-5.5777219031062799</v>
      </c>
      <c r="N42" s="13">
        <f t="shared" si="5"/>
        <v>3.0570098847227109E-5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2.2616784594343731</v>
      </c>
      <c r="H43" s="10">
        <f t="shared" si="6"/>
        <v>-5.7050582876833538</v>
      </c>
      <c r="I43">
        <f t="shared" si="2"/>
        <v>-68.460699452200245</v>
      </c>
      <c r="K43">
        <f t="shared" si="3"/>
        <v>-5.7106133951976137</v>
      </c>
      <c r="M43">
        <f t="shared" si="4"/>
        <v>-5.7106133951976137</v>
      </c>
      <c r="N43" s="13">
        <f t="shared" si="5"/>
        <v>3.0859219494986982E-5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2.2700845884277672</v>
      </c>
      <c r="H44" s="10">
        <f t="shared" si="6"/>
        <v>-5.8301813177058435</v>
      </c>
      <c r="I44">
        <f t="shared" si="2"/>
        <v>-69.962175812470122</v>
      </c>
      <c r="K44">
        <f t="shared" si="3"/>
        <v>-5.8357153130570101</v>
      </c>
      <c r="M44">
        <f t="shared" si="4"/>
        <v>-5.8357153130570101</v>
      </c>
      <c r="N44" s="13">
        <f t="shared" si="5"/>
        <v>3.0625104546733649E-5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2.2784907174211613</v>
      </c>
      <c r="H45" s="10">
        <f t="shared" si="6"/>
        <v>-5.9478334984511063</v>
      </c>
      <c r="I45">
        <f t="shared" si="2"/>
        <v>-71.374001981413272</v>
      </c>
      <c r="K45">
        <f t="shared" si="3"/>
        <v>-5.9533045473506512</v>
      </c>
      <c r="M45">
        <f t="shared" si="4"/>
        <v>-5.9533045473506512</v>
      </c>
      <c r="N45" s="13">
        <f t="shared" si="5"/>
        <v>2.9932376061211038E-5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2.2868968464145554</v>
      </c>
      <c r="H46" s="10">
        <f t="shared" si="6"/>
        <v>-6.0582780834874725</v>
      </c>
      <c r="I46">
        <f t="shared" si="2"/>
        <v>-72.699337001849671</v>
      </c>
      <c r="K46">
        <f t="shared" si="3"/>
        <v>-6.0636493194326277</v>
      </c>
      <c r="M46">
        <f t="shared" si="4"/>
        <v>-6.0636493194326277</v>
      </c>
      <c r="N46" s="13">
        <f t="shared" si="5"/>
        <v>2.885017557852734E-5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2.2953029754079495</v>
      </c>
      <c r="H47" s="10">
        <f t="shared" si="6"/>
        <v>-6.1617702880161414</v>
      </c>
      <c r="I47">
        <f t="shared" si="2"/>
        <v>-73.941243456193689</v>
      </c>
      <c r="K47">
        <f t="shared" si="3"/>
        <v>-6.167009441219319</v>
      </c>
      <c r="M47">
        <f t="shared" si="4"/>
        <v>-6.167009441219319</v>
      </c>
      <c r="N47" s="13">
        <f t="shared" si="5"/>
        <v>2.7448726286367082E-5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2.3037091044013436</v>
      </c>
      <c r="H48" s="10">
        <f t="shared" si="6"/>
        <v>-6.2585575190112523</v>
      </c>
      <c r="I48">
        <f t="shared" si="2"/>
        <v>-75.102690228135032</v>
      </c>
      <c r="K48">
        <f t="shared" si="3"/>
        <v>-6.2636365673582777</v>
      </c>
      <c r="M48">
        <f t="shared" si="4"/>
        <v>-6.2636365673582777</v>
      </c>
      <c r="N48" s="13">
        <f t="shared" si="5"/>
        <v>2.5796732111420714E-5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2.3121152333947377</v>
      </c>
      <c r="H49" s="10">
        <f t="shared" si="6"/>
        <v>-6.3488795990153042</v>
      </c>
      <c r="I49">
        <f t="shared" si="2"/>
        <v>-76.186555188183647</v>
      </c>
      <c r="K49">
        <f t="shared" si="3"/>
        <v>-6.3537744399214038</v>
      </c>
      <c r="M49">
        <f t="shared" si="4"/>
        <v>-6.3537744399214038</v>
      </c>
      <c r="N49" s="13">
        <f t="shared" si="5"/>
        <v>2.3959467496025912E-5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2.3205213623881318</v>
      </c>
      <c r="H50" s="10">
        <f t="shared" si="6"/>
        <v>-6.4329689837602828</v>
      </c>
      <c r="I50">
        <f t="shared" si="2"/>
        <v>-77.195627805123394</v>
      </c>
      <c r="K50">
        <f t="shared" si="3"/>
        <v>-6.4376591258453999</v>
      </c>
      <c r="M50">
        <f t="shared" si="4"/>
        <v>-6.4376591258453999</v>
      </c>
      <c r="N50" s="13">
        <f t="shared" si="5"/>
        <v>2.1997432778586469E-5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2.3289274913815254</v>
      </c>
      <c r="H51" s="10">
        <f t="shared" si="6"/>
        <v>-6.5110509737802058</v>
      </c>
      <c r="I51">
        <f t="shared" si="2"/>
        <v>-78.132611685362463</v>
      </c>
      <c r="K51">
        <f t="shared" si="3"/>
        <v>-6.5155192473353072</v>
      </c>
      <c r="M51">
        <f t="shared" si="4"/>
        <v>-6.5155192473353072</v>
      </c>
      <c r="N51" s="13">
        <f t="shared" si="5"/>
        <v>1.9965468563218291E-5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2.3373336203749195</v>
      </c>
      <c r="H52" s="10">
        <f t="shared" si="6"/>
        <v>-6.583343920176584</v>
      </c>
      <c r="I52">
        <f t="shared" si="2"/>
        <v>-79.000127042119004</v>
      </c>
      <c r="K52">
        <f t="shared" si="3"/>
        <v>-6.5875762054411204</v>
      </c>
      <c r="M52">
        <f t="shared" si="4"/>
        <v>-6.5875762054411204</v>
      </c>
      <c r="N52" s="13">
        <f t="shared" si="5"/>
        <v>1.7912238560412375E-5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2.3457397493683136</v>
      </c>
      <c r="H53" s="10">
        <f t="shared" si="6"/>
        <v>-6.6500594246940059</v>
      </c>
      <c r="I53">
        <f t="shared" si="2"/>
        <v>-79.800713096328067</v>
      </c>
      <c r="K53">
        <f t="shared" si="3"/>
        <v>-6.6540443970102761</v>
      </c>
      <c r="M53">
        <f t="shared" si="4"/>
        <v>-6.6540443970102761</v>
      </c>
      <c r="N53" s="13">
        <f t="shared" si="5"/>
        <v>1.5880004361439504E-5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2.3541458783617077</v>
      </c>
      <c r="H54" s="10">
        <f t="shared" si="6"/>
        <v>-6.7114025342588857</v>
      </c>
      <c r="I54">
        <f t="shared" si="2"/>
        <v>-80.536830411106621</v>
      </c>
      <c r="K54">
        <f t="shared" si="3"/>
        <v>-6.7151314252134249</v>
      </c>
      <c r="M54">
        <f t="shared" si="4"/>
        <v>-6.7151314252134249</v>
      </c>
      <c r="N54" s="13">
        <f t="shared" si="5"/>
        <v>1.3904627750844343E-5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2.3625520073551018</v>
      </c>
      <c r="H55" s="10">
        <f t="shared" si="6"/>
        <v>-6.7675719301304387</v>
      </c>
      <c r="I55">
        <f t="shared" si="2"/>
        <v>-81.210863161565271</v>
      </c>
      <c r="K55">
        <f t="shared" si="3"/>
        <v>-6.7710383038343984</v>
      </c>
      <c r="M55">
        <f t="shared" si="4"/>
        <v>-6.7710383038343984</v>
      </c>
      <c r="N55" s="13">
        <f t="shared" si="5"/>
        <v>1.2015746655503612E-5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2.3709581363484959</v>
      </c>
      <c r="H56" s="10">
        <f t="shared" si="6"/>
        <v>-6.8187601118089933</v>
      </c>
      <c r="I56">
        <f t="shared" si="2"/>
        <v>-81.825121341707927</v>
      </c>
      <c r="K56">
        <f t="shared" si="3"/>
        <v>-6.8219596555098416</v>
      </c>
      <c r="M56">
        <f t="shared" si="4"/>
        <v>-6.8219596555098416</v>
      </c>
      <c r="N56" s="13">
        <f t="shared" si="5"/>
        <v>1.0237079893638006E-5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2.3793642653418896</v>
      </c>
      <c r="H57" s="10">
        <f t="shared" si="6"/>
        <v>-6.8651535758429256</v>
      </c>
      <c r="I57">
        <f t="shared" si="2"/>
        <v>-82.381842910115111</v>
      </c>
      <c r="K57">
        <f t="shared" si="3"/>
        <v>-6.868083904098242</v>
      </c>
      <c r="M57">
        <f t="shared" si="4"/>
        <v>-6.868083904098242</v>
      </c>
      <c r="N57" s="13">
        <f t="shared" si="5"/>
        <v>8.5868236839054301E-6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2.3877703943352837</v>
      </c>
      <c r="H58" s="10">
        <f t="shared" si="6"/>
        <v>-6.9069329896717946</v>
      </c>
      <c r="I58">
        <f t="shared" si="2"/>
        <v>-82.883195876061535</v>
      </c>
      <c r="K58">
        <f t="shared" si="3"/>
        <v>-6.9095934613526868</v>
      </c>
      <c r="M58">
        <f t="shared" si="4"/>
        <v>-6.9095934613526868</v>
      </c>
      <c r="N58" s="13">
        <f t="shared" si="5"/>
        <v>7.0781095648295227E-6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2.3961765233286778</v>
      </c>
      <c r="H59" s="10">
        <f t="shared" si="6"/>
        <v>-6.9442733606396079</v>
      </c>
      <c r="I59">
        <f t="shared" si="2"/>
        <v>-83.331280327675302</v>
      </c>
      <c r="K59">
        <f t="shared" si="3"/>
        <v>-6.9466649080664613</v>
      </c>
      <c r="M59">
        <f t="shared" si="4"/>
        <v>-6.9466649080664613</v>
      </c>
      <c r="N59" s="13">
        <f t="shared" si="5"/>
        <v>5.7194990948892875E-6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2.4045826523220719</v>
      </c>
      <c r="H60" s="10">
        <f t="shared" si="6"/>
        <v>-6.9773442003086554</v>
      </c>
      <c r="I60">
        <f t="shared" si="2"/>
        <v>-83.728130403703858</v>
      </c>
      <c r="K60">
        <f t="shared" si="3"/>
        <v>-6.9794691698554914</v>
      </c>
      <c r="M60">
        <f t="shared" si="4"/>
        <v>-6.9794691698554914</v>
      </c>
      <c r="N60" s="13">
        <f t="shared" si="5"/>
        <v>4.5154955749801489E-6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2.412988781315466</v>
      </c>
      <c r="H61" s="10">
        <f t="shared" si="6"/>
        <v>-7.0063096842008212</v>
      </c>
      <c r="I61">
        <f t="shared" si="2"/>
        <v>-84.075716210409851</v>
      </c>
      <c r="K61">
        <f t="shared" si="3"/>
        <v>-7.008171687736672</v>
      </c>
      <c r="M61">
        <f t="shared" si="4"/>
        <v>-7.008171687736672</v>
      </c>
      <c r="N61" s="13">
        <f t="shared" si="5"/>
        <v>3.4670571675207088E-6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2.4213949103088601</v>
      </c>
      <c r="H62" s="10">
        <f t="shared" si="6"/>
        <v>-7.0313288070900448</v>
      </c>
      <c r="I62">
        <f t="shared" si="2"/>
        <v>-84.375945685080538</v>
      </c>
      <c r="K62">
        <f t="shared" si="3"/>
        <v>-7.032932583656418</v>
      </c>
      <c r="M62">
        <f t="shared" si="4"/>
        <v>-7.032932583656418</v>
      </c>
      <c r="N62" s="13">
        <f t="shared" si="5"/>
        <v>2.5720992748478986E-6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2.4298010393022538</v>
      </c>
      <c r="H63" s="10">
        <f t="shared" si="6"/>
        <v>-7.0525555339662382</v>
      </c>
      <c r="I63">
        <f t="shared" si="2"/>
        <v>-84.630666407594859</v>
      </c>
      <c r="K63">
        <f t="shared" si="3"/>
        <v>-7.0539068211190692</v>
      </c>
      <c r="M63">
        <f t="shared" si="4"/>
        <v>-7.0539068211190692</v>
      </c>
      <c r="N63" s="13">
        <f t="shared" si="5"/>
        <v>1.8259769694059723E-6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2.4382071682956479</v>
      </c>
      <c r="H64" s="10">
        <f t="shared" si="6"/>
        <v>-7.0701389467878322</v>
      </c>
      <c r="I64">
        <f t="shared" si="2"/>
        <v>-84.841667361453986</v>
      </c>
      <c r="K64">
        <f t="shared" si="3"/>
        <v>-7.0712443610602644</v>
      </c>
      <c r="M64">
        <f t="shared" si="4"/>
        <v>-7.0712443610602644</v>
      </c>
      <c r="N64" s="13">
        <f t="shared" si="5"/>
        <v>1.2219407136969653E-6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2.446613297289042</v>
      </c>
      <c r="H65" s="10">
        <f t="shared" si="6"/>
        <v>-7.0842233871370324</v>
      </c>
      <c r="I65">
        <f t="shared" si="2"/>
        <v>-85.010680645644385</v>
      </c>
      <c r="K65">
        <f t="shared" si="3"/>
        <v>-7.0850903131061767</v>
      </c>
      <c r="M65">
        <f t="shared" si="4"/>
        <v>-7.0850903131061767</v>
      </c>
      <c r="N65" s="13">
        <f t="shared" si="5"/>
        <v>7.5156063597675473E-7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2.4550194262824361</v>
      </c>
      <c r="H66" s="10">
        <f t="shared" si="6"/>
        <v>-7.0949485948887974</v>
      </c>
      <c r="I66">
        <f t="shared" si="2"/>
        <v>-85.139383138665565</v>
      </c>
      <c r="K66">
        <f t="shared" si="3"/>
        <v>-7.0955850823551003</v>
      </c>
      <c r="M66">
        <f t="shared" si="4"/>
        <v>-7.0955850823551003</v>
      </c>
      <c r="N66" s="13">
        <f t="shared" si="5"/>
        <v>4.0511629476076113E-7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2.4634255552758297</v>
      </c>
      <c r="H67" s="10">
        <f t="shared" si="6"/>
        <v>-7.1024498430016747</v>
      </c>
      <c r="I67">
        <f t="shared" si="2"/>
        <v>-85.229398116020093</v>
      </c>
      <c r="K67">
        <f t="shared" si="3"/>
        <v>-7.1028645118139888</v>
      </c>
      <c r="M67">
        <f t="shared" si="4"/>
        <v>-7.1028645118139888</v>
      </c>
      <c r="N67" s="13">
        <f t="shared" si="5"/>
        <v>1.7195022390599606E-7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2.4718316842692238</v>
      </c>
      <c r="H68" s="10">
        <f t="shared" si="6"/>
        <v>-7.1068580685357352</v>
      </c>
      <c r="I68">
        <f t="shared" si="2"/>
        <v>-85.282296822428819</v>
      </c>
      <c r="K68">
        <f t="shared" si="3"/>
        <v>-7.1070600206183521</v>
      </c>
      <c r="M68">
        <f t="shared" si="4"/>
        <v>-7.1070600206183521</v>
      </c>
      <c r="N68" s="13">
        <f t="shared" si="5"/>
        <v>4.0784643673288273E-4</v>
      </c>
      <c r="O68" s="13">
        <v>10000</v>
      </c>
    </row>
    <row r="69" spans="3:16" x14ac:dyDescent="0.4">
      <c r="C69" s="56" t="s">
        <v>44</v>
      </c>
      <c r="D69" s="57">
        <v>0</v>
      </c>
      <c r="E69" s="58">
        <f t="shared" si="0"/>
        <v>-1</v>
      </c>
      <c r="F69" s="59"/>
      <c r="G69" s="59">
        <f t="shared" si="1"/>
        <v>2.4802378132626175</v>
      </c>
      <c r="H69" s="60">
        <f t="shared" si="6"/>
        <v>-7.1082999999999998</v>
      </c>
      <c r="I69" s="59">
        <f t="shared" si="2"/>
        <v>-85.299599999999998</v>
      </c>
      <c r="J69" s="59"/>
      <c r="K69">
        <f t="shared" si="3"/>
        <v>-7.1082987381602729</v>
      </c>
      <c r="M69">
        <f t="shared" si="4"/>
        <v>-7.1082987381602729</v>
      </c>
      <c r="N69" s="61">
        <f t="shared" si="5"/>
        <v>1.5922394964569633E-8</v>
      </c>
      <c r="O69" s="61">
        <v>10000</v>
      </c>
      <c r="P69" s="62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2.4886439422560116</v>
      </c>
      <c r="H70" s="10">
        <f t="shared" si="6"/>
        <v>-7.1068982811292072</v>
      </c>
      <c r="I70">
        <f t="shared" si="2"/>
        <v>-85.282779373550483</v>
      </c>
      <c r="K70">
        <f t="shared" si="3"/>
        <v>-7.1067036342454699</v>
      </c>
      <c r="M70">
        <f t="shared" si="4"/>
        <v>-7.1067036342454699</v>
      </c>
      <c r="N70" s="13">
        <f t="shared" si="5"/>
        <v>3.7887409348630525E-4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2.4970500712494057</v>
      </c>
      <c r="H71" s="10">
        <f t="shared" si="6"/>
        <v>-7.1027715911868761</v>
      </c>
      <c r="I71">
        <f t="shared" si="2"/>
        <v>-85.233259094242513</v>
      </c>
      <c r="K71">
        <f t="shared" si="3"/>
        <v>-7.1023936453967211</v>
      </c>
      <c r="M71">
        <f t="shared" si="4"/>
        <v>-7.1023936453967211</v>
      </c>
      <c r="N71" s="13">
        <f t="shared" si="5"/>
        <v>1.4284302029583599E-7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2.5054562002427998</v>
      </c>
      <c r="H72" s="10">
        <f t="shared" si="6"/>
        <v>-7.0960347618892765</v>
      </c>
      <c r="I72">
        <f t="shared" si="2"/>
        <v>-85.152417142671311</v>
      </c>
      <c r="K72">
        <f t="shared" si="3"/>
        <v>-7.095483797417522</v>
      </c>
      <c r="M72">
        <f t="shared" si="4"/>
        <v>-7.095483797417522</v>
      </c>
      <c r="N72" s="13">
        <f t="shared" si="5"/>
        <v>3.0356184913572785E-7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2.5138623292361939</v>
      </c>
      <c r="H73" s="10">
        <f t="shared" si="6"/>
        <v>-7.0867988910422497</v>
      </c>
      <c r="I73">
        <f t="shared" si="2"/>
        <v>-85.041586692506996</v>
      </c>
      <c r="K73">
        <f t="shared" si="3"/>
        <v>-7.0860853243263717</v>
      </c>
      <c r="M73">
        <f t="shared" si="4"/>
        <v>-7.0860853243263717</v>
      </c>
      <c r="N73" s="13">
        <f t="shared" si="5"/>
        <v>5.0917745800886706E-7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2.5222684582295876</v>
      </c>
      <c r="H74" s="10">
        <f t="shared" si="6"/>
        <v>-7.0751714529804524</v>
      </c>
      <c r="I74">
        <f t="shared" si="2"/>
        <v>-84.902057435765428</v>
      </c>
      <c r="K74">
        <f t="shared" si="3"/>
        <v>-7.0743057837688363</v>
      </c>
      <c r="M74">
        <f t="shared" si="4"/>
        <v>-7.0743057837688363</v>
      </c>
      <c r="N74" s="13">
        <f t="shared" si="5"/>
        <v>7.493831839398944E-7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2.5306745872229817</v>
      </c>
      <c r="H75" s="10">
        <f t="shared" si="6"/>
        <v>-7.0612564058961977</v>
      </c>
      <c r="I75">
        <f t="shared" si="2"/>
        <v>-84.735076870754369</v>
      </c>
      <c r="K75">
        <f t="shared" si="3"/>
        <v>-7.0602491690113558</v>
      </c>
      <c r="M75">
        <f t="shared" si="4"/>
        <v>-7.0602491690113558</v>
      </c>
      <c r="N75" s="13">
        <f t="shared" si="5"/>
        <v>1.0145261421861043E-6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2.5390807162163753</v>
      </c>
      <c r="H76" s="10">
        <f t="shared" si="6"/>
        <v>-7.0451542961427274</v>
      </c>
      <c r="I76">
        <f t="shared" si="2"/>
        <v>-84.541851553712732</v>
      </c>
      <c r="K76">
        <f t="shared" si="3"/>
        <v>-7.0440160176176079</v>
      </c>
      <c r="M76">
        <f t="shared" si="4"/>
        <v>-7.0440160176176079</v>
      </c>
      <c r="N76" s="13">
        <f t="shared" si="5"/>
        <v>1.2956780007482151E-6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2.5474868452097694</v>
      </c>
      <c r="H77" s="10">
        <f t="shared" si="6"/>
        <v>-7.0269623595945374</v>
      </c>
      <c r="I77">
        <f t="shared" si="2"/>
        <v>-84.323548315134445</v>
      </c>
      <c r="K77">
        <f t="shared" si="3"/>
        <v>-7.0257035169053026</v>
      </c>
      <c r="M77">
        <f t="shared" si="4"/>
        <v>-7.0257035169053026</v>
      </c>
      <c r="N77" s="13">
        <f t="shared" si="5"/>
        <v>1.5846849162399489E-6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2.5558929742031635</v>
      </c>
      <c r="H78" s="10">
        <f t="shared" si="6"/>
        <v>-7.00677462014513</v>
      </c>
      <c r="I78">
        <f t="shared" si="2"/>
        <v>-84.08129544174156</v>
      </c>
      <c r="K78">
        <f t="shared" si="3"/>
        <v>-7.0054056062783001</v>
      </c>
      <c r="M78">
        <f t="shared" si="4"/>
        <v>-7.0054056062783001</v>
      </c>
      <c r="N78" s="13">
        <f t="shared" si="5"/>
        <v>1.874198967572446E-6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2.5642991031965576</v>
      </c>
      <c r="H79" s="10">
        <f t="shared" si="6"/>
        <v>-6.9846819854204316</v>
      </c>
      <c r="I79">
        <f t="shared" si="2"/>
        <v>-83.816183825045186</v>
      </c>
      <c r="K79">
        <f t="shared" si="3"/>
        <v>-6.9832130765262344</v>
      </c>
      <c r="M79">
        <f t="shared" si="4"/>
        <v>-6.9832130765262344</v>
      </c>
      <c r="N79" s="13">
        <f t="shared" si="5"/>
        <v>2.1576933394518254E-6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2.5727052321899517</v>
      </c>
      <c r="H80" s="10">
        <f t="shared" si="6"/>
        <v>-6.9607723397840697</v>
      </c>
      <c r="I80">
        <f t="shared" si="2"/>
        <v>-83.52926807740883</v>
      </c>
      <c r="K80">
        <f t="shared" si="3"/>
        <v>-6.9592136661809105</v>
      </c>
      <c r="M80">
        <f t="shared" si="4"/>
        <v>-6.9592136661809105</v>
      </c>
      <c r="N80" s="13">
        <f t="shared" si="5"/>
        <v>2.4294634011852824E-6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2.5811113611833454</v>
      </c>
      <c r="H81" s="10">
        <f t="shared" si="6"/>
        <v>-6.9351306347086226</v>
      </c>
      <c r="I81">
        <f t="shared" si="2"/>
        <v>-83.221567616503478</v>
      </c>
      <c r="K81">
        <f t="shared" si="3"/>
        <v>-6.9334921550162782</v>
      </c>
      <c r="M81">
        <f t="shared" si="4"/>
        <v>-6.9334921550162782</v>
      </c>
      <c r="N81" s="13">
        <f t="shared" si="5"/>
        <v>2.6846157022247345E-6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2.5895174901767395</v>
      </c>
      <c r="H82" s="10">
        <f t="shared" si="6"/>
        <v>-6.9078389765849941</v>
      </c>
      <c r="I82">
        <f t="shared" si="2"/>
        <v>-82.89406771901993</v>
      </c>
      <c r="K82">
        <f t="shared" si="3"/>
        <v>-6.9061304547760782</v>
      </c>
      <c r="M82">
        <f t="shared" si="4"/>
        <v>-6.9061304547760782</v>
      </c>
      <c r="N82" s="13">
        <f t="shared" si="5"/>
        <v>2.9190467715412493E-6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ref="G83:G146" si="8">$E$11*(D83/$E$12+1)</f>
        <v>2.5979236191701336</v>
      </c>
      <c r="H83" s="10">
        <f t="shared" si="6"/>
        <v>-6.878976712040143</v>
      </c>
      <c r="I83">
        <f t="shared" si="2"/>
        <v>-82.54772054448172</v>
      </c>
      <c r="K83">
        <f t="shared" si="3"/>
        <v>-6.8772076972107969</v>
      </c>
      <c r="M83">
        <f t="shared" si="4"/>
        <v>-6.8772076972107969</v>
      </c>
      <c r="N83" s="13">
        <f t="shared" si="5"/>
        <v>3.1294134664464291E-6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si="8"/>
        <v>2.6063297481635277</v>
      </c>
      <c r="H84" s="10">
        <f t="shared" si="6"/>
        <v>-6.8486205108314984</v>
      </c>
      <c r="I84">
        <f t="shared" ref="I84:I147" si="9">H84*$E$6</f>
        <v>-82.18344612997798</v>
      </c>
      <c r="K84">
        <f t="shared" ref="K84:K147" si="10">(1/2)*(($L$9/2)*$L$4*EXP(-$L$7*$O$6*(G84/$O$6-1))+($L$9/2)*$L$4*EXP(-$L$7*$O$6*(($H$4/$E$4)*G84/$O$6-1))+($L$9/2)*$L$4*EXP(-$L$7*$O$6*(SQRT(4/3+$H$11^2/4)*($H$4/$E$4)*G84/$O$6-1))+2*$L$4*EXP(-$L$7*$O$6*(($H$5/$E$4)*G84/$O$6-1))+16*$L$4*EXP(-$L$7*$O$6*($H$14*($H$4/$E$4)*G84/$O$6-1))-(($L$9/2)*$L$6*EXP(-$L$5*$O$6*(G84/$O$6-1))+($L$9/2)*$L$6*EXP(-$L$5*$O$6*(($H$4/$E$4)*G84/$O$6-1))+($L$9/2)*$L$6*EXP(-$L$5*$O$6*(SQRT(4/3+$H$11^2/4)*($H$4/$E$4)*G84/$O$6-1))+2*$L$6*EXP(-$L$5*$O$6*(($H$5/$E$4)*G84/$O$6-1))+16*$L$6*EXP(-$L$5*$O$6*($H$14*($H$4/$E$4)*G84/$O$6-1))))</f>
        <v>-6.8468003195031892</v>
      </c>
      <c r="M84">
        <f t="shared" ref="M84:M147" si="11">(1/2)*(($L$9/2)*$O$4*EXP(-$O$8*$O$6*(G84/$O$6-1))+($L$9/2)*$O$4*EXP(-$O$8*$O$6*(($H$4/$E$4)*G84/$O$6-1))+($L$9/2)*$O$4*EXP(-$O$8*$O$6*(SQRT(4/3+$H$11^2/4)*($H$4/$E$4)*G84/$O$6-1))+2*$O$4*EXP(-$O$8*$O$6*(($H$5/$E$4)*G84/$O$6-1))+16*$O$4*EXP(-$O$8*$O$6*($H$14*($H$4/$E$4)*G84/$O$6-1))-(($L$9/2)*$O$7*EXP(-$O$5*$O$6*(G84/$O$6-1))+($L$9/2)*$O$7*EXP(-$O$5*$O$6*(($H$4/$E$4)*G84/$O$6-1))+($L$9/2)*$O$7*EXP(-$O$5*$O$6*(SQRT(4/3+$H$11^2/4)*($H$4/$E$4)*G84/$O$6-1))+2*$O$7*EXP(-$O$5*$O$6*(($H$5/$E$4)*G84/$O$6-1))+16*$O$7*EXP(-$O$5*$O$6*($H$14*($H$4/$E$4)*G84/$O$6-1))))</f>
        <v>-6.8468003195031892</v>
      </c>
      <c r="N84" s="13">
        <f t="shared" ref="N84:N147" si="12">(M84-H84)^2*O84</f>
        <v>3.31309647165175E-6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2.6147358771569218</v>
      </c>
      <c r="H85" s="10">
        <f t="shared" ref="H85:H148" si="13">-(-$B$4)*(1+D85+$E$5*D85^3)*EXP(-D85)</f>
        <v>-6.8168444463846125</v>
      </c>
      <c r="I85">
        <f t="shared" si="9"/>
        <v>-81.802133356615343</v>
      </c>
      <c r="K85">
        <f t="shared" si="10"/>
        <v>-6.8149821471592027</v>
      </c>
      <c r="M85">
        <f t="shared" si="11"/>
        <v>-6.8149821471592027</v>
      </c>
      <c r="N85" s="13">
        <f t="shared" si="12"/>
        <v>3.4681584049619918E-6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2.6231420061503159</v>
      </c>
      <c r="H86" s="10">
        <f t="shared" si="13"/>
        <v>-6.7837200740387678</v>
      </c>
      <c r="I86">
        <f t="shared" si="9"/>
        <v>-81.40464088846521</v>
      </c>
      <c r="K86">
        <f t="shared" si="10"/>
        <v>-6.7818244744388831</v>
      </c>
      <c r="M86">
        <f t="shared" si="11"/>
        <v>-6.7818244744388831</v>
      </c>
      <c r="N86" s="13">
        <f t="shared" si="12"/>
        <v>3.5932978430827012E-6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2.63154813514371</v>
      </c>
      <c r="H87" s="10">
        <f t="shared" si="13"/>
        <v>-6.7493165070635364</v>
      </c>
      <c r="I87">
        <f t="shared" si="9"/>
        <v>-80.991798084762436</v>
      </c>
      <c r="K87">
        <f t="shared" si="10"/>
        <v>-6.7473961423997268</v>
      </c>
      <c r="M87">
        <f t="shared" si="11"/>
        <v>-6.7473961423997268</v>
      </c>
      <c r="N87" s="13">
        <f t="shared" si="12"/>
        <v>3.6878004420082321E-6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2.6399542641371041</v>
      </c>
      <c r="H88" s="10">
        <f t="shared" si="13"/>
        <v>-6.7137004905076418</v>
      </c>
      <c r="I88">
        <f t="shared" si="9"/>
        <v>-80.564405886091706</v>
      </c>
      <c r="K88">
        <f t="shared" si="10"/>
        <v>-6.7117636146226083</v>
      </c>
      <c r="M88">
        <f t="shared" si="11"/>
        <v>-6.7117636146226083</v>
      </c>
      <c r="N88" s="13">
        <f t="shared" si="12"/>
        <v>3.7514881940245014E-6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2.6483603931304973</v>
      </c>
      <c r="H89" s="10">
        <f t="shared" si="13"/>
        <v>-6.6769364729397642</v>
      </c>
      <c r="I89">
        <f t="shared" si="9"/>
        <v>-80.123237675277167</v>
      </c>
      <c r="K89">
        <f t="shared" si="10"/>
        <v>-6.6749910506885213</v>
      </c>
      <c r="M89">
        <f t="shared" si="11"/>
        <v>-6.6749910506885213</v>
      </c>
      <c r="N89" s="13">
        <f t="shared" si="12"/>
        <v>3.7846677356311695E-6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2.6567665221238914</v>
      </c>
      <c r="H90" s="10">
        <f t="shared" si="13"/>
        <v>-6.6390866761393879</v>
      </c>
      <c r="I90">
        <f t="shared" si="9"/>
        <v>-79.669040113672651</v>
      </c>
      <c r="K90">
        <f t="shared" si="10"/>
        <v>-6.6371403774722753</v>
      </c>
      <c r="M90">
        <f t="shared" si="11"/>
        <v>-6.6371403774722753</v>
      </c>
      <c r="N90" s="13">
        <f t="shared" si="12"/>
        <v>3.7880785016042848E-6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2.6651726511172855</v>
      </c>
      <c r="H91" s="10">
        <f t="shared" si="13"/>
        <v>-6.6002111627941948</v>
      </c>
      <c r="I91">
        <f t="shared" si="9"/>
        <v>-79.202533953530335</v>
      </c>
      <c r="K91">
        <f t="shared" si="10"/>
        <v>-6.5982713583172945</v>
      </c>
      <c r="M91">
        <f t="shared" si="11"/>
        <v>-6.5982713583172945</v>
      </c>
      <c r="N91" s="13">
        <f t="shared" si="12"/>
        <v>3.7628414086026094E-6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2.6735787801106796</v>
      </c>
      <c r="H92" s="10">
        <f t="shared" si="13"/>
        <v>-6.5603679022590082</v>
      </c>
      <c r="I92">
        <f t="shared" si="9"/>
        <v>-78.724414827108092</v>
      </c>
      <c r="K92">
        <f t="shared" si="10"/>
        <v>-6.5584416601538429</v>
      </c>
      <c r="M92">
        <f t="shared" si="11"/>
        <v>-6.5584416601538429</v>
      </c>
      <c r="N92" s="13">
        <f t="shared" si="12"/>
        <v>3.7104086477118137E-6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2.6819849091040737</v>
      </c>
      <c r="H93" s="10">
        <f t="shared" si="13"/>
        <v>-6.5196128344297914</v>
      </c>
      <c r="I93">
        <f t="shared" si="9"/>
        <v>-78.23535401315749</v>
      </c>
      <c r="K93">
        <f t="shared" si="10"/>
        <v>-6.5177069186211618</v>
      </c>
      <c r="M93">
        <f t="shared" si="11"/>
        <v>-6.5177069186211618</v>
      </c>
      <c r="N93" s="13">
        <f t="shared" si="12"/>
        <v>3.6325150695843878E-6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2.6903910380974678</v>
      </c>
      <c r="H94" s="10">
        <f t="shared" si="13"/>
        <v>-6.4779999317848151</v>
      </c>
      <c r="I94">
        <f t="shared" si="9"/>
        <v>-77.735999181417782</v>
      </c>
      <c r="K94">
        <f t="shared" si="10"/>
        <v>-6.4761208012520814</v>
      </c>
      <c r="M94">
        <f t="shared" si="11"/>
        <v>-6.4761208012520814</v>
      </c>
      <c r="N94" s="13">
        <f t="shared" si="12"/>
        <v>3.5311315590520283E-6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2.6987971670908619</v>
      </c>
      <c r="H95" s="10">
        <f t="shared" si="13"/>
        <v>-6.4355812596436417</v>
      </c>
      <c r="I95">
        <f t="shared" si="9"/>
        <v>-77.226975115723704</v>
      </c>
      <c r="K95">
        <f t="shared" si="10"/>
        <v>-6.4337350687771995</v>
      </c>
      <c r="M95">
        <f t="shared" si="11"/>
        <v>-6.4337350687771995</v>
      </c>
      <c r="N95" s="13">
        <f t="shared" si="12"/>
        <v>3.4084207153346789E-6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2.707203296084256</v>
      </c>
      <c r="H96" s="10">
        <f t="shared" si="13"/>
        <v>-6.3924070346932576</v>
      </c>
      <c r="I96">
        <f t="shared" si="9"/>
        <v>-76.708884416319094</v>
      </c>
      <c r="K96">
        <f t="shared" si="10"/>
        <v>-6.3905996346037277</v>
      </c>
      <c r="M96">
        <f t="shared" si="11"/>
        <v>-6.3905996346037277</v>
      </c>
      <c r="N96" s="13">
        <f t="shared" si="12"/>
        <v>3.2666950836324829E-6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2.7156094250776501</v>
      </c>
      <c r="H97" s="10">
        <f t="shared" si="13"/>
        <v>-6.3485256818293436</v>
      </c>
      <c r="I97">
        <f t="shared" si="9"/>
        <v>-76.182308181952124</v>
      </c>
      <c r="K97">
        <f t="shared" si="10"/>
        <v>-6.3467626225227729</v>
      </c>
      <c r="M97">
        <f t="shared" si="11"/>
        <v>-6.3467626225227729</v>
      </c>
      <c r="N97" s="13">
        <f t="shared" si="12"/>
        <v>3.108378118485644E-6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2.7240155540710438</v>
      </c>
      <c r="H98" s="10">
        <f t="shared" si="13"/>
        <v>-6.3039838893593743</v>
      </c>
      <c r="I98">
        <f t="shared" si="9"/>
        <v>-75.647806672312498</v>
      </c>
      <c r="K98">
        <f t="shared" si="10"/>
        <v>-6.3022704226969744</v>
      </c>
      <c r="M98">
        <f t="shared" si="11"/>
        <v>-6.3022704226969744</v>
      </c>
      <c r="N98" s="13">
        <f t="shared" si="12"/>
        <v>2.9359680031558854E-6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2.7324216830644379</v>
      </c>
      <c r="H99" s="10">
        <f t="shared" si="13"/>
        <v>-6.2588266626129823</v>
      </c>
      <c r="I99">
        <f t="shared" si="9"/>
        <v>-75.105919951355787</v>
      </c>
      <c r="K99">
        <f t="shared" si="10"/>
        <v>-6.2571677459791335</v>
      </c>
      <c r="M99">
        <f t="shared" si="11"/>
        <v>-6.2571677459791335</v>
      </c>
      <c r="N99" s="13">
        <f t="shared" si="12"/>
        <v>2.752004398060106E-6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2.740827812057832</v>
      </c>
      <c r="H100" s="10">
        <f t="shared" si="13"/>
        <v>-6.2130973760038</v>
      </c>
      <c r="I100">
        <f t="shared" si="9"/>
        <v>-74.557168512045592</v>
      </c>
      <c r="K100">
        <f t="shared" si="10"/>
        <v>-6.2114976766107723</v>
      </c>
      <c r="M100">
        <f t="shared" si="11"/>
        <v>-6.2114976766107723</v>
      </c>
      <c r="N100" s="13">
        <f t="shared" si="12"/>
        <v>2.5590381480529373E-6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2.7492339410512261</v>
      </c>
      <c r="H101" s="10">
        <f t="shared" si="13"/>
        <v>-6.1668378235857917</v>
      </c>
      <c r="I101">
        <f t="shared" si="9"/>
        <v>-74.002053883029504</v>
      </c>
      <c r="K101">
        <f t="shared" si="10"/>
        <v>-6.1653017233482323</v>
      </c>
      <c r="M101">
        <f t="shared" si="11"/>
        <v>-6.1653017233482323</v>
      </c>
      <c r="N101" s="13">
        <f t="shared" si="12"/>
        <v>2.3596039398298787E-6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2.7576400700446198</v>
      </c>
      <c r="H102" s="10">
        <f t="shared" si="13"/>
        <v>-6.1200882681459339</v>
      </c>
      <c r="I102">
        <f t="shared" si="9"/>
        <v>-73.441059217751203</v>
      </c>
      <c r="K102">
        <f t="shared" si="10"/>
        <v>-6.118619869062548</v>
      </c>
      <c r="M102">
        <f t="shared" si="11"/>
        <v>-6.118619869062548</v>
      </c>
      <c r="N102" s="13">
        <f t="shared" si="12"/>
        <v>2.1561958680886052E-6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2.7660461990380139</v>
      </c>
      <c r="H103" s="10">
        <f t="shared" si="13"/>
        <v>-6.0728874888739695</v>
      </c>
      <c r="I103">
        <f t="shared" si="9"/>
        <v>-72.87464986648763</v>
      </c>
      <c r="K103">
        <f t="shared" si="10"/>
        <v>-6.0714906188578119</v>
      </c>
      <c r="M103">
        <f t="shared" si="11"/>
        <v>-6.0714906188578119</v>
      </c>
      <c r="N103" s="13">
        <f t="shared" si="12"/>
        <v>1.9512458420398941E-6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2.774452328031408</v>
      </c>
      <c r="H104" s="10">
        <f t="shared" si="13"/>
        <v>-6.0252728276488394</v>
      </c>
      <c r="I104">
        <f t="shared" si="9"/>
        <v>-72.303273931786066</v>
      </c>
      <c r="K104">
        <f t="shared" si="10"/>
        <v>-6.0239510467516588</v>
      </c>
      <c r="M104">
        <f t="shared" si="11"/>
        <v>-6.0239510467516588</v>
      </c>
      <c r="N104" s="13">
        <f t="shared" si="12"/>
        <v>1.7471047401515577E-6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2.7828584570248016</v>
      </c>
      <c r="H105" s="10">
        <f t="shared" si="13"/>
        <v>-5.9772802339803794</v>
      </c>
      <c r="I105">
        <f t="shared" si="9"/>
        <v>-71.72736280776455</v>
      </c>
      <c r="K105">
        <f t="shared" si="10"/>
        <v>-5.9760368409600311</v>
      </c>
      <c r="M105">
        <f t="shared" si="11"/>
        <v>-5.9760368409600311</v>
      </c>
      <c r="N105" s="13">
        <f t="shared" si="12"/>
        <v>1.5460262030510449E-6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2.7912645860181957</v>
      </c>
      <c r="H106" s="10">
        <f t="shared" si="13"/>
        <v>-5.9289443086437315</v>
      </c>
      <c r="I106">
        <f t="shared" si="9"/>
        <v>-71.147331703724774</v>
      </c>
      <c r="K106">
        <f t="shared" si="10"/>
        <v>-5.9277823478271987</v>
      </c>
      <c r="M106">
        <f t="shared" si="11"/>
        <v>-5.9277823478271987</v>
      </c>
      <c r="N106" s="13">
        <f t="shared" si="12"/>
        <v>1.3501529391574499E-6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2.7996707150115898</v>
      </c>
      <c r="H107" s="10">
        <f t="shared" si="13"/>
        <v>-5.8802983460430163</v>
      </c>
      <c r="I107">
        <f t="shared" si="9"/>
        <v>-70.563580152516195</v>
      </c>
      <c r="K107">
        <f t="shared" si="10"/>
        <v>-5.8792206144408699</v>
      </c>
      <c r="M107">
        <f t="shared" si="11"/>
        <v>-5.8792206144408699</v>
      </c>
      <c r="N107" s="13">
        <f t="shared" si="12"/>
        <v>1.1615054062650774E-6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2.8080768440049839</v>
      </c>
      <c r="H108" s="10">
        <f t="shared" si="13"/>
        <v>-5.8313743753397222</v>
      </c>
      <c r="I108">
        <f t="shared" si="9"/>
        <v>-69.976492504076674</v>
      </c>
      <c r="K108">
        <f t="shared" si="10"/>
        <v>-5.8303834299710005</v>
      </c>
      <c r="M108">
        <f t="shared" si="11"/>
        <v>-5.8303834299710005</v>
      </c>
      <c r="N108" s="13">
        <f t="shared" si="12"/>
        <v>9.8197272379117655E-7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2.816482972998378</v>
      </c>
      <c r="H109" s="10">
        <f t="shared" si="13"/>
        <v>-5.7822032003803789</v>
      </c>
      <c r="I109">
        <f t="shared" si="9"/>
        <v>-69.386438404564544</v>
      </c>
      <c r="K109">
        <f t="shared" si="10"/>
        <v>-5.781301365769715</v>
      </c>
      <c r="M109">
        <f t="shared" si="11"/>
        <v>-5.781301365769715</v>
      </c>
      <c r="N109" s="13">
        <f t="shared" si="12"/>
        <v>8.1330566499140571E-7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2.8248891019917721</v>
      </c>
      <c r="H110" s="10">
        <f t="shared" si="13"/>
        <v>-5.7328144384570807</v>
      </c>
      <c r="I110">
        <f t="shared" si="9"/>
        <v>-68.793773261484972</v>
      </c>
      <c r="K110">
        <f t="shared" si="10"/>
        <v>-5.7320038142688361</v>
      </c>
      <c r="M110">
        <f t="shared" si="11"/>
        <v>-5.7320038142688361</v>
      </c>
      <c r="N110" s="13">
        <f t="shared" si="12"/>
        <v>6.5711157456725583E-7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2.8332952309851662</v>
      </c>
      <c r="H111" s="10">
        <f t="shared" si="13"/>
        <v>-5.6832365579335784</v>
      </c>
      <c r="I111">
        <f t="shared" si="9"/>
        <v>-68.198838695202937</v>
      </c>
      <c r="K111">
        <f t="shared" si="10"/>
        <v>-5.6825190267102403</v>
      </c>
      <c r="M111">
        <f t="shared" si="11"/>
        <v>-5.6825190267102403</v>
      </c>
      <c r="N111" s="13">
        <f t="shared" si="12"/>
        <v>5.1485105646501828E-7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2.8417013599785603</v>
      </c>
      <c r="H112" s="10">
        <f t="shared" si="13"/>
        <v>-5.6334969147687177</v>
      </c>
      <c r="I112">
        <f t="shared" si="9"/>
        <v>-67.601962977224616</v>
      </c>
      <c r="K112">
        <f t="shared" si="10"/>
        <v>-5.6328741497433601</v>
      </c>
      <c r="M112">
        <f t="shared" si="11"/>
        <v>-5.6328741497433601</v>
      </c>
      <c r="N112" s="13">
        <f t="shared" si="12"/>
        <v>3.8783627680868954E-4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2.8501074889719535</v>
      </c>
      <c r="H113" s="10">
        <f t="shared" si="13"/>
        <v>-5.58362178796816</v>
      </c>
      <c r="I113">
        <f t="shared" si="9"/>
        <v>-67.003461455617924</v>
      </c>
      <c r="K113">
        <f t="shared" si="10"/>
        <v>-5.5830952609231392</v>
      </c>
      <c r="M113">
        <f t="shared" si="11"/>
        <v>-5.5830952609231392</v>
      </c>
      <c r="N113" s="13">
        <f t="shared" si="12"/>
        <v>2.7723072913829737E-4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2.8585136179653481</v>
      </c>
      <c r="H114" s="10">
        <f t="shared" si="13"/>
        <v>-5.5336364139944711</v>
      </c>
      <c r="I114">
        <f t="shared" si="9"/>
        <v>-66.40363696793365</v>
      </c>
      <c r="K114">
        <f t="shared" si="10"/>
        <v>-5.53320740314064</v>
      </c>
      <c r="M114">
        <f t="shared" si="11"/>
        <v>-5.53320740314064</v>
      </c>
      <c r="N114" s="13">
        <f t="shared" si="12"/>
        <v>1.8405031270495796E-4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2.8669197469587417</v>
      </c>
      <c r="H115" s="10">
        <f t="shared" si="13"/>
        <v>-5.4835650201648614</v>
      </c>
      <c r="I115">
        <f t="shared" si="9"/>
        <v>-65.80278024197834</v>
      </c>
      <c r="K115">
        <f t="shared" si="10"/>
        <v>-5.4832346180178249</v>
      </c>
      <c r="M115">
        <f t="shared" si="11"/>
        <v>-5.4832346180178249</v>
      </c>
      <c r="N115" s="13">
        <f t="shared" si="12"/>
        <v>1.0916557876632995E-7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2.8753258759521358</v>
      </c>
      <c r="H116" s="10">
        <f t="shared" si="13"/>
        <v>-5.4334308570650354</v>
      </c>
      <c r="I116">
        <f t="shared" si="9"/>
        <v>-65.201170284780432</v>
      </c>
      <c r="K116">
        <f t="shared" si="10"/>
        <v>-5.4331999782967442</v>
      </c>
      <c r="M116">
        <f t="shared" si="11"/>
        <v>-5.4331999782967442</v>
      </c>
      <c r="N116" s="13">
        <f t="shared" si="12"/>
        <v>5.3305005647660858E-8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2.8837320049455299</v>
      </c>
      <c r="H117" s="10">
        <f t="shared" si="13"/>
        <v>-5.383256230006852</v>
      </c>
      <c r="I117">
        <f t="shared" si="9"/>
        <v>-64.599074760082232</v>
      </c>
      <c r="K117">
        <f t="shared" si="10"/>
        <v>-5.3831256192528389</v>
      </c>
      <c r="M117">
        <f t="shared" si="11"/>
        <v>-5.3831256192528389</v>
      </c>
      <c r="N117" s="13">
        <f t="shared" si="12"/>
        <v>1.7059169063871871E-8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2.892138133938924</v>
      </c>
      <c r="H118" s="10">
        <f t="shared" si="13"/>
        <v>-5.3330625295567415</v>
      </c>
      <c r="I118">
        <f t="shared" si="9"/>
        <v>-63.996750354680898</v>
      </c>
      <c r="K118">
        <f t="shared" si="10"/>
        <v>-5.3330327691609618</v>
      </c>
      <c r="M118">
        <f t="shared" si="11"/>
        <v>-5.3330327691609618</v>
      </c>
      <c r="N118" s="13">
        <f t="shared" si="12"/>
        <v>8.8568115696629658E-10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2.9005442629323182</v>
      </c>
      <c r="H119" s="10">
        <f t="shared" si="13"/>
        <v>-5.2828702611610723</v>
      </c>
      <c r="I119">
        <f t="shared" si="9"/>
        <v>-63.394443133932867</v>
      </c>
      <c r="K119">
        <f t="shared" si="10"/>
        <v>-5.2829417788419644</v>
      </c>
      <c r="M119">
        <f t="shared" si="11"/>
        <v>-5.2829417788419644</v>
      </c>
      <c r="N119" s="13">
        <f t="shared" si="12"/>
        <v>5.1147786801822253E-9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2.9089503919257123</v>
      </c>
      <c r="H120" s="10">
        <f t="shared" si="13"/>
        <v>-5.2326990738939649</v>
      </c>
      <c r="I120">
        <f t="shared" si="9"/>
        <v>-62.792388886727579</v>
      </c>
      <c r="K120">
        <f t="shared" si="10"/>
        <v>-5.2328721503168918</v>
      </c>
      <c r="M120">
        <f t="shared" si="11"/>
        <v>-5.2328721503168918</v>
      </c>
      <c r="N120" s="13">
        <f t="shared" si="12"/>
        <v>2.9955448173155382E-8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2.9173565209191059</v>
      </c>
      <c r="H121" s="10">
        <f t="shared" si="13"/>
        <v>-5.1825677883523324</v>
      </c>
      <c r="I121">
        <f t="shared" si="9"/>
        <v>-62.190813460227986</v>
      </c>
      <c r="K121">
        <f t="shared" si="10"/>
        <v>-5.1828425645950063</v>
      </c>
      <c r="M121">
        <f t="shared" si="11"/>
        <v>-5.1828425645950063</v>
      </c>
      <c r="N121" s="13">
        <f t="shared" si="12"/>
        <v>7.5501983537932163E-8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2.9257626499125</v>
      </c>
      <c r="H122" s="10">
        <f t="shared" si="13"/>
        <v>-5.1324944237222745</v>
      </c>
      <c r="I122">
        <f t="shared" si="9"/>
        <v>-61.589933084667294</v>
      </c>
      <c r="K122">
        <f t="shared" si="10"/>
        <v>-5.1328709086210935</v>
      </c>
      <c r="M122">
        <f t="shared" si="11"/>
        <v>-5.1328709086210935</v>
      </c>
      <c r="N122" s="13">
        <f t="shared" si="12"/>
        <v>1.4174087903877485E-7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2.9341687789058941</v>
      </c>
      <c r="H123" s="10">
        <f t="shared" si="13"/>
        <v>-5.082496224040276</v>
      </c>
      <c r="I123">
        <f t="shared" si="9"/>
        <v>-60.989954688483309</v>
      </c>
      <c r="K123">
        <f t="shared" si="10"/>
        <v>-5.0829743014068391</v>
      </c>
      <c r="M123">
        <f t="shared" si="11"/>
        <v>-5.0829743014068391</v>
      </c>
      <c r="N123" s="13">
        <f t="shared" si="12"/>
        <v>2.2855796841994156E-7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2.9425749078992882</v>
      </c>
      <c r="H124" s="10">
        <f t="shared" si="13"/>
        <v>-5.0325896836719943</v>
      </c>
      <c r="I124">
        <f t="shared" si="9"/>
        <v>-60.391076204063936</v>
      </c>
      <c r="K124">
        <f t="shared" si="10"/>
        <v>-5.0331691193701857</v>
      </c>
      <c r="M124">
        <f t="shared" si="11"/>
        <v>-5.0331691193701857</v>
      </c>
      <c r="N124" s="13">
        <f t="shared" si="12"/>
        <v>3.3574572833856747E-7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2.9509810368926823</v>
      </c>
      <c r="H125" s="10">
        <f t="shared" si="13"/>
        <v>-4.9827905720308516</v>
      </c>
      <c r="I125">
        <f t="shared" si="9"/>
        <v>-59.793486864370223</v>
      </c>
      <c r="K125">
        <f t="shared" si="10"/>
        <v>-4.9834710209060074</v>
      </c>
      <c r="M125">
        <f t="shared" si="11"/>
        <v>-4.9834710209060074</v>
      </c>
      <c r="N125" s="13">
        <f t="shared" si="12"/>
        <v>4.6301067170069256E-7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2.959387165886076</v>
      </c>
      <c r="H126" s="10">
        <f t="shared" si="13"/>
        <v>-4.9331139575579952</v>
      </c>
      <c r="I126">
        <f t="shared" si="9"/>
        <v>-59.197367490695939</v>
      </c>
      <c r="K126">
        <f t="shared" si="10"/>
        <v>-4.9338949702107904</v>
      </c>
      <c r="M126">
        <f t="shared" si="11"/>
        <v>-4.9338949702107904</v>
      </c>
      <c r="N126" s="13">
        <f t="shared" si="12"/>
        <v>6.0998076382615907E-7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2.9677932948794701</v>
      </c>
      <c r="H127" s="10">
        <f t="shared" si="13"/>
        <v>-4.8835742309846033</v>
      </c>
      <c r="I127">
        <f t="shared" si="9"/>
        <v>-58.60289077181524</v>
      </c>
      <c r="K127">
        <f t="shared" si="10"/>
        <v>-4.8844552603831008</v>
      </c>
      <c r="M127">
        <f t="shared" si="11"/>
        <v>-4.8844552603831008</v>
      </c>
      <c r="N127" s="13">
        <f t="shared" si="12"/>
        <v>7.7621280101694758E-7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2.9761994238728637</v>
      </c>
      <c r="H128" s="10">
        <f t="shared" si="13"/>
        <v>-4.8341851278969337</v>
      </c>
      <c r="I128">
        <f t="shared" si="9"/>
        <v>-58.010221534763204</v>
      </c>
      <c r="K128">
        <f t="shared" si="10"/>
        <v>-4.8351655358213845</v>
      </c>
      <c r="M128">
        <f t="shared" si="11"/>
        <v>-4.8351655358213845</v>
      </c>
      <c r="N128" s="13">
        <f t="shared" si="12"/>
        <v>9.6119969832605429E-7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2.9846055528662578</v>
      </c>
      <c r="H129" s="10">
        <f t="shared" si="13"/>
        <v>-4.7849597506240036</v>
      </c>
      <c r="I129">
        <f t="shared" si="9"/>
        <v>-57.419517007488039</v>
      </c>
      <c r="K129">
        <f t="shared" si="10"/>
        <v>-4.7860388139395891</v>
      </c>
      <c r="M129">
        <f t="shared" si="11"/>
        <v>-4.7860388139395891</v>
      </c>
      <c r="N129" s="13">
        <f t="shared" si="12"/>
        <v>1.1643776390423581E-6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2.9930116818596519</v>
      </c>
      <c r="H130" s="10">
        <f t="shared" si="13"/>
        <v>-4.7359105894671201</v>
      </c>
      <c r="I130">
        <f t="shared" si="9"/>
        <v>-56.830927073605437</v>
      </c>
      <c r="K130">
        <f t="shared" si="10"/>
        <v>-4.7370875062208064</v>
      </c>
      <c r="M130">
        <f t="shared" si="11"/>
        <v>-4.7370875062208064</v>
      </c>
      <c r="N130" s="13">
        <f t="shared" si="12"/>
        <v>1.3851330451076481E-6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3.001417810853046</v>
      </c>
      <c r="H131" s="10">
        <f t="shared" si="13"/>
        <v>-4.6870495432901276</v>
      </c>
      <c r="I131">
        <f t="shared" si="9"/>
        <v>-56.244594519481531</v>
      </c>
      <c r="K131">
        <f t="shared" si="10"/>
        <v>-4.6883234386284354</v>
      </c>
      <c r="M131">
        <f t="shared" si="11"/>
        <v>-4.6883234386284354</v>
      </c>
      <c r="N131" s="13">
        <f t="shared" si="12"/>
        <v>1.6228093329623329E-6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3.0098239398464401</v>
      </c>
      <c r="H132" s="10">
        <f t="shared" si="13"/>
        <v>-4.6383879394885241</v>
      </c>
      <c r="I132">
        <f t="shared" si="9"/>
        <v>-55.66065527386229</v>
      </c>
      <c r="K132">
        <f t="shared" si="10"/>
        <v>-4.6397578713937335</v>
      </c>
      <c r="M132">
        <f t="shared" si="11"/>
        <v>-4.6397578713937335</v>
      </c>
      <c r="N132" s="13">
        <f t="shared" si="12"/>
        <v>1.8767134249106519E-6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3.0182300688398342</v>
      </c>
      <c r="H133" s="10">
        <f t="shared" si="13"/>
        <v>-4.5899365533552707</v>
      </c>
      <c r="I133">
        <f t="shared" si="9"/>
        <v>-55.079238640263249</v>
      </c>
      <c r="K133">
        <f t="shared" si="10"/>
        <v>-4.5914015181982073</v>
      </c>
      <c r="M133">
        <f t="shared" si="11"/>
        <v>-4.5914015181982073</v>
      </c>
      <c r="N133" s="13">
        <f t="shared" si="12"/>
        <v>2.1461219910401603E-6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3.0266361978332283</v>
      </c>
      <c r="H134" s="10">
        <f t="shared" si="13"/>
        <v>-4.5417056268604918</v>
      </c>
      <c r="I134">
        <f t="shared" si="9"/>
        <v>-54.500467522325906</v>
      </c>
      <c r="K134">
        <f t="shared" si="10"/>
        <v>-4.5432645647686556</v>
      </c>
      <c r="M134">
        <f t="shared" si="11"/>
        <v>-4.5432645647686556</v>
      </c>
      <c r="N134" s="13">
        <f t="shared" si="12"/>
        <v>2.4302874015099653E-6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3.0350423268266224</v>
      </c>
      <c r="H135" s="10">
        <f t="shared" si="13"/>
        <v>-4.4937048868619058</v>
      </c>
      <c r="I135">
        <f t="shared" si="9"/>
        <v>-53.92445864234287</v>
      </c>
      <c r="K135">
        <f t="shared" si="10"/>
        <v>-4.4953566869021779</v>
      </c>
      <c r="M135">
        <f t="shared" si="11"/>
        <v>-4.4953566869021779</v>
      </c>
      <c r="N135" s="13">
        <f t="shared" si="12"/>
        <v>2.7284433730429112E-6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3.0434484558200166</v>
      </c>
      <c r="H136" s="10">
        <f t="shared" si="13"/>
        <v>-4.4459435627622295</v>
      </c>
      <c r="I136">
        <f t="shared" si="9"/>
        <v>-53.351322753146754</v>
      </c>
      <c r="K136">
        <f t="shared" si="10"/>
        <v>-4.4476870679379896</v>
      </c>
      <c r="M136">
        <f t="shared" si="11"/>
        <v>-4.4476870679379896</v>
      </c>
      <c r="N136" s="13">
        <f t="shared" si="12"/>
        <v>3.039810297902476E-6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3.0518545848134102</v>
      </c>
      <c r="H137" s="10">
        <f t="shared" si="13"/>
        <v>-4.3984304036294946</v>
      </c>
      <c r="I137">
        <f t="shared" si="9"/>
        <v>-52.781164843553938</v>
      </c>
      <c r="K137">
        <f t="shared" si="10"/>
        <v>-4.4002644156923596</v>
      </c>
      <c r="M137">
        <f t="shared" si="11"/>
        <v>-4.4002644156923596</v>
      </c>
      <c r="N137" s="13">
        <f t="shared" si="12"/>
        <v>3.3636002467344886E-6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3.0602607138068043</v>
      </c>
      <c r="H138" s="10">
        <f t="shared" si="13"/>
        <v>-4.3511736947956416</v>
      </c>
      <c r="I138">
        <f t="shared" si="9"/>
        <v>-52.214084337547703</v>
      </c>
      <c r="K138">
        <f t="shared" si="10"/>
        <v>-4.3530969788725011</v>
      </c>
      <c r="M138">
        <f t="shared" si="11"/>
        <v>-4.3530969788725011</v>
      </c>
      <c r="N138" s="13">
        <f t="shared" si="12"/>
        <v>3.6990216403012543E-6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3.068666842800198</v>
      </c>
      <c r="H139" s="10">
        <f t="shared" si="13"/>
        <v>-4.3041812739484371</v>
      </c>
      <c r="I139">
        <f t="shared" si="9"/>
        <v>-51.650175287381245</v>
      </c>
      <c r="K139">
        <f t="shared" si="10"/>
        <v>-4.3061925629848652</v>
      </c>
      <c r="M139">
        <f t="shared" si="11"/>
        <v>-4.3061925629848652</v>
      </c>
      <c r="N139" s="13">
        <f t="shared" si="12"/>
        <v>4.0452835880559154E-6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3.0770729717935921</v>
      </c>
      <c r="H140" s="10">
        <f t="shared" si="13"/>
        <v>-4.2574605467312585</v>
      </c>
      <c r="I140">
        <f t="shared" si="9"/>
        <v>-51.089526560775099</v>
      </c>
      <c r="K140">
        <f t="shared" si="10"/>
        <v>-4.2595585457526965</v>
      </c>
      <c r="M140">
        <f t="shared" si="11"/>
        <v>-4.2595585457526965</v>
      </c>
      <c r="N140" s="13">
        <f t="shared" si="12"/>
        <v>4.4015998939549524E-6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3.0854791007869862</v>
      </c>
      <c r="H141" s="10">
        <f t="shared" si="13"/>
        <v>-4.2110185018649497</v>
      </c>
      <c r="I141">
        <f t="shared" si="9"/>
        <v>-50.532222022379401</v>
      </c>
      <c r="K141">
        <f t="shared" si="10"/>
        <v>-4.2132018920574161</v>
      </c>
      <c r="M141">
        <f t="shared" si="11"/>
        <v>-4.2132018920574161</v>
      </c>
      <c r="N141" s="13">
        <f t="shared" si="12"/>
        <v>4.7671927325583906E-6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3.0938852297803803</v>
      </c>
      <c r="H142" s="10">
        <f t="shared" si="13"/>
        <v>-4.1648617258055181</v>
      </c>
      <c r="I142">
        <f t="shared" si="9"/>
        <v>-49.978340709666213</v>
      </c>
      <c r="K142">
        <f t="shared" si="10"/>
        <v>-4.1671291684178851</v>
      </c>
      <c r="M142">
        <f t="shared" si="11"/>
        <v>-4.1671291684178851</v>
      </c>
      <c r="N142" s="13">
        <f t="shared" si="12"/>
        <v>5.1412960003776802E-6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3.1022913587737744</v>
      </c>
      <c r="H143" s="10">
        <f t="shared" si="13"/>
        <v>-4.1189964169510791</v>
      </c>
      <c r="I143">
        <f t="shared" si="9"/>
        <v>-49.427957003412949</v>
      </c>
      <c r="K143">
        <f t="shared" si="10"/>
        <v>-4.1213465570212175</v>
      </c>
      <c r="M143">
        <f t="shared" si="11"/>
        <v>-4.1213465570212175</v>
      </c>
      <c r="N143" s="13">
        <f t="shared" si="12"/>
        <v>5.5231583492703639E-6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3.110697487767168</v>
      </c>
      <c r="H144" s="10">
        <f t="shared" si="13"/>
        <v>-4.0734283994110809</v>
      </c>
      <c r="I144">
        <f t="shared" si="9"/>
        <v>-48.881140792932968</v>
      </c>
      <c r="K144">
        <f t="shared" si="10"/>
        <v>-4.0758598693184425</v>
      </c>
      <c r="M144">
        <f t="shared" si="11"/>
        <v>-4.0758598693184425</v>
      </c>
      <c r="N144" s="13">
        <f t="shared" si="12"/>
        <v>5.9120459104047295E-6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3.1191036167605621</v>
      </c>
      <c r="H145" s="10">
        <f t="shared" si="13"/>
        <v>-4.0281631363504582</v>
      </c>
      <c r="I145">
        <f t="shared" si="9"/>
        <v>-48.337957636205502</v>
      </c>
      <c r="K145">
        <f t="shared" si="10"/>
        <v>-4.0306745591978448</v>
      </c>
      <c r="M145">
        <f t="shared" si="11"/>
        <v>-4.0306745591978448</v>
      </c>
      <c r="N145" s="13">
        <f t="shared" si="12"/>
        <v>6.3072447183753713E-6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3.1275097457539562</v>
      </c>
      <c r="H146" s="10">
        <f t="shared" si="13"/>
        <v>-3.9832057429210601</v>
      </c>
      <c r="I146">
        <f t="shared" si="9"/>
        <v>-47.798468915052723</v>
      </c>
      <c r="K146">
        <f t="shared" si="10"/>
        <v>-3.9857957357485732</v>
      </c>
      <c r="M146">
        <f t="shared" si="11"/>
        <v>-3.9857957357485732</v>
      </c>
      <c r="N146" s="13">
        <f t="shared" si="12"/>
        <v>6.7080628465690099E-6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ref="G147:G210" si="15">$E$11*(D147/$E$12+1)</f>
        <v>3.1359158747473503</v>
      </c>
      <c r="H147" s="10">
        <f t="shared" si="13"/>
        <v>-3.938560998792271</v>
      </c>
      <c r="I147">
        <f t="shared" si="9"/>
        <v>-47.262731985507251</v>
      </c>
      <c r="K147">
        <f t="shared" si="10"/>
        <v>-3.9412281756265699</v>
      </c>
      <c r="M147">
        <f t="shared" si="11"/>
        <v>-3.9412281756265699</v>
      </c>
      <c r="N147" s="13">
        <f t="shared" si="12"/>
        <v>7.1138322654210033E-6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si="15"/>
        <v>3.1443220037407444</v>
      </c>
      <c r="H148" s="10">
        <f t="shared" si="13"/>
        <v>-3.8942333602925254</v>
      </c>
      <c r="I148">
        <f t="shared" ref="I148:I211" si="16">H148*$E$6</f>
        <v>-46.730800323510309</v>
      </c>
      <c r="K148">
        <f t="shared" ref="K148:K211" si="17">(1/2)*(($L$9/2)*$L$4*EXP(-$L$7*$O$6*(G148/$O$6-1))+($L$9/2)*$L$4*EXP(-$L$7*$O$6*(($H$4/$E$4)*G148/$O$6-1))+($L$9/2)*$L$4*EXP(-$L$7*$O$6*(SQRT(4/3+$H$11^2/4)*($H$4/$E$4)*G148/$O$6-1))+2*$L$4*EXP(-$L$7*$O$6*(($H$5/$E$4)*G148/$O$6-1))+16*$L$4*EXP(-$L$7*$O$6*($H$14*($H$4/$E$4)*G148/$O$6-1))-(($L$9/2)*$L$6*EXP(-$L$5*$O$6*(G148/$O$6-1))+($L$9/2)*$L$6*EXP(-$L$5*$O$6*(($H$4/$E$4)*G148/$O$6-1))+($L$9/2)*$L$6*EXP(-$L$5*$O$6*(SQRT(4/3+$H$11^2/4)*($H$4/$E$4)*G148/$O$6-1))+2*$L$6*EXP(-$L$5*$O$6*(($H$5/$E$4)*G148/$O$6-1))+16*$L$6*EXP(-$L$5*$O$6*($H$14*($H$4/$E$4)*G148/$O$6-1))))</f>
        <v>-3.89697633503468</v>
      </c>
      <c r="M148">
        <f t="shared" ref="M148:M211" si="18">(1/2)*(($L$9/2)*$O$4*EXP(-$O$8*$O$6*(G148/$O$6-1))+($L$9/2)*$O$4*EXP(-$O$8*$O$6*(($H$4/$E$4)*G148/$O$6-1))+($L$9/2)*$O$4*EXP(-$O$8*$O$6*(SQRT(4/3+$H$11^2/4)*($H$4/$E$4)*G148/$O$6-1))+2*$O$4*EXP(-$O$8*$O$6*(($H$5/$E$4)*G148/$O$6-1))+16*$O$4*EXP(-$O$8*$O$6*($H$14*($H$4/$E$4)*G148/$O$6-1))-(($L$9/2)*$O$7*EXP(-$O$5*$O$6*(G148/$O$6-1))+($L$9/2)*$O$7*EXP(-$O$5*$O$6*(($H$4/$E$4)*G148/$O$6-1))+($L$9/2)*$O$7*EXP(-$O$5*$O$6*(SQRT(4/3+$H$11^2/4)*($H$4/$E$4)*G148/$O$6-1))+2*$O$7*EXP(-$O$5*$O$6*(($H$5/$E$4)*G148/$O$6-1))+16*$O$7*EXP(-$O$5*$O$6*($H$14*($H$4/$E$4)*G148/$O$6-1))))</f>
        <v>-3.89697633503468</v>
      </c>
      <c r="N148" s="13">
        <f t="shared" ref="N148:N211" si="19">(M148-H148)^2*O148</f>
        <v>7.5239104360979249E-6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3.1527281327341385</v>
      </c>
      <c r="H149" s="10">
        <f t="shared" ref="H149:H212" si="20">-(-$B$4)*(1+D149+$E$5*D149^3)*EXP(-D149)</f>
        <v>-3.8502269721729676</v>
      </c>
      <c r="I149">
        <f t="shared" si="16"/>
        <v>-46.202723666075613</v>
      </c>
      <c r="K149">
        <f t="shared" si="17"/>
        <v>-3.8530443613283647</v>
      </c>
      <c r="M149">
        <f t="shared" si="18"/>
        <v>-3.8530443613283647</v>
      </c>
      <c r="N149" s="13">
        <f t="shared" si="19"/>
        <v>7.937681652949115E-6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3.1611342617275326</v>
      </c>
      <c r="H150" s="10">
        <f t="shared" si="20"/>
        <v>-3.8065456790042886</v>
      </c>
      <c r="I150">
        <f t="shared" si="16"/>
        <v>-45.678548148051462</v>
      </c>
      <c r="K150">
        <f t="shared" si="17"/>
        <v>-3.8094361042581166</v>
      </c>
      <c r="M150">
        <f t="shared" si="18"/>
        <v>-3.8094361042581166</v>
      </c>
      <c r="N150" s="13">
        <f t="shared" si="19"/>
        <v>8.3545581479665911E-6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3.1695403907209267</v>
      </c>
      <c r="H151" s="10">
        <f t="shared" si="20"/>
        <v>-3.7631930362174097</v>
      </c>
      <c r="I151">
        <f t="shared" si="16"/>
        <v>-45.158316434608921</v>
      </c>
      <c r="K151">
        <f t="shared" si="17"/>
        <v>-3.7661551268593896</v>
      </c>
      <c r="M151">
        <f t="shared" si="18"/>
        <v>-3.7661551268593896</v>
      </c>
      <c r="N151" s="13">
        <f t="shared" si="19"/>
        <v>8.7739809713044879E-6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3.17794651971432</v>
      </c>
      <c r="H152" s="10">
        <f t="shared" si="20"/>
        <v>-3.7201723207984121</v>
      </c>
      <c r="I152">
        <f t="shared" si="16"/>
        <v>-44.642067849580947</v>
      </c>
      <c r="K152">
        <f t="shared" si="17"/>
        <v>-3.7232047160005033</v>
      </c>
      <c r="M152">
        <f t="shared" si="18"/>
        <v>-3.7232047160005033</v>
      </c>
      <c r="N152" s="13">
        <f t="shared" si="19"/>
        <v>9.1954206616657192E-6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3.186352648707715</v>
      </c>
      <c r="H153" s="10">
        <f t="shared" si="20"/>
        <v>-3.6774865416477982</v>
      </c>
      <c r="I153">
        <f t="shared" si="16"/>
        <v>-44.129838499773577</v>
      </c>
      <c r="K153">
        <f t="shared" si="17"/>
        <v>-3.6805878925986697</v>
      </c>
      <c r="M153">
        <f t="shared" si="18"/>
        <v>-3.6805878925986697</v>
      </c>
      <c r="N153" s="13">
        <f t="shared" si="19"/>
        <v>9.6183777204715286E-6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3.1947587777011082</v>
      </c>
      <c r="H154" s="10">
        <f t="shared" si="20"/>
        <v>-3.6351384496139181</v>
      </c>
      <c r="I154">
        <f t="shared" si="16"/>
        <v>-43.621661395367013</v>
      </c>
      <c r="K154">
        <f t="shared" si="17"/>
        <v>-3.638307421514102</v>
      </c>
      <c r="M154">
        <f t="shared" si="18"/>
        <v>-3.638307421514102</v>
      </c>
      <c r="N154" s="13">
        <f t="shared" si="19"/>
        <v>1.0042382904155461E-5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3.2031649066945023</v>
      </c>
      <c r="H155" s="10">
        <f t="shared" si="20"/>
        <v>-3.5931305472100648</v>
      </c>
      <c r="I155">
        <f t="shared" si="16"/>
        <v>-43.117566566520779</v>
      </c>
      <c r="K155">
        <f t="shared" si="17"/>
        <v>-3.5963658211316281</v>
      </c>
      <c r="M155">
        <f t="shared" si="18"/>
        <v>-3.5963658211316281</v>
      </c>
      <c r="N155" s="13">
        <f t="shared" si="19"/>
        <v>1.046699734754763E-5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3.2115710356878964</v>
      </c>
      <c r="H156" s="10">
        <f t="shared" si="20"/>
        <v>-3.5514650980245577</v>
      </c>
      <c r="I156">
        <f t="shared" si="16"/>
        <v>-42.617581176294692</v>
      </c>
      <c r="K156">
        <f t="shared" si="17"/>
        <v>-3.5547653726392996</v>
      </c>
      <c r="M156">
        <f t="shared" si="18"/>
        <v>-3.5547653726392996</v>
      </c>
      <c r="N156" s="13">
        <f t="shared" si="19"/>
        <v>1.0891812532709902E-5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3.2199771646812905</v>
      </c>
      <c r="H157" s="10">
        <f t="shared" si="20"/>
        <v>-3.5101441358327774</v>
      </c>
      <c r="I157">
        <f t="shared" si="16"/>
        <v>-42.121729629993325</v>
      </c>
      <c r="K157">
        <f t="shared" si="17"/>
        <v>-3.5135081290128971</v>
      </c>
      <c r="M157">
        <f t="shared" si="18"/>
        <v>-3.5135081290128971</v>
      </c>
      <c r="N157" s="13">
        <f t="shared" si="19"/>
        <v>1.1316450115891896E-5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3.2283832936746846</v>
      </c>
      <c r="H158" s="10">
        <f t="shared" si="20"/>
        <v>-3.4691694734199441</v>
      </c>
      <c r="I158">
        <f t="shared" si="16"/>
        <v>-41.630033681039329</v>
      </c>
      <c r="K158">
        <f t="shared" si="17"/>
        <v>-3.4725959237151387</v>
      </c>
      <c r="M158">
        <f t="shared" si="18"/>
        <v>-3.4725959237151387</v>
      </c>
      <c r="N158" s="13">
        <f t="shared" si="19"/>
        <v>1.1740561625439273E-5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3.2367894226680787</v>
      </c>
      <c r="H159" s="10">
        <f t="shared" si="20"/>
        <v>-3.4285427111231259</v>
      </c>
      <c r="I159">
        <f t="shared" si="16"/>
        <v>-41.142512533477515</v>
      </c>
      <c r="K159">
        <f t="shared" si="17"/>
        <v>-3.4320303791181215</v>
      </c>
      <c r="M159">
        <f t="shared" si="18"/>
        <v>-3.4320303791181215</v>
      </c>
      <c r="N159" s="13">
        <f t="shared" si="19"/>
        <v>1.2163828043316335E-5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3.2451955516614728</v>
      </c>
      <c r="H160" s="10">
        <f t="shared" si="20"/>
        <v>-3.3882652451007687</v>
      </c>
      <c r="I160">
        <f t="shared" si="16"/>
        <v>-40.659182941209224</v>
      </c>
      <c r="K160">
        <f t="shared" si="17"/>
        <v>-3.3918129146572653</v>
      </c>
      <c r="M160">
        <f t="shared" si="18"/>
        <v>-3.3918129146572653</v>
      </c>
      <c r="N160" s="13">
        <f t="shared" si="19"/>
        <v>1.2585959282093192E-5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3.2536016806548664</v>
      </c>
      <c r="H161" s="10">
        <f t="shared" si="20"/>
        <v>-3.3483382753377602</v>
      </c>
      <c r="I161">
        <f t="shared" si="16"/>
        <v>-40.180059304053124</v>
      </c>
      <c r="K161">
        <f t="shared" si="17"/>
        <v>-3.3519447547247334</v>
      </c>
      <c r="M161">
        <f t="shared" si="18"/>
        <v>-3.3519447547247334</v>
      </c>
      <c r="N161" s="13">
        <f t="shared" si="19"/>
        <v>1.3006693568662784E-5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3.2620078096482605</v>
      </c>
      <c r="H162" s="10">
        <f t="shared" si="20"/>
        <v>-3.3087628133938702</v>
      </c>
      <c r="I162">
        <f t="shared" si="16"/>
        <v>-39.705153760726446</v>
      </c>
      <c r="K162">
        <f t="shared" si="17"/>
        <v>-3.3124269363101799</v>
      </c>
      <c r="M162">
        <f t="shared" si="18"/>
        <v>-3.3124269363101799</v>
      </c>
      <c r="N162" s="13">
        <f t="shared" si="19"/>
        <v>1.3425796745825804E-5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3.2704139386416542</v>
      </c>
      <c r="H163" s="10">
        <f t="shared" si="20"/>
        <v>-3.2695396899031168</v>
      </c>
      <c r="I163">
        <f t="shared" si="16"/>
        <v>-39.234476278837406</v>
      </c>
      <c r="K163">
        <f t="shared" si="17"/>
        <v>-3.2732603163963589</v>
      </c>
      <c r="M163">
        <f t="shared" si="18"/>
        <v>-3.2732603163963589</v>
      </c>
      <c r="N163" s="13">
        <f t="shared" si="19"/>
        <v>1.3843061502215145E-5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3.2788200676350487</v>
      </c>
      <c r="H164" s="10">
        <f t="shared" si="20"/>
        <v>-3.230669561831482</v>
      </c>
      <c r="I164">
        <f t="shared" si="16"/>
        <v>-38.768034741977786</v>
      </c>
      <c r="K164">
        <f t="shared" si="17"/>
        <v>-3.2344455791169193</v>
      </c>
      <c r="M164">
        <f t="shared" si="18"/>
        <v>-3.2344455791169193</v>
      </c>
      <c r="N164" s="13">
        <f t="shared" si="19"/>
        <v>1.4258306539921317E-5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3.2872261966284424</v>
      </c>
      <c r="H165" s="10">
        <f t="shared" si="20"/>
        <v>-3.1921529195000957</v>
      </c>
      <c r="I165">
        <f t="shared" si="16"/>
        <v>-38.305835034001149</v>
      </c>
      <c r="K165">
        <f t="shared" si="17"/>
        <v>-3.1959832426835715</v>
      </c>
      <c r="M165">
        <f t="shared" si="18"/>
        <v>-3.1959832426835715</v>
      </c>
      <c r="N165" s="13">
        <f t="shared" si="19"/>
        <v>1.4671375689871872E-5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3.2956323256218365</v>
      </c>
      <c r="H166" s="10">
        <f t="shared" si="20"/>
        <v>-3.1539900933808878</v>
      </c>
      <c r="I166">
        <f t="shared" si="16"/>
        <v>-37.847881120570655</v>
      </c>
      <c r="K166">
        <f t="shared" si="17"/>
        <v>-3.1578736660894489</v>
      </c>
      <c r="M166">
        <f t="shared" si="18"/>
        <v>-3.1578736660894489</v>
      </c>
      <c r="N166" s="13">
        <f t="shared" si="19"/>
        <v>1.5082136982680603E-5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3.3040384546152306</v>
      </c>
      <c r="H167" s="10">
        <f t="shared" si="20"/>
        <v>-3.116181260671453</v>
      </c>
      <c r="I167">
        <f t="shared" si="16"/>
        <v>-37.394175128057434</v>
      </c>
      <c r="K167">
        <f t="shared" si="17"/>
        <v>-3.1201170555954936</v>
      </c>
      <c r="M167">
        <f t="shared" si="18"/>
        <v>-3.1201170555954936</v>
      </c>
      <c r="N167" s="13">
        <f t="shared" si="19"/>
        <v>1.5490481684103864E-5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3.3124445836086243</v>
      </c>
      <c r="H168" s="10">
        <f t="shared" si="20"/>
        <v>-3.0787264516557125</v>
      </c>
      <c r="I168">
        <f t="shared" si="16"/>
        <v>-36.944717419868553</v>
      </c>
      <c r="K168">
        <f t="shared" si="17"/>
        <v>-3.0827134710063033</v>
      </c>
      <c r="M168">
        <f t="shared" si="18"/>
        <v>-3.0827134710063033</v>
      </c>
      <c r="N168" s="13">
        <f t="shared" si="19"/>
        <v>1.5896323301986045E-5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3.3208507126020184</v>
      </c>
      <c r="H169" s="10">
        <f t="shared" si="20"/>
        <v>-3.0416255558567542</v>
      </c>
      <c r="I169">
        <f t="shared" si="16"/>
        <v>-36.49950667028105</v>
      </c>
      <c r="K169">
        <f t="shared" si="17"/>
        <v>-3.0456628317417938</v>
      </c>
      <c r="M169">
        <f t="shared" si="18"/>
        <v>-3.0456628317417938</v>
      </c>
      <c r="N169" s="13">
        <f t="shared" si="19"/>
        <v>1.6299596571921868E-5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3.3292568415954125</v>
      </c>
      <c r="H170" s="10">
        <f t="shared" si="20"/>
        <v>-3.0048783279880671</v>
      </c>
      <c r="I170">
        <f t="shared" si="16"/>
        <v>-36.058539935856807</v>
      </c>
      <c r="K170">
        <f t="shared" si="17"/>
        <v>-3.0089649227108519</v>
      </c>
      <c r="M170">
        <f t="shared" si="18"/>
        <v>-3.0089649227108519</v>
      </c>
      <c r="N170" s="13">
        <f t="shared" si="19"/>
        <v>1.6700256428292828E-5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3.3376629705888066</v>
      </c>
      <c r="H171" s="10">
        <f t="shared" si="20"/>
        <v>-2.9684843937091836</v>
      </c>
      <c r="I171">
        <f t="shared" si="16"/>
        <v>-35.621812724510207</v>
      </c>
      <c r="K171">
        <f t="shared" si="17"/>
        <v>-2.9726193999928898</v>
      </c>
      <c r="M171">
        <f t="shared" si="18"/>
        <v>-2.9726193999928898</v>
      </c>
      <c r="N171" s="13">
        <f t="shared" si="19"/>
        <v>1.7098276966289941E-5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3.3460690995822007</v>
      </c>
      <c r="H172" s="10">
        <f t="shared" si="20"/>
        <v>-2.9324432551916018</v>
      </c>
      <c r="I172">
        <f t="shared" si="16"/>
        <v>-35.189319062299219</v>
      </c>
      <c r="K172">
        <f t="shared" si="17"/>
        <v>-2.9366257963331504</v>
      </c>
      <c r="M172">
        <f t="shared" si="18"/>
        <v>-2.9366257963331504</v>
      </c>
      <c r="N172" s="13">
        <f t="shared" si="19"/>
        <v>1.7493650400746583E-5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3.3544752285755948</v>
      </c>
      <c r="H173" s="10">
        <f t="shared" si="20"/>
        <v>-2.8967542965006667</v>
      </c>
      <c r="I173">
        <f t="shared" si="16"/>
        <v>-34.761051558007999</v>
      </c>
      <c r="K173">
        <f t="shared" si="17"/>
        <v>-2.9009835264573298</v>
      </c>
      <c r="M173">
        <f t="shared" si="18"/>
        <v>-2.9009835264573298</v>
      </c>
      <c r="N173" s="13">
        <f t="shared" si="19"/>
        <v>1.7886386026336423E-5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3.3628813575689889</v>
      </c>
      <c r="H174" s="10">
        <f t="shared" si="20"/>
        <v>-2.861416788798953</v>
      </c>
      <c r="I174">
        <f t="shared" si="16"/>
        <v>-34.337001465587434</v>
      </c>
      <c r="K174">
        <f t="shared" si="17"/>
        <v>-2.8656918922110233</v>
      </c>
      <c r="M174">
        <f t="shared" si="18"/>
        <v>-2.8656918922110233</v>
      </c>
      <c r="N174" s="13">
        <f t="shared" si="19"/>
        <v>1.8276509183894856E-5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3.371287486562383</v>
      </c>
      <c r="H175" s="10">
        <f t="shared" si="20"/>
        <v>-2.8264298953764975</v>
      </c>
      <c r="I175">
        <f t="shared" si="16"/>
        <v>-33.91715874451797</v>
      </c>
      <c r="K175">
        <f t="shared" si="17"/>
        <v>-2.8307500875292604</v>
      </c>
      <c r="M175">
        <f t="shared" si="18"/>
        <v>-2.8307500875292604</v>
      </c>
      <c r="N175" s="13">
        <f t="shared" si="19"/>
        <v>1.8664060236794261E-5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3.3796936155557771</v>
      </c>
      <c r="H176" s="10">
        <f t="shared" si="20"/>
        <v>-2.7917926765131229</v>
      </c>
      <c r="I176">
        <f t="shared" si="16"/>
        <v>-33.501512118157478</v>
      </c>
      <c r="K176">
        <f t="shared" si="17"/>
        <v>-2.7961572032412807</v>
      </c>
      <c r="M176">
        <f t="shared" si="18"/>
        <v>-2.7961572032412807</v>
      </c>
      <c r="N176" s="13">
        <f t="shared" si="19"/>
        <v>1.9049093560803758E-5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3.3880997445491707</v>
      </c>
      <c r="H177" s="10">
        <f t="shared" si="20"/>
        <v>-2.7575040941778983</v>
      </c>
      <c r="I177">
        <f t="shared" si="16"/>
        <v>-33.09004913013478</v>
      </c>
      <c r="K177">
        <f t="shared" si="17"/>
        <v>-2.7619122317155584</v>
      </c>
      <c r="M177">
        <f t="shared" si="18"/>
        <v>-2.7619122317155584</v>
      </c>
      <c r="N177" s="13">
        <f t="shared" si="19"/>
        <v>1.9431676550928203E-5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3.3965058735425644</v>
      </c>
      <c r="H178" s="10">
        <f t="shared" si="20"/>
        <v>-2.7235630165706772</v>
      </c>
      <c r="I178">
        <f t="shared" si="16"/>
        <v>-32.682756198848125</v>
      </c>
      <c r="K178">
        <f t="shared" si="17"/>
        <v>-2.7280140713498824</v>
      </c>
      <c r="M178">
        <f t="shared" si="18"/>
        <v>-2.7280140713498824</v>
      </c>
      <c r="N178" s="13">
        <f t="shared" si="19"/>
        <v>1.9811888647485049E-5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3.4049120025359589</v>
      </c>
      <c r="H179" s="10">
        <f t="shared" si="20"/>
        <v>-2.6899682225104753</v>
      </c>
      <c r="I179">
        <f t="shared" si="16"/>
        <v>-32.2796186701257</v>
      </c>
      <c r="K179">
        <f t="shared" si="17"/>
        <v>-2.6944615309112345</v>
      </c>
      <c r="M179">
        <f t="shared" si="18"/>
        <v>-2.6944615309112345</v>
      </c>
      <c r="N179" s="13">
        <f t="shared" si="19"/>
        <v>2.0189820384333494E-5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3.4133181315293526</v>
      </c>
      <c r="H180" s="10">
        <f t="shared" si="20"/>
        <v>-2.6567184056753503</v>
      </c>
      <c r="I180">
        <f t="shared" si="16"/>
        <v>-31.880620868104202</v>
      </c>
      <c r="K180">
        <f t="shared" si="17"/>
        <v>-2.6612533337300421</v>
      </c>
      <c r="M180">
        <f t="shared" si="18"/>
        <v>-2.6612533337300421</v>
      </c>
      <c r="N180" s="13">
        <f t="shared" si="19"/>
        <v>2.0565572461230756E-5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3.4217242605227471</v>
      </c>
      <c r="H181" s="10">
        <f t="shared" si="20"/>
        <v>-2.6238121786982793</v>
      </c>
      <c r="I181">
        <f t="shared" si="16"/>
        <v>-31.485746144379352</v>
      </c>
      <c r="K181">
        <f t="shared" si="17"/>
        <v>-2.6283881217531606</v>
      </c>
      <c r="M181">
        <f t="shared" si="18"/>
        <v>-2.6283881217531606</v>
      </c>
      <c r="N181" s="13">
        <f t="shared" si="19"/>
        <v>2.0939254841516339E-5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3.4301303895161408</v>
      </c>
      <c r="H182" s="10">
        <f t="shared" si="20"/>
        <v>-2.5912480771234243</v>
      </c>
      <c r="I182">
        <f t="shared" si="16"/>
        <v>-31.094976925481092</v>
      </c>
      <c r="K182">
        <f t="shared" si="17"/>
        <v>-2.5958644594599898</v>
      </c>
      <c r="M182">
        <f t="shared" si="18"/>
        <v>-2.5958644594599898</v>
      </c>
      <c r="N182" s="13">
        <f t="shared" si="19"/>
        <v>2.131098587735369E-5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3.4385365185095349</v>
      </c>
      <c r="H183" s="10">
        <f t="shared" si="20"/>
        <v>-2.559024563227029</v>
      </c>
      <c r="I183">
        <f t="shared" si="16"/>
        <v>-30.70829475872435</v>
      </c>
      <c r="K183">
        <f t="shared" si="17"/>
        <v>-2.5636808376458173</v>
      </c>
      <c r="M183">
        <f t="shared" si="18"/>
        <v>-2.5636808376458173</v>
      </c>
      <c r="N183" s="13">
        <f t="shared" si="19"/>
        <v>2.1680891463062815E-5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3.4469426475029286</v>
      </c>
      <c r="H184" s="10">
        <f t="shared" si="20"/>
        <v>-2.5271400297070992</v>
      </c>
      <c r="I184">
        <f t="shared" si="16"/>
        <v>-30.32568035648519</v>
      </c>
      <c r="K184">
        <f t="shared" si="17"/>
        <v>-2.5318356770765029</v>
      </c>
      <c r="M184">
        <f t="shared" si="18"/>
        <v>-2.5318356770765029</v>
      </c>
      <c r="N184" s="13">
        <f t="shared" si="19"/>
        <v>2.2049104217788403E-5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3.4553487764963227</v>
      </c>
      <c r="H185" s="10">
        <f t="shared" si="20"/>
        <v>-2.4955928032458488</v>
      </c>
      <c r="I185">
        <f t="shared" si="16"/>
        <v>-29.947113638950185</v>
      </c>
      <c r="K185">
        <f t="shared" si="17"/>
        <v>-2.5003273320183932</v>
      </c>
      <c r="M185">
        <f t="shared" si="18"/>
        <v>-2.5003273320183932</v>
      </c>
      <c r="N185" s="13">
        <f t="shared" si="19"/>
        <v>2.2415762698051096E-5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3.4637549054897168</v>
      </c>
      <c r="H186" s="10">
        <f t="shared" si="20"/>
        <v>-2.4643811479488416</v>
      </c>
      <c r="I186">
        <f t="shared" si="16"/>
        <v>-29.572573775386097</v>
      </c>
      <c r="K186">
        <f t="shared" si="17"/>
        <v>-2.4691540936473224</v>
      </c>
      <c r="M186">
        <f t="shared" si="18"/>
        <v>-2.4691540936473224</v>
      </c>
      <c r="N186" s="13">
        <f t="shared" si="19"/>
        <v>2.2781010640646917E-5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3.4721610344831109</v>
      </c>
      <c r="H187" s="10">
        <f t="shared" si="20"/>
        <v>-2.4335032686645821</v>
      </c>
      <c r="I187">
        <f t="shared" si="16"/>
        <v>-29.202039223974985</v>
      </c>
      <c r="K187">
        <f t="shared" si="17"/>
        <v>-2.4383141933403616</v>
      </c>
      <c r="M187">
        <f t="shared" si="18"/>
        <v>-2.4383141933403616</v>
      </c>
      <c r="N187" s="13">
        <f t="shared" si="19"/>
        <v>2.3144996236023917E-5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3.480567163476505</v>
      </c>
      <c r="H188" s="10">
        <f t="shared" si="20"/>
        <v>-2.4029573141882565</v>
      </c>
      <c r="I188">
        <f t="shared" si="16"/>
        <v>-28.835487770259078</v>
      </c>
      <c r="K188">
        <f t="shared" si="17"/>
        <v>-2.4078058058539731</v>
      </c>
      <c r="M188">
        <f t="shared" si="18"/>
        <v>-2.4078058058539731</v>
      </c>
      <c r="N188" s="13">
        <f t="shared" si="19"/>
        <v>2.3507871432522826E-5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3.4889732924698986</v>
      </c>
      <c r="H189" s="10">
        <f t="shared" si="20"/>
        <v>-2.3727413803531703</v>
      </c>
      <c r="I189">
        <f t="shared" si="16"/>
        <v>-28.472896564238042</v>
      </c>
      <c r="K189">
        <f t="shared" si="17"/>
        <v>-2.3776270523920018</v>
      </c>
      <c r="M189">
        <f t="shared" si="18"/>
        <v>-2.3776270523920018</v>
      </c>
      <c r="N189" s="13">
        <f t="shared" si="19"/>
        <v>2.3869791271019957E-5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3.4973794214632932</v>
      </c>
      <c r="H190" s="10">
        <f t="shared" si="20"/>
        <v>-2.3428535130133632</v>
      </c>
      <c r="I190">
        <f t="shared" si="16"/>
        <v>-28.114242156160358</v>
      </c>
      <c r="K190">
        <f t="shared" si="17"/>
        <v>-2.3477760035669357</v>
      </c>
      <c r="M190">
        <f t="shared" si="18"/>
        <v>-2.3477760035669357</v>
      </c>
      <c r="N190" s="13">
        <f t="shared" si="19"/>
        <v>2.423091325001072E-5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3.5057855504566864</v>
      </c>
      <c r="H191" s="10">
        <f t="shared" si="20"/>
        <v>-2.3132917109207503</v>
      </c>
      <c r="I191">
        <f t="shared" si="16"/>
        <v>-27.759500531049003</v>
      </c>
      <c r="K191">
        <f t="shared" si="17"/>
        <v>-2.3182506822577249</v>
      </c>
      <c r="M191">
        <f t="shared" si="18"/>
        <v>-2.3182506822577249</v>
      </c>
      <c r="N191" s="13">
        <f t="shared" si="19"/>
        <v>2.4591396720936137E-5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3.5141916794500805</v>
      </c>
      <c r="H192" s="10">
        <f t="shared" si="20"/>
        <v>-2.2840539285000725</v>
      </c>
      <c r="I192">
        <f t="shared" si="16"/>
        <v>-27.40864714200087</v>
      </c>
      <c r="K192">
        <f t="shared" si="17"/>
        <v>-2.2890490663672836</v>
      </c>
      <c r="M192">
        <f t="shared" si="18"/>
        <v>-2.2890490663672836</v>
      </c>
      <c r="N192" s="13">
        <f t="shared" si="19"/>
        <v>2.4951402312445892E-5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3.5225978084434746</v>
      </c>
      <c r="H193" s="10">
        <f t="shared" si="20"/>
        <v>-2.2551380785248116</v>
      </c>
      <c r="I193">
        <f t="shared" si="16"/>
        <v>-27.061656942297738</v>
      </c>
      <c r="K193">
        <f t="shared" si="17"/>
        <v>-2.2601690914829016</v>
      </c>
      <c r="M193">
        <f t="shared" si="18"/>
        <v>-2.2601690914829016</v>
      </c>
      <c r="N193" s="13">
        <f t="shared" si="19"/>
        <v>2.531109138446891E-5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3.5310039374368687</v>
      </c>
      <c r="H194" s="10">
        <f t="shared" si="20"/>
        <v>-2.2265420346971574</v>
      </c>
      <c r="I194">
        <f t="shared" si="16"/>
        <v>-26.718504416365889</v>
      </c>
      <c r="K194">
        <f t="shared" si="17"/>
        <v>-2.2316086534424393</v>
      </c>
      <c r="M194">
        <f t="shared" si="18"/>
        <v>-2.2316086534424393</v>
      </c>
      <c r="N194" s="13">
        <f t="shared" si="19"/>
        <v>2.5670625510042081E-5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3.5394100664302628</v>
      </c>
      <c r="H195" s="10">
        <f t="shared" si="20"/>
        <v>-2.1982636341350146</v>
      </c>
      <c r="I195">
        <f t="shared" si="16"/>
        <v>-26.379163609620175</v>
      </c>
      <c r="K195">
        <f t="shared" si="17"/>
        <v>-2.2033656108093136</v>
      </c>
      <c r="M195">
        <f t="shared" si="18"/>
        <v>-2.2033656108093136</v>
      </c>
      <c r="N195" s="13">
        <f t="shared" si="19"/>
        <v>2.6030165985091225E-5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3.5478161954236569</v>
      </c>
      <c r="H196" s="10">
        <f t="shared" si="20"/>
        <v>-2.1703006797689461</v>
      </c>
      <c r="I196">
        <f t="shared" si="16"/>
        <v>-26.043608157227354</v>
      </c>
      <c r="K196">
        <f t="shared" si="17"/>
        <v>-2.175437787259066</v>
      </c>
      <c r="M196">
        <f t="shared" si="18"/>
        <v>-2.175437787259066</v>
      </c>
      <c r="N196" s="13">
        <f t="shared" si="19"/>
        <v>2.6389873365045602E-5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3.556222324417051</v>
      </c>
      <c r="H197" s="10">
        <f t="shared" si="20"/>
        <v>-2.1426509426518794</v>
      </c>
      <c r="I197">
        <f t="shared" si="16"/>
        <v>-25.711811311822551</v>
      </c>
      <c r="K197">
        <f t="shared" si="17"/>
        <v>-2.1478229738802792</v>
      </c>
      <c r="M197">
        <f t="shared" si="18"/>
        <v>-2.1478229738802792</v>
      </c>
      <c r="N197" s="13">
        <f t="shared" si="19"/>
        <v>2.6749907027542955E-5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3.5646284534104451</v>
      </c>
      <c r="H198" s="10">
        <f t="shared" si="20"/>
        <v>-2.115312164184298</v>
      </c>
      <c r="I198">
        <f t="shared" si="16"/>
        <v>-25.383745970211578</v>
      </c>
      <c r="K198">
        <f t="shared" si="17"/>
        <v>-2.1205189313925055</v>
      </c>
      <c r="M198">
        <f t="shared" si="18"/>
        <v>-2.1205189313925055</v>
      </c>
      <c r="N198" s="13">
        <f t="shared" si="19"/>
        <v>2.7110424760464428E-5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3.5730345824038392</v>
      </c>
      <c r="H199" s="10">
        <f t="shared" si="20"/>
        <v>-2.0882820582575796</v>
      </c>
      <c r="I199">
        <f t="shared" si="16"/>
        <v>-25.059384699090955</v>
      </c>
      <c r="K199">
        <f t="shared" si="17"/>
        <v>-2.0935233922837844</v>
      </c>
      <c r="M199">
        <f t="shared" si="18"/>
        <v>-2.0935233922837844</v>
      </c>
      <c r="N199" s="13">
        <f t="shared" si="19"/>
        <v>2.7471582374251662E-5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3.5814407113972329</v>
      </c>
      <c r="H200" s="10">
        <f t="shared" si="20"/>
        <v>-2.0615583133180593</v>
      </c>
      <c r="I200">
        <f t="shared" si="16"/>
        <v>-24.738699759816711</v>
      </c>
      <c r="K200">
        <f t="shared" si="17"/>
        <v>-2.0668340628702868</v>
      </c>
      <c r="M200">
        <f t="shared" si="18"/>
        <v>-2.0668340628702868</v>
      </c>
      <c r="N200" s="13">
        <f t="shared" si="19"/>
        <v>2.7833533337829066E-5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3.589846840390627</v>
      </c>
      <c r="H201" s="10">
        <f t="shared" si="20"/>
        <v>-2.0351385943543079</v>
      </c>
      <c r="I201">
        <f t="shared" si="16"/>
        <v>-24.421663132251695</v>
      </c>
      <c r="K201">
        <f t="shared" si="17"/>
        <v>-2.0404486252804954</v>
      </c>
      <c r="M201">
        <f t="shared" si="18"/>
        <v>-2.0404486252804954</v>
      </c>
      <c r="N201" s="13">
        <f t="shared" si="19"/>
        <v>2.8196428437068069E-5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3.5982529693840211</v>
      </c>
      <c r="H202" s="10">
        <f t="shared" si="20"/>
        <v>-2.0090205448100673</v>
      </c>
      <c r="I202">
        <f t="shared" si="16"/>
        <v>-24.108246537720809</v>
      </c>
      <c r="K202">
        <f t="shared" si="17"/>
        <v>-2.01436473936631</v>
      </c>
      <c r="M202">
        <f t="shared" si="18"/>
        <v>-2.01436473936631</v>
      </c>
      <c r="N202" s="13">
        <f t="shared" si="19"/>
        <v>2.8560415454973972E-5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3.6066590983774152</v>
      </c>
      <c r="H203" s="10">
        <f t="shared" si="20"/>
        <v>-1.9832017884251809</v>
      </c>
      <c r="I203">
        <f t="shared" si="16"/>
        <v>-23.798421461102173</v>
      </c>
      <c r="K203">
        <f t="shared" si="17"/>
        <v>-1.9885800445433637</v>
      </c>
      <c r="M203">
        <f t="shared" si="18"/>
        <v>-1.9885800445433637</v>
      </c>
      <c r="N203" s="13">
        <f t="shared" si="19"/>
        <v>2.8925638872770366E-5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3.6150652273708088</v>
      </c>
      <c r="H204" s="10">
        <f t="shared" si="20"/>
        <v>-1.9576799310068234</v>
      </c>
      <c r="I204">
        <f t="shared" si="16"/>
        <v>-23.49215917208188</v>
      </c>
      <c r="K204">
        <f t="shared" si="17"/>
        <v>-1.9630921615627743</v>
      </c>
      <c r="M204">
        <f t="shared" si="18"/>
        <v>-1.9630921615627743</v>
      </c>
      <c r="N204" s="13">
        <f t="shared" si="19"/>
        <v>2.9292239590769343E-5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3.6234713563642034</v>
      </c>
      <c r="H205" s="10">
        <f t="shared" si="20"/>
        <v>-1.932452562133232</v>
      </c>
      <c r="I205">
        <f t="shared" si="16"/>
        <v>-23.189430745598784</v>
      </c>
      <c r="K205">
        <f t="shared" si="17"/>
        <v>-1.9378986942164824</v>
      </c>
      <c r="M205">
        <f t="shared" si="18"/>
        <v>-1.9378986942164824</v>
      </c>
      <c r="N205" s="13">
        <f t="shared" si="19"/>
        <v>2.9660354668209332E-5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3.631877485357597</v>
      </c>
      <c r="H206" s="10">
        <f t="shared" si="20"/>
        <v>-1.9075172567921059</v>
      </c>
      <c r="I206">
        <f t="shared" si="16"/>
        <v>-22.89020708150527</v>
      </c>
      <c r="K206">
        <f t="shared" si="17"/>
        <v>-1.9129972309783387</v>
      </c>
      <c r="M206">
        <f t="shared" si="18"/>
        <v>-1.9129972309783387</v>
      </c>
      <c r="N206" s="13">
        <f t="shared" si="19"/>
        <v>3.0030117081777899E-5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3.6402836143509911</v>
      </c>
      <c r="H207" s="10">
        <f t="shared" si="20"/>
        <v>-1.8828715769557507</v>
      </c>
      <c r="I207">
        <f t="shared" si="16"/>
        <v>-22.594458923469009</v>
      </c>
      <c r="K207">
        <f t="shared" si="17"/>
        <v>-1.8883853465828477</v>
      </c>
      <c r="M207">
        <f t="shared" si="18"/>
        <v>-1.8883853465828477</v>
      </c>
      <c r="N207" s="13">
        <f t="shared" si="19"/>
        <v>3.0401655500697859E-5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3.6486897433443848</v>
      </c>
      <c r="H208" s="10">
        <f t="shared" si="20"/>
        <v>-1.8585130730950064</v>
      </c>
      <c r="I208">
        <f t="shared" si="16"/>
        <v>-22.302156877140078</v>
      </c>
      <c r="K208">
        <f t="shared" si="17"/>
        <v>-1.8640606035436884</v>
      </c>
      <c r="M208">
        <f t="shared" si="18"/>
        <v>-1.8640606035436884</v>
      </c>
      <c r="N208" s="13">
        <f t="shared" si="19"/>
        <v>3.077509407905456E-5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3.6570958723377789</v>
      </c>
      <c r="H209" s="10">
        <f t="shared" si="20"/>
        <v>-1.8344392856339169</v>
      </c>
      <c r="I209">
        <f t="shared" si="16"/>
        <v>-22.013271427607002</v>
      </c>
      <c r="K209">
        <f t="shared" si="17"/>
        <v>-1.8400205536138174</v>
      </c>
      <c r="M209">
        <f t="shared" si="18"/>
        <v>-1.8400205536138174</v>
      </c>
      <c r="N209" s="13">
        <f t="shared" si="19"/>
        <v>3.1150552263463169E-5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3.665502001331173</v>
      </c>
      <c r="H210" s="10">
        <f t="shared" si="20"/>
        <v>-1.8106477463470581</v>
      </c>
      <c r="I210">
        <f t="shared" si="16"/>
        <v>-21.727772956164696</v>
      </c>
      <c r="K210">
        <f t="shared" si="17"/>
        <v>-1.8162627391890749</v>
      </c>
      <c r="M210">
        <f t="shared" si="18"/>
        <v>-1.8162627391890749</v>
      </c>
      <c r="N210" s="13">
        <f t="shared" si="19"/>
        <v>3.1528144615900242E-5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ref="G211:G274" si="22">$E$11*(D211/$E$12+1)</f>
        <v>3.6739081303245671</v>
      </c>
      <c r="H211" s="10">
        <f t="shared" si="20"/>
        <v>-1.7871359797013664</v>
      </c>
      <c r="I211">
        <f t="shared" si="16"/>
        <v>-21.445631756416397</v>
      </c>
      <c r="K211">
        <f t="shared" si="17"/>
        <v>-1.792784694657068</v>
      </c>
      <c r="M211">
        <f t="shared" si="18"/>
        <v>-1.792784694657068</v>
      </c>
      <c r="N211" s="13">
        <f t="shared" si="19"/>
        <v>3.1907980650767247E-5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si="22"/>
        <v>3.6823142593179612</v>
      </c>
      <c r="H212" s="10">
        <f t="shared" si="20"/>
        <v>-1.7639015041442767</v>
      </c>
      <c r="I212">
        <f t="shared" ref="I212:I275" si="23">H212*$E$6</f>
        <v>-21.166818049731319</v>
      </c>
      <c r="K212">
        <f t="shared" ref="K212:K275" si="24">(1/2)*(($L$9/2)*$L$4*EXP(-$L$7*$O$6*(G212/$O$6-1))+($L$9/2)*$L$4*EXP(-$L$7*$O$6*(($H$4/$E$4)*G212/$O$6-1))+($L$9/2)*$L$4*EXP(-$L$7*$O$6*(SQRT(4/3+$H$11^2/4)*($H$4/$E$4)*G212/$O$6-1))+2*$L$4*EXP(-$L$7*$O$6*(($H$5/$E$4)*G212/$O$6-1))+16*$L$4*EXP(-$L$7*$O$6*($H$14*($H$4/$E$4)*G212/$O$6-1))-(($L$9/2)*$L$6*EXP(-$L$5*$O$6*(G212/$O$6-1))+($L$9/2)*$L$6*EXP(-$L$5*$O$6*(($H$4/$E$4)*G212/$O$6-1))+($L$9/2)*$L$6*EXP(-$L$5*$O$6*(SQRT(4/3+$H$11^2/4)*($H$4/$E$4)*G212/$O$6-1))+2*$L$6*EXP(-$L$5*$O$6*(($H$5/$E$4)*G212/$O$6-1))+16*$L$6*EXP(-$L$5*$O$6*($H$14*($H$4/$E$4)*G212/$O$6-1))))</f>
        <v>-1.7695839476930917</v>
      </c>
      <c r="M212">
        <f t="shared" ref="M212:M275" si="25">(1/2)*(($L$9/2)*$O$4*EXP(-$O$8*$O$6*(G212/$O$6-1))+($L$9/2)*$O$4*EXP(-$O$8*$O$6*(($H$4/$E$4)*G212/$O$6-1))+($L$9/2)*$O$4*EXP(-$O$8*$O$6*(SQRT(4/3+$H$11^2/4)*($H$4/$E$4)*G212/$O$6-1))+2*$O$4*EXP(-$O$8*$O$6*(($H$5/$E$4)*G212/$O$6-1))+16*$O$4*EXP(-$O$8*$O$6*($H$14*($H$4/$E$4)*G212/$O$6-1))-(($L$9/2)*$O$7*EXP(-$O$5*$O$6*(G212/$O$6-1))+($L$9/2)*$O$7*EXP(-$O$5*$O$6*(($H$4/$E$4)*G212/$O$6-1))+($L$9/2)*$O$7*EXP(-$O$5*$O$6*(SQRT(4/3+$H$11^2/4)*($H$4/$E$4)*G212/$O$6-1))+2*$O$7*EXP(-$O$5*$O$6*(($H$5/$E$4)*G212/$O$6-1))+16*$O$7*EXP(-$O$5*$O$6*($H$14*($H$4/$E$4)*G212/$O$6-1))))</f>
        <v>-1.7695839476930917</v>
      </c>
      <c r="N212" s="13">
        <f t="shared" ref="N212:N275" si="26">(M212-H212)^2*O212</f>
        <v>3.2290164685468927E-5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3.6907203883113553</v>
      </c>
      <c r="H213" s="10">
        <f t="shared" ref="H213:H276" si="27">-(-$B$4)*(1+D213+$E$5*D213^3)*EXP(-D213)</f>
        <v>-1.7409418333399003</v>
      </c>
      <c r="I213">
        <f t="shared" si="23"/>
        <v>-20.891302000078802</v>
      </c>
      <c r="K213">
        <f t="shared" si="24"/>
        <v>-1.7466580205047793</v>
      </c>
      <c r="M213">
        <f t="shared" si="25"/>
        <v>-1.7466580205047793</v>
      </c>
      <c r="N213" s="13">
        <f t="shared" si="26"/>
        <v>3.2674795703927226E-5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3.6991265173047494</v>
      </c>
      <c r="H214" s="10">
        <f t="shared" si="27"/>
        <v>-1.7182544773549429</v>
      </c>
      <c r="I214">
        <f t="shared" si="23"/>
        <v>-20.619053728259313</v>
      </c>
      <c r="K214">
        <f t="shared" si="24"/>
        <v>-1.7240044310271461</v>
      </c>
      <c r="M214">
        <f t="shared" si="25"/>
        <v>-1.7240044310271461</v>
      </c>
      <c r="N214" s="13">
        <f t="shared" si="26"/>
        <v>3.3061967232483201E-5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3.7075326462981426</v>
      </c>
      <c r="H215" s="10">
        <f t="shared" si="27"/>
        <v>-1.6958369437960001</v>
      </c>
      <c r="I215">
        <f t="shared" si="23"/>
        <v>-20.350043325552001</v>
      </c>
      <c r="K215">
        <f t="shared" si="24"/>
        <v>-1.7016206940695973</v>
      </c>
      <c r="M215">
        <f t="shared" si="25"/>
        <v>-1.7016206940695973</v>
      </c>
      <c r="N215" s="13">
        <f t="shared" si="26"/>
        <v>3.3451767227334773E-5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3.7159387752915376</v>
      </c>
      <c r="H216" s="10">
        <f t="shared" si="27"/>
        <v>-1.6736867388998202</v>
      </c>
      <c r="I216">
        <f t="shared" si="23"/>
        <v>-20.084240866797842</v>
      </c>
      <c r="K216">
        <f t="shared" si="24"/>
        <v>-1.6795043224164621</v>
      </c>
      <c r="M216">
        <f t="shared" si="25"/>
        <v>-1.6795043224164621</v>
      </c>
      <c r="N216" s="13">
        <f t="shared" si="26"/>
        <v>3.3844277973103015E-5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3.7243449042849308</v>
      </c>
      <c r="H217" s="10">
        <f t="shared" si="27"/>
        <v>-1.6518013685780819</v>
      </c>
      <c r="I217">
        <f t="shared" si="23"/>
        <v>-19.821616422936984</v>
      </c>
      <c r="K217">
        <f t="shared" si="24"/>
        <v>-1.6576528278825859</v>
      </c>
      <c r="M217">
        <f t="shared" si="25"/>
        <v>-1.6576528278825859</v>
      </c>
      <c r="N217" s="13">
        <f t="shared" si="26"/>
        <v>3.4239575992266865E-5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3.7327510332783254</v>
      </c>
      <c r="H218" s="10">
        <f t="shared" si="27"/>
        <v>-1.6301783394181764</v>
      </c>
      <c r="I218">
        <f t="shared" si="23"/>
        <v>-19.562140073018117</v>
      </c>
      <c r="K218">
        <f t="shared" si="24"/>
        <v>-1.6360637223253625</v>
      </c>
      <c r="M218">
        <f t="shared" si="25"/>
        <v>-1.6360637223253625</v>
      </c>
      <c r="N218" s="13">
        <f t="shared" si="26"/>
        <v>3.4637731964198292E-5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3.741157162271719</v>
      </c>
      <c r="H219" s="10">
        <f t="shared" si="27"/>
        <v>-1.6088151596414564</v>
      </c>
      <c r="I219">
        <f t="shared" si="23"/>
        <v>-19.305781915697477</v>
      </c>
      <c r="K219">
        <f t="shared" si="24"/>
        <v>-1.6147345186147259</v>
      </c>
      <c r="M219">
        <f t="shared" si="25"/>
        <v>-1.6147345186147259</v>
      </c>
      <c r="N219" s="13">
        <f t="shared" si="26"/>
        <v>3.5038810654426879E-5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3.7495632912651131</v>
      </c>
      <c r="H220" s="10">
        <f t="shared" si="27"/>
        <v>-1.5877093400203532</v>
      </c>
      <c r="I220">
        <f t="shared" si="23"/>
        <v>-19.052512080244238</v>
      </c>
      <c r="K220">
        <f t="shared" si="24"/>
        <v>-1.5936627315623744</v>
      </c>
      <c r="M220">
        <f t="shared" si="25"/>
        <v>-1.5936627315623744</v>
      </c>
      <c r="N220" s="13">
        <f t="shared" si="26"/>
        <v>3.5442870852608664E-5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3.7579694202585072</v>
      </c>
      <c r="H221" s="10">
        <f t="shared" si="27"/>
        <v>-1.5668583947557271</v>
      </c>
      <c r="I221">
        <f t="shared" si="23"/>
        <v>-18.802300737068727</v>
      </c>
      <c r="K221">
        <f t="shared" si="24"/>
        <v>-1.5728458788116289</v>
      </c>
      <c r="M221">
        <f t="shared" si="25"/>
        <v>-1.5728458788116289</v>
      </c>
      <c r="N221" s="13">
        <f t="shared" si="26"/>
        <v>3.584996531967792E-5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3.7663755492519013</v>
      </c>
      <c r="H222" s="10">
        <f t="shared" si="27"/>
        <v>-1.5462598423157801</v>
      </c>
      <c r="I222">
        <f t="shared" si="23"/>
        <v>-18.555118107789362</v>
      </c>
      <c r="K222">
        <f t="shared" si="24"/>
        <v>-1.5522814816891739</v>
      </c>
      <c r="M222">
        <f t="shared" si="25"/>
        <v>-1.5522814816891739</v>
      </c>
      <c r="N222" s="13">
        <f t="shared" si="26"/>
        <v>3.6260140743206947E-5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3.7747816782452954</v>
      </c>
      <c r="H223" s="10">
        <f t="shared" si="27"/>
        <v>-1.5259112062378153</v>
      </c>
      <c r="I223">
        <f t="shared" si="23"/>
        <v>-18.310934474853784</v>
      </c>
      <c r="K223">
        <f t="shared" si="24"/>
        <v>-1.5319670660199589</v>
      </c>
      <c r="M223">
        <f t="shared" si="25"/>
        <v>-1.5319670660199589</v>
      </c>
      <c r="N223" s="13">
        <f t="shared" si="26"/>
        <v>3.6673437700984628E-5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3.7831878072386891</v>
      </c>
      <c r="H224" s="10">
        <f t="shared" si="27"/>
        <v>-1.5058100158940821</v>
      </c>
      <c r="I224">
        <f t="shared" si="23"/>
        <v>-18.069720190728987</v>
      </c>
      <c r="K224">
        <f t="shared" si="24"/>
        <v>-1.5119001629064599</v>
      </c>
      <c r="M224">
        <f t="shared" si="25"/>
        <v>-1.5119001629064599</v>
      </c>
      <c r="N224" s="13">
        <f t="shared" si="26"/>
        <v>3.7089890632373702E-5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3.7915939362320832</v>
      </c>
      <c r="H225" s="10">
        <f t="shared" si="27"/>
        <v>-1.4859538072229239</v>
      </c>
      <c r="I225">
        <f t="shared" si="23"/>
        <v>-17.831445686675089</v>
      </c>
      <c r="K225">
        <f t="shared" si="24"/>
        <v>-1.4920783094734751</v>
      </c>
      <c r="M225">
        <f t="shared" si="25"/>
        <v>-1.4920783094734751</v>
      </c>
      <c r="N225" s="13">
        <f t="shared" si="26"/>
        <v>3.7509527817006311E-5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3.8000000652254773</v>
      </c>
      <c r="H226" s="10">
        <f t="shared" si="27"/>
        <v>-1.4663401234263906</v>
      </c>
      <c r="I226">
        <f t="shared" si="23"/>
        <v>-17.596081481116688</v>
      </c>
      <c r="K226">
        <f t="shared" si="24"/>
        <v>-1.4724990495796257</v>
      </c>
      <c r="M226">
        <f t="shared" si="25"/>
        <v>-1.4724990495796257</v>
      </c>
      <c r="N226" s="13">
        <f t="shared" si="26"/>
        <v>3.7932371361003311E-5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3.8084061942188714</v>
      </c>
      <c r="H227" s="10">
        <f t="shared" si="27"/>
        <v>-1.4469665156354574</v>
      </c>
      <c r="I227">
        <f t="shared" si="23"/>
        <v>-17.363598187625488</v>
      </c>
      <c r="K227">
        <f t="shared" si="24"/>
        <v>-1.4531599344966268</v>
      </c>
      <c r="M227">
        <f t="shared" si="25"/>
        <v>-1.4531599344966268</v>
      </c>
      <c r="N227" s="13">
        <f t="shared" si="26"/>
        <v>3.835843718988911E-5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3.816812323212265</v>
      </c>
      <c r="H228" s="10">
        <f t="shared" si="27"/>
        <v>-1.4278305435439493</v>
      </c>
      <c r="I228">
        <f t="shared" si="23"/>
        <v>-17.133966522527391</v>
      </c>
      <c r="K228">
        <f t="shared" si="24"/>
        <v>-1.4340585235574363</v>
      </c>
      <c r="M228">
        <f t="shared" si="25"/>
        <v>-1.4340585235574363</v>
      </c>
      <c r="N228" s="13">
        <f t="shared" si="26"/>
        <v>3.8787735048393673E-5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3.8252184522056596</v>
      </c>
      <c r="H229" s="10">
        <f t="shared" si="27"/>
        <v>-1.4089297760122368</v>
      </c>
      <c r="I229">
        <f t="shared" si="23"/>
        <v>-16.907157312146843</v>
      </c>
      <c r="K229">
        <f t="shared" si="24"/>
        <v>-1.4151923847743051</v>
      </c>
      <c r="M229">
        <f t="shared" si="25"/>
        <v>-1.4151923847743051</v>
      </c>
      <c r="N229" s="13">
        <f t="shared" si="26"/>
        <v>3.9220268506734649E-5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3.8336245811990532</v>
      </c>
      <c r="H230" s="10">
        <f t="shared" si="27"/>
        <v>-1.3902617916417355</v>
      </c>
      <c r="I230">
        <f t="shared" si="23"/>
        <v>-16.683141499700824</v>
      </c>
      <c r="K230">
        <f t="shared" si="24"/>
        <v>-1.3965590954277536</v>
      </c>
      <c r="M230">
        <f t="shared" si="25"/>
        <v>-1.3965590954277536</v>
      </c>
      <c r="N230" s="13">
        <f t="shared" si="26"/>
        <v>3.9656034973398094E-5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3.8420307101924478</v>
      </c>
      <c r="H231" s="10">
        <f t="shared" si="27"/>
        <v>-1.3718241793212174</v>
      </c>
      <c r="I231">
        <f t="shared" si="23"/>
        <v>-16.461890151854607</v>
      </c>
      <c r="K231">
        <f t="shared" si="24"/>
        <v>-1.3781562426274296</v>
      </c>
      <c r="M231">
        <f t="shared" si="25"/>
        <v>-1.3781562426274296</v>
      </c>
      <c r="N231" s="13">
        <f t="shared" si="26"/>
        <v>4.0095025713879947E-5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3.850436839185841</v>
      </c>
      <c r="H232" s="10">
        <f t="shared" si="27"/>
        <v>-1.3536145387459038</v>
      </c>
      <c r="I232">
        <f t="shared" si="23"/>
        <v>-16.243374464950847</v>
      </c>
      <c r="K232">
        <f t="shared" si="24"/>
        <v>-1.3599814238458368</v>
      </c>
      <c r="M232">
        <f t="shared" si="25"/>
        <v>-1.3599814238458368</v>
      </c>
      <c r="N232" s="13">
        <f t="shared" si="26"/>
        <v>4.0537225875748784E-5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3.8588429681792351</v>
      </c>
      <c r="H233" s="10">
        <f t="shared" si="27"/>
        <v>-1.3356304809102757</v>
      </c>
      <c r="I233">
        <f t="shared" si="23"/>
        <v>-16.02756577092331</v>
      </c>
      <c r="K233">
        <f t="shared" si="24"/>
        <v>-1.342032247425792</v>
      </c>
      <c r="M233">
        <f t="shared" si="25"/>
        <v>-1.342032247425792</v>
      </c>
      <c r="N233" s="13">
        <f t="shared" si="26"/>
        <v>4.098261451918535E-5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3.8672490971726292</v>
      </c>
      <c r="H234" s="10">
        <f t="shared" si="27"/>
        <v>-1.3178696285755256</v>
      </c>
      <c r="I234">
        <f t="shared" si="23"/>
        <v>-15.814435542906306</v>
      </c>
      <c r="K234">
        <f t="shared" si="24"/>
        <v>-1.3243063330625837</v>
      </c>
      <c r="M234">
        <f t="shared" si="25"/>
        <v>-1.3243063330625837</v>
      </c>
      <c r="N234" s="13">
        <f t="shared" si="26"/>
        <v>4.1431164653714285E-5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3.8756552261660233</v>
      </c>
      <c r="H235" s="10">
        <f t="shared" si="27"/>
        <v>-1.300329616712526</v>
      </c>
      <c r="I235">
        <f t="shared" si="23"/>
        <v>-15.603955400550312</v>
      </c>
      <c r="K235">
        <f t="shared" si="24"/>
        <v>-1.306801312261632</v>
      </c>
      <c r="M235">
        <f t="shared" si="25"/>
        <v>-1.306801312261632</v>
      </c>
      <c r="N235" s="13">
        <f t="shared" si="26"/>
        <v>4.1882843280318184E-5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3.8840613551594174</v>
      </c>
      <c r="H236" s="10">
        <f t="shared" si="27"/>
        <v>-1.283008092921176</v>
      </c>
      <c r="I236">
        <f t="shared" si="23"/>
        <v>-15.396097115054111</v>
      </c>
      <c r="K236">
        <f t="shared" si="24"/>
        <v>-1.2895148287725036</v>
      </c>
      <c r="M236">
        <f t="shared" si="25"/>
        <v>-1.2895148287725036</v>
      </c>
      <c r="N236" s="13">
        <f t="shared" si="26"/>
        <v>4.2337611438951253E-5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3.8924674841528115</v>
      </c>
      <c r="H237" s="10">
        <f t="shared" si="27"/>
        <v>-1.265902717826958</v>
      </c>
      <c r="I237">
        <f t="shared" si="23"/>
        <v>-15.190832613923495</v>
      </c>
      <c r="K237">
        <f t="shared" si="24"/>
        <v>-1.2724445390001304</v>
      </c>
      <c r="M237">
        <f t="shared" si="25"/>
        <v>-1.2724445390001304</v>
      </c>
      <c r="N237" s="13">
        <f t="shared" si="26"/>
        <v>4.2795424261767759E-5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3.9008736131462056</v>
      </c>
      <c r="H238" s="10">
        <f t="shared" si="27"/>
        <v>-1.2490111654555045</v>
      </c>
      <c r="I238">
        <f t="shared" si="23"/>
        <v>-14.988133985466053</v>
      </c>
      <c r="K238">
        <f t="shared" si="24"/>
        <v>-1.2555881123939672</v>
      </c>
      <c r="M238">
        <f t="shared" si="25"/>
        <v>-1.2555881123939672</v>
      </c>
      <c r="N238" s="13">
        <f t="shared" si="26"/>
        <v>4.3256231031353473E-5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3.9092797421395988</v>
      </c>
      <c r="H239" s="10">
        <f t="shared" si="27"/>
        <v>-1.2323311235859606</v>
      </c>
      <c r="I239">
        <f t="shared" si="23"/>
        <v>-14.787973483031529</v>
      </c>
      <c r="K239">
        <f t="shared" si="24"/>
        <v>-1.2389432318158924</v>
      </c>
      <c r="M239">
        <f t="shared" si="25"/>
        <v>-1.2389432318158924</v>
      </c>
      <c r="N239" s="13">
        <f t="shared" si="26"/>
        <v>4.3719975244331126E-5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3.9176858711329934</v>
      </c>
      <c r="H240" s="10">
        <f t="shared" si="27"/>
        <v>-1.2158602940838947</v>
      </c>
      <c r="I240">
        <f t="shared" si="23"/>
        <v>-14.590323529006737</v>
      </c>
      <c r="K240">
        <f t="shared" si="24"/>
        <v>-1.2225075938875676</v>
      </c>
      <c r="M240">
        <f t="shared" si="25"/>
        <v>-1.2225075938875676</v>
      </c>
      <c r="N240" s="13">
        <f t="shared" si="26"/>
        <v>4.4186594679909056E-5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3.926092000126387</v>
      </c>
      <c r="H241" s="10">
        <f t="shared" si="27"/>
        <v>-1.1995963932144897</v>
      </c>
      <c r="I241">
        <f t="shared" si="23"/>
        <v>-14.395156718573876</v>
      </c>
      <c r="K241">
        <f t="shared" si="24"/>
        <v>-1.2062789093180053</v>
      </c>
      <c r="M241">
        <f t="shared" si="25"/>
        <v>-1.2062789093180053</v>
      </c>
      <c r="N241" s="13">
        <f t="shared" si="26"/>
        <v>4.4656021473744739E-5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3.9344981291197816</v>
      </c>
      <c r="H242" s="10">
        <f t="shared" si="27"/>
        <v>-1.1835371519367262</v>
      </c>
      <c r="I242">
        <f t="shared" si="23"/>
        <v>-14.202445823240714</v>
      </c>
      <c r="K242">
        <f t="shared" si="24"/>
        <v>-1.1902549032119858</v>
      </c>
      <c r="M242">
        <f t="shared" si="25"/>
        <v>-1.1902549032119858</v>
      </c>
      <c r="N242" s="13">
        <f t="shared" si="26"/>
        <v>4.512818219625255E-5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3.9429042581131752</v>
      </c>
      <c r="H243" s="10">
        <f t="shared" si="27"/>
        <v>-1.1676803161792375</v>
      </c>
      <c r="I243">
        <f t="shared" si="23"/>
        <v>-14.012163794150851</v>
      </c>
      <c r="K243">
        <f t="shared" si="24"/>
        <v>-1.1744333153600679</v>
      </c>
      <c r="M243">
        <f t="shared" si="25"/>
        <v>-1.1744333153600679</v>
      </c>
      <c r="N243" s="13">
        <f t="shared" si="26"/>
        <v>4.560299793629589E-5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3.9513103871065698</v>
      </c>
      <c r="H244" s="10">
        <f t="shared" si="27"/>
        <v>-1.1520236470985126</v>
      </c>
      <c r="I244">
        <f t="shared" si="23"/>
        <v>-13.824283765182152</v>
      </c>
      <c r="K244">
        <f t="shared" si="24"/>
        <v>-1.1588119005107742</v>
      </c>
      <c r="M244">
        <f t="shared" si="25"/>
        <v>-1.1588119005107742</v>
      </c>
      <c r="N244" s="13">
        <f t="shared" si="26"/>
        <v>4.6080384389081741E-5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3.9597165160999634</v>
      </c>
      <c r="H245" s="10">
        <f t="shared" si="27"/>
        <v>-1.1365649213200832</v>
      </c>
      <c r="I245">
        <f t="shared" si="23"/>
        <v>-13.638779055840999</v>
      </c>
      <c r="K245">
        <f t="shared" si="24"/>
        <v>-1.1433884286256581</v>
      </c>
      <c r="M245">
        <f t="shared" si="25"/>
        <v>-1.1433884286256581</v>
      </c>
      <c r="N245" s="13">
        <f t="shared" si="26"/>
        <v>4.6560251949234101E-5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3.9681226450933575</v>
      </c>
      <c r="H246" s="10">
        <f t="shared" si="27"/>
        <v>-1.1213019311633228</v>
      </c>
      <c r="I246">
        <f t="shared" si="23"/>
        <v>-13.455623173959873</v>
      </c>
      <c r="K246">
        <f t="shared" si="24"/>
        <v>-1.1281606851177872</v>
      </c>
      <c r="M246">
        <f t="shared" si="25"/>
        <v>-1.1281606851177872</v>
      </c>
      <c r="N246" s="13">
        <f t="shared" si="26"/>
        <v>4.7042505807881691E-5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3.9765287740867512</v>
      </c>
      <c r="H247" s="10">
        <f t="shared" si="27"/>
        <v>-1.1062324848504561</v>
      </c>
      <c r="I247">
        <f t="shared" si="23"/>
        <v>-13.274789818205473</v>
      </c>
      <c r="K247">
        <f t="shared" si="24"/>
        <v>-1.1131264710743156</v>
      </c>
      <c r="M247">
        <f t="shared" si="25"/>
        <v>-1.1131264710743156</v>
      </c>
      <c r="N247" s="13">
        <f t="shared" si="26"/>
        <v>4.7527046054764637E-5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3.9849349030801453</v>
      </c>
      <c r="H248" s="10">
        <f t="shared" si="27"/>
        <v>-1.0913544067003751</v>
      </c>
      <c r="I248">
        <f t="shared" si="23"/>
        <v>-13.096252880404501</v>
      </c>
      <c r="K248">
        <f t="shared" si="24"/>
        <v>-1.0982836034636565</v>
      </c>
      <c r="M248">
        <f t="shared" si="25"/>
        <v>-1.0982836034636565</v>
      </c>
      <c r="N248" s="13">
        <f t="shared" si="26"/>
        <v>4.8013767784269555E-5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3.9933410320735394</v>
      </c>
      <c r="H249" s="10">
        <f t="shared" si="27"/>
        <v>-1.0766655373078184</v>
      </c>
      <c r="I249">
        <f t="shared" si="23"/>
        <v>-12.919986447693821</v>
      </c>
      <c r="K249">
        <f t="shared" si="24"/>
        <v>-1.083629915327853</v>
      </c>
      <c r="M249">
        <f t="shared" si="25"/>
        <v>-1.083629915327853</v>
      </c>
      <c r="N249" s="13">
        <f t="shared" si="26"/>
        <v>4.8502561205940752E-5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4.001747161066934</v>
      </c>
      <c r="H250" s="10">
        <f t="shared" si="27"/>
        <v>-1.062163733708466</v>
      </c>
      <c r="I250">
        <f t="shared" si="23"/>
        <v>-12.745964804501591</v>
      </c>
      <c r="K250">
        <f t="shared" si="24"/>
        <v>-1.0691632559606747</v>
      </c>
      <c r="M250">
        <f t="shared" si="25"/>
        <v>-1.0691632559606747</v>
      </c>
      <c r="N250" s="13">
        <f t="shared" si="26"/>
        <v>4.8993311759166006E-5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4.0101532900603276</v>
      </c>
      <c r="H251" s="10">
        <f t="shared" si="27"/>
        <v>-1.0478468695304815</v>
      </c>
      <c r="I251">
        <f t="shared" si="23"/>
        <v>-12.574162434365778</v>
      </c>
      <c r="K251">
        <f t="shared" si="24"/>
        <v>-1.0548814910719619</v>
      </c>
      <c r="M251">
        <f t="shared" si="25"/>
        <v>-1.0548814910719619</v>
      </c>
      <c r="N251" s="13">
        <f t="shared" si="26"/>
        <v>4.9485900231861351E-5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4.0185594190537213</v>
      </c>
      <c r="H252" s="10">
        <f t="shared" si="27"/>
        <v>-1.0337128351330147</v>
      </c>
      <c r="I252">
        <f t="shared" si="23"/>
        <v>-12.404554021596176</v>
      </c>
      <c r="K252">
        <f t="shared" si="24"/>
        <v>-1.0407825029387239</v>
      </c>
      <c r="M252">
        <f t="shared" si="25"/>
        <v>-1.0407825029387239</v>
      </c>
      <c r="N252" s="13">
        <f t="shared" si="26"/>
        <v>4.9980202883080676E-5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4.0269655480471158</v>
      </c>
      <c r="H253" s="10">
        <f t="shared" si="27"/>
        <v>-1.0197595377321627</v>
      </c>
      <c r="I253">
        <f t="shared" si="23"/>
        <v>-12.237114452785953</v>
      </c>
      <c r="K253">
        <f t="shared" si="24"/>
        <v>-1.0268641905434903</v>
      </c>
      <c r="M253">
        <f t="shared" si="25"/>
        <v>-1.0268641905434903</v>
      </c>
      <c r="N253" s="13">
        <f t="shared" si="26"/>
        <v>5.0476091569506036E-5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4.0353716770405095</v>
      </c>
      <c r="H254" s="10">
        <f t="shared" si="27"/>
        <v>-1.0059849015148694</v>
      </c>
      <c r="I254">
        <f t="shared" si="23"/>
        <v>-12.071818818178432</v>
      </c>
      <c r="K254">
        <f t="shared" si="24"/>
        <v>-1.0131244697003883</v>
      </c>
      <c r="M254">
        <f t="shared" si="25"/>
        <v>-1.0131244697003883</v>
      </c>
      <c r="N254" s="13">
        <f t="shared" si="26"/>
        <v>5.0973433875673109E-5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4.043777806033904</v>
      </c>
      <c r="H255" s="10">
        <f t="shared" si="27"/>
        <v>-0.99238686774123497</v>
      </c>
      <c r="I255">
        <f t="shared" si="23"/>
        <v>-11.908642412894819</v>
      </c>
      <c r="K255">
        <f t="shared" si="24"/>
        <v>-0.99956127316939825</v>
      </c>
      <c r="M255">
        <f t="shared" si="25"/>
        <v>-0.99956127316939825</v>
      </c>
      <c r="N255" s="13">
        <f t="shared" si="26"/>
        <v>5.1472093247658697E-5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4.0521839350272977</v>
      </c>
      <c r="H256" s="10">
        <f t="shared" si="27"/>
        <v>-0.97896339483567762</v>
      </c>
      <c r="I256">
        <f t="shared" si="23"/>
        <v>-11.747560738028131</v>
      </c>
      <c r="K256">
        <f t="shared" si="24"/>
        <v>-0.98617255075924692</v>
      </c>
      <c r="M256">
        <f t="shared" si="25"/>
        <v>-0.98617255075924692</v>
      </c>
      <c r="N256" s="13">
        <f t="shared" si="26"/>
        <v>5.1971929130334317E-5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4.0605900640206913</v>
      </c>
      <c r="H257" s="10">
        <f t="shared" si="27"/>
        <v>-0.96571245846739406</v>
      </c>
      <c r="I257">
        <f t="shared" si="23"/>
        <v>-11.588549501608728</v>
      </c>
      <c r="K257">
        <f t="shared" si="24"/>
        <v>-0.97295626941936386</v>
      </c>
      <c r="M257">
        <f t="shared" si="25"/>
        <v>-0.97295626941936386</v>
      </c>
      <c r="N257" s="13">
        <f t="shared" si="26"/>
        <v>5.247279710787759E-5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4.0689961930140859</v>
      </c>
      <c r="H258" s="10">
        <f t="shared" si="27"/>
        <v>-0.95263205162053266</v>
      </c>
      <c r="I258">
        <f t="shared" si="23"/>
        <v>-11.431584619446392</v>
      </c>
      <c r="K258">
        <f t="shared" si="24"/>
        <v>-0.95991041332131621</v>
      </c>
      <c r="M258">
        <f t="shared" si="25"/>
        <v>-0.95991041332131621</v>
      </c>
      <c r="N258" s="13">
        <f t="shared" si="26"/>
        <v>5.2974549047432856E-5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4.0774023220074795</v>
      </c>
      <c r="H259" s="10">
        <f t="shared" si="27"/>
        <v>-0.93972018465449414</v>
      </c>
      <c r="I259">
        <f t="shared" si="23"/>
        <v>-11.276642215853929</v>
      </c>
      <c r="K259">
        <f t="shared" si="24"/>
        <v>-0.94703298393013857</v>
      </c>
      <c r="M259">
        <f t="shared" si="25"/>
        <v>-0.94703298393013857</v>
      </c>
      <c r="N259" s="13">
        <f t="shared" si="26"/>
        <v>5.347703324586574E-5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4.0858084510008732</v>
      </c>
      <c r="H260" s="10">
        <f t="shared" si="27"/>
        <v>-0.92697488535475114</v>
      </c>
      <c r="I260">
        <f t="shared" si="23"/>
        <v>-11.123698624257013</v>
      </c>
      <c r="K260">
        <f t="shared" si="24"/>
        <v>-0.93432200006593702</v>
      </c>
      <c r="M260">
        <f t="shared" si="25"/>
        <v>-0.93432200006593702</v>
      </c>
      <c r="N260" s="13">
        <f t="shared" si="26"/>
        <v>5.3980094579323914E-5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4.0942145799942677</v>
      </c>
      <c r="H261" s="10">
        <f t="shared" si="27"/>
        <v>-0.91439419897457186</v>
      </c>
      <c r="I261">
        <f t="shared" si="23"/>
        <v>-10.972730387694863</v>
      </c>
      <c r="K261">
        <f t="shared" si="24"/>
        <v>-0.92177549795615166</v>
      </c>
      <c r="M261">
        <f t="shared" si="25"/>
        <v>-0.92177549795615166</v>
      </c>
      <c r="N261" s="13">
        <f t="shared" si="26"/>
        <v>5.4483574655470961E-5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4.1026207089876614</v>
      </c>
      <c r="H262" s="10">
        <f t="shared" si="27"/>
        <v>-0.90197618826801496</v>
      </c>
      <c r="I262">
        <f t="shared" si="23"/>
        <v>-10.82371425921618</v>
      </c>
      <c r="K262">
        <f t="shared" si="24"/>
        <v>-0.9093915312788603</v>
      </c>
      <c r="M262">
        <f t="shared" si="25"/>
        <v>-0.9093915312788603</v>
      </c>
      <c r="N262" s="13">
        <f t="shared" si="26"/>
        <v>5.4987311968492882E-5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4.1110268379810551</v>
      </c>
      <c r="H263" s="10">
        <f t="shared" si="27"/>
        <v>-0.88971893351455689</v>
      </c>
      <c r="I263">
        <f t="shared" si="23"/>
        <v>-10.676627202174682</v>
      </c>
      <c r="K263">
        <f t="shared" si="24"/>
        <v>-0.89716817119744585</v>
      </c>
      <c r="M263">
        <f t="shared" si="25"/>
        <v>-0.89716817119744585</v>
      </c>
      <c r="N263" s="13">
        <f t="shared" si="26"/>
        <v>5.5491142056172958E-5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4.1194329669744496</v>
      </c>
      <c r="H264" s="10">
        <f t="shared" si="27"/>
        <v>-0.87762053253569383</v>
      </c>
      <c r="I264">
        <f t="shared" si="23"/>
        <v>-10.531446390428325</v>
      </c>
      <c r="K264">
        <f t="shared" si="24"/>
        <v>-0.88510350638700497</v>
      </c>
      <c r="M264">
        <f t="shared" si="25"/>
        <v>-0.88510350638700497</v>
      </c>
      <c r="N264" s="13">
        <f t="shared" si="26"/>
        <v>5.5994897659406225E-5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4.1278390959678433</v>
      </c>
      <c r="H265" s="10">
        <f t="shared" si="27"/>
        <v>-0.86567910070385667</v>
      </c>
      <c r="I265">
        <f t="shared" si="23"/>
        <v>-10.388149208446279</v>
      </c>
      <c r="K265">
        <f t="shared" si="24"/>
        <v>-0.87319564305282282</v>
      </c>
      <c r="M265">
        <f t="shared" si="25"/>
        <v>-0.87319564305282282</v>
      </c>
      <c r="N265" s="13">
        <f t="shared" si="26"/>
        <v>5.6498408883801546E-5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4.1362452249612378</v>
      </c>
      <c r="H266" s="10">
        <f t="shared" si="27"/>
        <v>-0.8538927709439591</v>
      </c>
      <c r="I266">
        <f t="shared" si="23"/>
        <v>-10.24671325132751</v>
      </c>
      <c r="K266">
        <f t="shared" si="24"/>
        <v>-0.86144270494121211</v>
      </c>
      <c r="M266">
        <f t="shared" si="25"/>
        <v>-0.86144270494121211</v>
      </c>
      <c r="N266" s="13">
        <f t="shared" si="26"/>
        <v>5.700150336287683E-5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4.1446513539546315</v>
      </c>
      <c r="H267" s="10">
        <f t="shared" si="27"/>
        <v>-0.84225969372789478</v>
      </c>
      <c r="I267">
        <f t="shared" si="23"/>
        <v>-10.107116324734736</v>
      </c>
      <c r="K267">
        <f t="shared" si="24"/>
        <v>-0.84984283334307609</v>
      </c>
      <c r="M267">
        <f t="shared" si="25"/>
        <v>-0.84984283334307609</v>
      </c>
      <c r="N267" s="13">
        <f t="shared" si="26"/>
        <v>5.7504006423332166E-5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4.153057482948026</v>
      </c>
      <c r="H268" s="10">
        <f t="shared" si="27"/>
        <v>-0.83077803706228215</v>
      </c>
      <c r="I268">
        <f t="shared" si="23"/>
        <v>-9.9693364447473858</v>
      </c>
      <c r="K268">
        <f t="shared" si="24"/>
        <v>-0.83839418709044189</v>
      </c>
      <c r="M268">
        <f t="shared" si="25"/>
        <v>-0.83839418709044189</v>
      </c>
      <c r="N268" s="13">
        <f t="shared" si="26"/>
        <v>5.8005741251437615E-5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4.1614636119414197</v>
      </c>
      <c r="H269" s="10">
        <f t="shared" si="27"/>
        <v>-0.81944598646975242</v>
      </c>
      <c r="I269">
        <f t="shared" si="23"/>
        <v>-9.8333518376370286</v>
      </c>
      <c r="K269">
        <f t="shared" si="24"/>
        <v>-0.82709494254631044</v>
      </c>
      <c r="M269">
        <f t="shared" si="25"/>
        <v>-0.82709494254631044</v>
      </c>
      <c r="N269" s="13">
        <f t="shared" si="26"/>
        <v>5.8506529061113894E-5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4.1698697409348133</v>
      </c>
      <c r="H270" s="10">
        <f t="shared" si="27"/>
        <v>-0.80826174496406378</v>
      </c>
      <c r="I270">
        <f t="shared" si="23"/>
        <v>-9.6991409395687658</v>
      </c>
      <c r="K270">
        <f t="shared" si="24"/>
        <v>-0.81594329358806006</v>
      </c>
      <c r="M270">
        <f t="shared" si="25"/>
        <v>-0.81594329358806006</v>
      </c>
      <c r="N270" s="13">
        <f t="shared" si="26"/>
        <v>5.9006189262819166E-5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4.1782758699282079</v>
      </c>
      <c r="H271" s="10">
        <f t="shared" si="27"/>
        <v>-0.79722353301930793</v>
      </c>
      <c r="I271">
        <f t="shared" si="23"/>
        <v>-9.5666823962316947</v>
      </c>
      <c r="K271">
        <f t="shared" si="24"/>
        <v>-0.80493745158470886</v>
      </c>
      <c r="M271">
        <f t="shared" si="25"/>
        <v>-0.80493745158470886</v>
      </c>
      <c r="N271" s="13">
        <f t="shared" si="26"/>
        <v>5.9504539633637212E-5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4.1866819989216015</v>
      </c>
      <c r="H272" s="10">
        <f t="shared" si="27"/>
        <v>-0.78632958853348423</v>
      </c>
      <c r="I272">
        <f t="shared" si="23"/>
        <v>-9.4359550624018098</v>
      </c>
      <c r="K272">
        <f t="shared" si="24"/>
        <v>-0.79407564536828901</v>
      </c>
      <c r="M272">
        <f t="shared" si="25"/>
        <v>-0.79407564536828901</v>
      </c>
      <c r="N272" s="13">
        <f t="shared" si="26"/>
        <v>6.000139648802588E-5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4.1950881279149961</v>
      </c>
      <c r="H273" s="10">
        <f t="shared" si="27"/>
        <v>-0.77557816678668345</v>
      </c>
      <c r="I273">
        <f t="shared" si="23"/>
        <v>-9.3069380014402014</v>
      </c>
      <c r="K273">
        <f t="shared" si="24"/>
        <v>-0.7833561211995772</v>
      </c>
      <c r="M273">
        <f t="shared" si="25"/>
        <v>-0.7833561211995772</v>
      </c>
      <c r="N273" s="13">
        <f t="shared" si="26"/>
        <v>6.0496574849053366E-5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4.2034942569083888</v>
      </c>
      <c r="H274" s="10">
        <f t="shared" si="27"/>
        <v>-0.76496754039413928</v>
      </c>
      <c r="I274">
        <f t="shared" si="23"/>
        <v>-9.1796104847296718</v>
      </c>
      <c r="K274">
        <f t="shared" si="24"/>
        <v>-0.77277714272845976</v>
      </c>
      <c r="M274">
        <f t="shared" si="25"/>
        <v>-0.77277714272845976</v>
      </c>
      <c r="N274" s="13">
        <f t="shared" si="26"/>
        <v>6.0989888620223996E-5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ref="G275:G338" si="29">$E$11*(D275/$E$12+1)</f>
        <v>4.2119003859017834</v>
      </c>
      <c r="H275" s="10">
        <f t="shared" si="27"/>
        <v>-0.75449599925437416</v>
      </c>
      <c r="I275">
        <f t="shared" si="23"/>
        <v>-9.0539519910524895</v>
      </c>
      <c r="K275">
        <f t="shared" si="24"/>
        <v>-0.76233699094912544</v>
      </c>
      <c r="M275">
        <f t="shared" si="25"/>
        <v>-0.76233699094912544</v>
      </c>
      <c r="N275" s="13">
        <f t="shared" si="26"/>
        <v>6.1481150757158483E-5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si="29"/>
        <v>4.2203065148951771</v>
      </c>
      <c r="H276" s="10">
        <f t="shared" si="27"/>
        <v>-0.74416185049268113</v>
      </c>
      <c r="I276">
        <f t="shared" ref="I276:I339" si="30">H276*$E$6</f>
        <v>-8.9299422059121731</v>
      </c>
      <c r="K276">
        <f t="shared" ref="K276:K339" si="31">(1/2)*(($L$9/2)*$L$4*EXP(-$L$7*$O$6*(G276/$O$6-1))+($L$9/2)*$L$4*EXP(-$L$7*$O$6*(($H$4/$E$4)*G276/$O$6-1))+($L$9/2)*$L$4*EXP(-$L$7*$O$6*(SQRT(4/3+$H$11^2/4)*($H$4/$E$4)*G276/$O$6-1))+2*$L$4*EXP(-$L$7*$O$6*(($H$5/$E$4)*G276/$O$6-1))+16*$L$4*EXP(-$L$7*$O$6*($H$14*($H$4/$E$4)*G276/$O$6-1))-(($L$9/2)*$L$6*EXP(-$L$5*$O$6*(G276/$O$6-1))+($L$9/2)*$L$6*EXP(-$L$5*$O$6*(($H$4/$E$4)*G276/$O$6-1))+($L$9/2)*$L$6*EXP(-$L$5*$O$6*(SQRT(4/3+$H$11^2/4)*($H$4/$E$4)*G276/$O$6-1))+2*$L$6*EXP(-$L$5*$O$6*(($H$5/$E$4)*G276/$O$6-1))+16*$L$6*EXP(-$L$5*$O$6*($H$14*($H$4/$E$4)*G276/$O$6-1))))</f>
        <v>-0.75203396415037571</v>
      </c>
      <c r="M276">
        <f t="shared" ref="M276:M339" si="32">(1/2)*(($L$9/2)*$O$4*EXP(-$O$8*$O$6*(G276/$O$6-1))+($L$9/2)*$O$4*EXP(-$O$8*$O$6*(($H$4/$E$4)*G276/$O$6-1))+($L$9/2)*$O$4*EXP(-$O$8*$O$6*(SQRT(4/3+$H$11^2/4)*($H$4/$E$4)*G276/$O$6-1))+2*$O$4*EXP(-$O$8*$O$6*(($H$5/$E$4)*G276/$O$6-1))+16*$O$4*EXP(-$O$8*$O$6*($H$14*($H$4/$E$4)*G276/$O$6-1))-(($L$9/2)*$O$7*EXP(-$O$5*$O$6*(G276/$O$6-1))+($L$9/2)*$O$7*EXP(-$O$5*$O$6*(($H$4/$E$4)*G276/$O$6-1))+($L$9/2)*$O$7*EXP(-$O$5*$O$6*(SQRT(4/3+$H$11^2/4)*($H$4/$E$4)*G276/$O$6-1))+2*$O$7*EXP(-$O$5*$O$6*(($H$5/$E$4)*G276/$O$6-1))+16*$O$7*EXP(-$O$5*$O$6*($H$14*($H$4/$E$4)*G276/$O$6-1))))</f>
        <v>-0.75203396415037571</v>
      </c>
      <c r="N276" s="13">
        <f t="shared" ref="N276:N339" si="33">(M276-H276)^2*O276</f>
        <v>6.1970173439661536E-5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4.2287126438885716</v>
      </c>
      <c r="H277" s="10">
        <f t="shared" ref="H277:H340" si="34">-(-$B$4)*(1+D277+$E$5*D277^3)*EXP(-D277)</f>
        <v>-0.73396341840014911</v>
      </c>
      <c r="I277">
        <f t="shared" si="30"/>
        <v>-8.8075610208017885</v>
      </c>
      <c r="K277">
        <f t="shared" si="31"/>
        <v>-0.74186637786121379</v>
      </c>
      <c r="M277">
        <f t="shared" si="32"/>
        <v>-0.74186637786121379</v>
      </c>
      <c r="N277" s="13">
        <f t="shared" si="33"/>
        <v>6.245676824323163E-5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4.2371187728819697</v>
      </c>
      <c r="H278" s="10">
        <f t="shared" si="34"/>
        <v>-0.72389904436845642</v>
      </c>
      <c r="I278">
        <f t="shared" si="30"/>
        <v>-8.6867885324214775</v>
      </c>
      <c r="K278">
        <f t="shared" si="31"/>
        <v>-0.731832564791981</v>
      </c>
      <c r="M278">
        <f t="shared" si="32"/>
        <v>-0.731832564791981</v>
      </c>
      <c r="N278" s="13">
        <f t="shared" si="33"/>
        <v>6.2940746310481571E-5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4.2455249018753598</v>
      </c>
      <c r="H279" s="10">
        <f t="shared" si="34"/>
        <v>-0.71396708682066201</v>
      </c>
      <c r="I279">
        <f t="shared" si="30"/>
        <v>-8.5676050418479441</v>
      </c>
      <c r="K279">
        <f t="shared" si="31"/>
        <v>-0.72193087477123141</v>
      </c>
      <c r="M279">
        <f t="shared" si="32"/>
        <v>-0.72193087477123141</v>
      </c>
      <c r="N279" s="13">
        <f t="shared" si="33"/>
        <v>6.3421918521634377E-5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4.2539310308687535</v>
      </c>
      <c r="H280" s="10">
        <f t="shared" si="34"/>
        <v>-0.70416592113809273</v>
      </c>
      <c r="I280">
        <f t="shared" si="30"/>
        <v>-8.4499910536571132</v>
      </c>
      <c r="K280">
        <f t="shared" si="31"/>
        <v>-0.71215967467849184</v>
      </c>
      <c r="M280">
        <f t="shared" si="32"/>
        <v>-0.71215967467849184</v>
      </c>
      <c r="N280" s="13">
        <f t="shared" si="33"/>
        <v>6.3900095664643248E-5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4.262337159862148</v>
      </c>
      <c r="H281" s="10">
        <f t="shared" si="34"/>
        <v>-0.69449393958369809</v>
      </c>
      <c r="I281">
        <f t="shared" si="30"/>
        <v>-8.3339272750043776</v>
      </c>
      <c r="K281">
        <f t="shared" si="31"/>
        <v>-0.70251734837323343</v>
      </c>
      <c r="M281">
        <f t="shared" si="32"/>
        <v>-0.70251734837323343</v>
      </c>
      <c r="N281" s="13">
        <f t="shared" si="33"/>
        <v>6.4375088603992883E-5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4.2707432888555461</v>
      </c>
      <c r="H282" s="10">
        <f t="shared" si="34"/>
        <v>-0.68494955122187595</v>
      </c>
      <c r="I282">
        <f t="shared" si="30"/>
        <v>-8.2193946146625123</v>
      </c>
      <c r="K282">
        <f t="shared" si="31"/>
        <v>-0.69300229662010171</v>
      </c>
      <c r="M282">
        <f t="shared" si="32"/>
        <v>-0.69300229662010171</v>
      </c>
      <c r="N282" s="13">
        <f t="shared" si="33"/>
        <v>6.4846708448646124E-5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4.2791494178489362</v>
      </c>
      <c r="H283" s="10">
        <f t="shared" si="34"/>
        <v>-0.67553118183508021</v>
      </c>
      <c r="I283">
        <f t="shared" si="30"/>
        <v>-8.1063741820209625</v>
      </c>
      <c r="K283">
        <f t="shared" si="31"/>
        <v>-0.68361293701068904</v>
      </c>
      <c r="M283">
        <f t="shared" si="32"/>
        <v>-0.68361293701068904</v>
      </c>
      <c r="N283" s="13">
        <f t="shared" si="33"/>
        <v>6.5314766718480092E-5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4.2875555468423299</v>
      </c>
      <c r="H284" s="10">
        <f t="shared" si="34"/>
        <v>-0.66623727383726461</v>
      </c>
      <c r="I284">
        <f t="shared" si="30"/>
        <v>-7.9948472860471753</v>
      </c>
      <c r="K284">
        <f t="shared" si="31"/>
        <v>-0.674347703881924</v>
      </c>
      <c r="M284">
        <f t="shared" si="32"/>
        <v>-0.674347703881924</v>
      </c>
      <c r="N284" s="13">
        <f t="shared" si="33"/>
        <v>6.5779075509313695E-5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4.2959616758357244</v>
      </c>
      <c r="H285" s="10">
        <f t="shared" si="34"/>
        <v>-0.65706628618448182</v>
      </c>
      <c r="I285">
        <f t="shared" si="30"/>
        <v>-7.8847954342137818</v>
      </c>
      <c r="K285">
        <f t="shared" si="31"/>
        <v>-0.66520504823139159</v>
      </c>
      <c r="M285">
        <f t="shared" si="32"/>
        <v>-0.66520504823139159</v>
      </c>
      <c r="N285" s="13">
        <f t="shared" si="33"/>
        <v>6.6239447656218993E-5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4.3043678048291225</v>
      </c>
      <c r="H286" s="10">
        <f t="shared" si="34"/>
        <v>-0.64801669428264519</v>
      </c>
      <c r="I286">
        <f t="shared" si="30"/>
        <v>-7.7762003313917418</v>
      </c>
      <c r="K286">
        <f t="shared" si="31"/>
        <v>-0.65618343762960185</v>
      </c>
      <c r="M286">
        <f t="shared" si="32"/>
        <v>-0.65618343762960185</v>
      </c>
      <c r="N286" s="13">
        <f t="shared" si="33"/>
        <v>6.6695696895060903E-5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4.3127739338225117</v>
      </c>
      <c r="H287" s="10">
        <f t="shared" si="34"/>
        <v>-0.63908698989272494</v>
      </c>
      <c r="I287">
        <f t="shared" si="30"/>
        <v>-7.6690438787126993</v>
      </c>
      <c r="K287">
        <f t="shared" si="31"/>
        <v>-0.64728135612947146</v>
      </c>
      <c r="M287">
        <f t="shared" si="32"/>
        <v>-0.64728135612947146</v>
      </c>
      <c r="N287" s="13">
        <f t="shared" si="33"/>
        <v>6.7147638021931321E-5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4.3211800628159063</v>
      </c>
      <c r="H288" s="10">
        <f t="shared" si="34"/>
        <v>-0.63027568103341625</v>
      </c>
      <c r="I288">
        <f t="shared" si="30"/>
        <v>-7.563308172400995</v>
      </c>
      <c r="K288">
        <f t="shared" si="31"/>
        <v>-0.63849730417306549</v>
      </c>
      <c r="M288">
        <f t="shared" si="32"/>
        <v>-0.63849730417306549</v>
      </c>
      <c r="N288" s="13">
        <f t="shared" si="33"/>
        <v>6.7595087050415954E-5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4.3295861918092999</v>
      </c>
      <c r="H289" s="10">
        <f t="shared" si="34"/>
        <v>-0.62158129188156763</v>
      </c>
      <c r="I289">
        <f t="shared" si="30"/>
        <v>-7.4589755025788111</v>
      </c>
      <c r="K289">
        <f t="shared" si="31"/>
        <v>-0.62982979849589982</v>
      </c>
      <c r="M289">
        <f t="shared" si="32"/>
        <v>-0.62982979849589982</v>
      </c>
      <c r="N289" s="13">
        <f t="shared" si="33"/>
        <v>6.8037861366681811E-5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4.337992320802698</v>
      </c>
      <c r="H290" s="10">
        <f t="shared" si="34"/>
        <v>-0.6130023626703659</v>
      </c>
      <c r="I290">
        <f t="shared" si="30"/>
        <v>-7.3560283520443903</v>
      </c>
      <c r="K290">
        <f t="shared" si="31"/>
        <v>-0.62127737202877875</v>
      </c>
      <c r="M290">
        <f t="shared" si="32"/>
        <v>-0.62127737202877875</v>
      </c>
      <c r="N290" s="13">
        <f t="shared" si="33"/>
        <v>6.8475779881820321E-5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4.3463984497960881</v>
      </c>
      <c r="H291" s="10">
        <f t="shared" si="34"/>
        <v>-0.60453744958551892</v>
      </c>
      <c r="I291">
        <f t="shared" si="30"/>
        <v>-7.254449395026227</v>
      </c>
      <c r="K291">
        <f t="shared" si="31"/>
        <v>-0.61283857379743945</v>
      </c>
      <c r="M291">
        <f t="shared" si="32"/>
        <v>-0.61283857379743945</v>
      </c>
      <c r="N291" s="13">
        <f t="shared" si="33"/>
        <v>6.8908663181733242E-5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4.3548045787894818</v>
      </c>
      <c r="H292" s="10">
        <f t="shared" si="34"/>
        <v>-0.59618512465945961</v>
      </c>
      <c r="I292">
        <f t="shared" si="30"/>
        <v>-7.1542214959135153</v>
      </c>
      <c r="K292">
        <f t="shared" si="31"/>
        <v>-0.60451196882002012</v>
      </c>
      <c r="M292">
        <f t="shared" si="32"/>
        <v>-0.60451196882002012</v>
      </c>
      <c r="N292" s="13">
        <f t="shared" si="33"/>
        <v>6.9336333674260655E-5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4.3632107077828763</v>
      </c>
      <c r="H293" s="10">
        <f t="shared" si="34"/>
        <v>-0.58794397566383516</v>
      </c>
      <c r="I293">
        <f t="shared" si="30"/>
        <v>-7.0553277079660219</v>
      </c>
      <c r="K293">
        <f t="shared" si="31"/>
        <v>-0.59629613800260761</v>
      </c>
      <c r="M293">
        <f t="shared" si="32"/>
        <v>-0.59629613800260761</v>
      </c>
      <c r="N293" s="13">
        <f t="shared" si="33"/>
        <v>6.9758615733208891E-5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4.3716168367762744</v>
      </c>
      <c r="H294" s="10">
        <f t="shared" si="34"/>
        <v>-0.57981260600026108</v>
      </c>
      <c r="I294">
        <f t="shared" si="30"/>
        <v>-6.9577512720031329</v>
      </c>
      <c r="K294">
        <f t="shared" si="31"/>
        <v>-0.58818967803286915</v>
      </c>
      <c r="M294">
        <f t="shared" si="32"/>
        <v>-0.58818967803286915</v>
      </c>
      <c r="N294" s="13">
        <f t="shared" si="33"/>
        <v>7.0175335839504276E-5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4.3800229657696637</v>
      </c>
      <c r="H295" s="10">
        <f t="shared" si="34"/>
        <v>-0.57178963458956089</v>
      </c>
      <c r="I295">
        <f t="shared" si="30"/>
        <v>-6.8614756150747311</v>
      </c>
      <c r="K295">
        <f t="shared" si="31"/>
        <v>-0.58019120127197854</v>
      </c>
      <c r="M295">
        <f t="shared" si="32"/>
        <v>-0.58019120127197854</v>
      </c>
      <c r="N295" s="13">
        <f t="shared" si="33"/>
        <v>7.058632271911031E-5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4.3884290947630582</v>
      </c>
      <c r="H296" s="10">
        <f t="shared" si="34"/>
        <v>-0.56387369575949975</v>
      </c>
      <c r="I296">
        <f t="shared" si="30"/>
        <v>-6.7664843491139965</v>
      </c>
      <c r="K296">
        <f t="shared" si="31"/>
        <v>-0.57229933564484503</v>
      </c>
      <c r="M296">
        <f t="shared" si="32"/>
        <v>-0.57229933564484503</v>
      </c>
      <c r="N296" s="13">
        <f t="shared" si="33"/>
        <v>7.099140747752126E-5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4.3968352237564519</v>
      </c>
      <c r="H297" s="10">
        <f t="shared" si="34"/>
        <v>-0.55606343913125578</v>
      </c>
      <c r="I297">
        <f t="shared" si="30"/>
        <v>-6.6727612695750693</v>
      </c>
      <c r="K297">
        <f t="shared" si="31"/>
        <v>-0.56451272452891488</v>
      </c>
      <c r="M297">
        <f t="shared" si="32"/>
        <v>-0.56451272452891488</v>
      </c>
      <c r="N297" s="13">
        <f t="shared" si="33"/>
        <v>7.1390423731095316E-5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4.40524135274985</v>
      </c>
      <c r="H298" s="10">
        <f t="shared" si="34"/>
        <v>-0.54835752950458938</v>
      </c>
      <c r="I298">
        <f t="shared" si="30"/>
        <v>-6.580290354055073</v>
      </c>
      <c r="K298">
        <f t="shared" si="31"/>
        <v>-0.55683002664147874</v>
      </c>
      <c r="M298">
        <f t="shared" si="32"/>
        <v>-0.55683002664147874</v>
      </c>
      <c r="N298" s="13">
        <f t="shared" si="33"/>
        <v>7.1783207734598349E-5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4.4136474817432401</v>
      </c>
      <c r="H299" s="10">
        <f t="shared" si="34"/>
        <v>-0.54075464674192419</v>
      </c>
      <c r="I299">
        <f t="shared" si="30"/>
        <v>-6.4890557609030903</v>
      </c>
      <c r="K299">
        <f t="shared" si="31"/>
        <v>-0.54924991592572425</v>
      </c>
      <c r="M299">
        <f t="shared" si="32"/>
        <v>-0.54924991592572425</v>
      </c>
      <c r="N299" s="13">
        <f t="shared" si="33"/>
        <v>7.2169598505222914E-5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4.4220536107366337</v>
      </c>
      <c r="H300" s="10">
        <f t="shared" si="34"/>
        <v>-0.53325348565132102</v>
      </c>
      <c r="I300">
        <f t="shared" si="30"/>
        <v>-6.3990418278158518</v>
      </c>
      <c r="K300">
        <f t="shared" si="31"/>
        <v>-0.54177108143551811</v>
      </c>
      <c r="M300">
        <f t="shared" si="32"/>
        <v>-0.54177108143551811</v>
      </c>
      <c r="N300" s="13">
        <f t="shared" si="33"/>
        <v>7.2549437942971953E-5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4.4304597397300327</v>
      </c>
      <c r="H301" s="10">
        <f t="shared" si="34"/>
        <v>-0.52585275586857638</v>
      </c>
      <c r="I301">
        <f t="shared" si="30"/>
        <v>-6.3102330704229166</v>
      </c>
      <c r="K301">
        <f t="shared" si="31"/>
        <v>-0.53439222721913204</v>
      </c>
      <c r="M301">
        <f t="shared" si="32"/>
        <v>-0.53439222721913204</v>
      </c>
      <c r="N301" s="13">
        <f t="shared" si="33"/>
        <v>7.2922570946960924E-5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4.4388658687234264</v>
      </c>
      <c r="H302" s="10">
        <f t="shared" si="34"/>
        <v>-0.51855118173841586</v>
      </c>
      <c r="I302">
        <f t="shared" si="30"/>
        <v>-6.2226141808609903</v>
      </c>
      <c r="K302">
        <f t="shared" si="31"/>
        <v>-0.52711207220192335</v>
      </c>
      <c r="M302">
        <f t="shared" si="32"/>
        <v>-0.52711207220192335</v>
      </c>
      <c r="N302" s="13">
        <f t="shared" si="33"/>
        <v>7.328884552817362E-5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4.4472719977168209</v>
      </c>
      <c r="H303" s="10">
        <f t="shared" si="34"/>
        <v>-0.51134750219489589</v>
      </c>
      <c r="I303">
        <f t="shared" si="30"/>
        <v>-6.1361700263387506</v>
      </c>
      <c r="K303">
        <f t="shared" si="31"/>
        <v>-0.51992935006804553</v>
      </c>
      <c r="M303">
        <f t="shared" si="32"/>
        <v>-0.51992935006804553</v>
      </c>
      <c r="N303" s="13">
        <f t="shared" si="33"/>
        <v>7.3648112917882994E-5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4.4556781267102101</v>
      </c>
      <c r="H304" s="10">
        <f t="shared" si="34"/>
        <v>-0.50424047064114719</v>
      </c>
      <c r="I304">
        <f t="shared" si="30"/>
        <v>-6.0508856476937662</v>
      </c>
      <c r="K304">
        <f t="shared" si="31"/>
        <v>-0.51284280914135993</v>
      </c>
      <c r="M304">
        <f t="shared" si="32"/>
        <v>-0.51284280914135993</v>
      </c>
      <c r="N304" s="13">
        <f t="shared" si="33"/>
        <v>7.4000227672242492E-5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4.4640842557036091</v>
      </c>
      <c r="H305" s="10">
        <f t="shared" si="34"/>
        <v>-0.4972288548284558</v>
      </c>
      <c r="I305">
        <f t="shared" si="30"/>
        <v>-5.9667462579414696</v>
      </c>
      <c r="K305">
        <f t="shared" si="31"/>
        <v>-0.50585121226552832</v>
      </c>
      <c r="M305">
        <f t="shared" si="32"/>
        <v>-0.50585121226552832</v>
      </c>
      <c r="N305" s="13">
        <f t="shared" si="33"/>
        <v>7.4345047772639693E-5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4.4724903846970019</v>
      </c>
      <c r="H306" s="10">
        <f t="shared" si="34"/>
        <v>-0.49031143673485922</v>
      </c>
      <c r="I306">
        <f t="shared" si="30"/>
        <v>-5.8837372408183111</v>
      </c>
      <c r="K306">
        <f t="shared" si="31"/>
        <v>-0.49895333668348135</v>
      </c>
      <c r="M306">
        <f t="shared" si="32"/>
        <v>-0.49895333668348135</v>
      </c>
      <c r="N306" s="13">
        <f t="shared" si="33"/>
        <v>7.4682434721995232E-5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4.4808965136903955</v>
      </c>
      <c r="H307" s="10">
        <f t="shared" si="34"/>
        <v>-0.48348701244319858</v>
      </c>
      <c r="I307">
        <f t="shared" si="30"/>
        <v>-5.8018441493183825</v>
      </c>
      <c r="K307">
        <f t="shared" si="31"/>
        <v>-0.49214797391618798</v>
      </c>
      <c r="M307">
        <f t="shared" si="32"/>
        <v>-0.49214797391618798</v>
      </c>
      <c r="N307" s="13">
        <f t="shared" si="33"/>
        <v>7.5012253636606583E-5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4.4893026426837856</v>
      </c>
      <c r="H308" s="10">
        <f t="shared" si="34"/>
        <v>-0.47675439201882458</v>
      </c>
      <c r="I308">
        <f t="shared" si="30"/>
        <v>-5.7210527042258947</v>
      </c>
      <c r="K308">
        <f t="shared" si="31"/>
        <v>-0.48543392964095539</v>
      </c>
      <c r="M308">
        <f t="shared" si="32"/>
        <v>-0.48543392964095539</v>
      </c>
      <c r="N308" s="13">
        <f t="shared" si="33"/>
        <v>7.5334373333984096E-5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4.4977087716771837</v>
      </c>
      <c r="H309" s="10">
        <f t="shared" si="34"/>
        <v>-0.47011239938692739</v>
      </c>
      <c r="I309">
        <f t="shared" si="30"/>
        <v>-5.6413487926431287</v>
      </c>
      <c r="K309">
        <f t="shared" si="31"/>
        <v>-0.47881002356920482</v>
      </c>
      <c r="M309">
        <f t="shared" si="32"/>
        <v>-0.47881002356920482</v>
      </c>
      <c r="N309" s="13">
        <f t="shared" si="33"/>
        <v>7.5648666416137136E-5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4.5061149006705783</v>
      </c>
      <c r="H310" s="10">
        <f t="shared" si="34"/>
        <v>-0.46355987220964195</v>
      </c>
      <c r="I310">
        <f t="shared" si="30"/>
        <v>-5.5627184665157037</v>
      </c>
      <c r="K310">
        <f t="shared" si="31"/>
        <v>-0.47227508932390205</v>
      </c>
      <c r="M310">
        <f t="shared" si="32"/>
        <v>-0.47227508932390205</v>
      </c>
      <c r="N310" s="13">
        <f t="shared" si="33"/>
        <v>7.5955009348692122E-5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4.514521029663972</v>
      </c>
      <c r="H311" s="10">
        <f t="shared" si="34"/>
        <v>-0.45709566176288197</v>
      </c>
      <c r="I311">
        <f t="shared" si="30"/>
        <v>-5.4851479411545832</v>
      </c>
      <c r="K311">
        <f t="shared" si="31"/>
        <v>-0.46582797431657774</v>
      </c>
      <c r="M311">
        <f t="shared" si="32"/>
        <v>-0.46582797431657774</v>
      </c>
      <c r="N311" s="13">
        <f t="shared" si="33"/>
        <v>7.6253282535432838E-5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4.5229271586573621</v>
      </c>
      <c r="H312" s="10">
        <f t="shared" si="34"/>
        <v>-0.45071863281306657</v>
      </c>
      <c r="I312">
        <f t="shared" si="30"/>
        <v>-5.4086235937567988</v>
      </c>
      <c r="K312">
        <f t="shared" si="31"/>
        <v>-0.4594675396241269</v>
      </c>
      <c r="M312">
        <f t="shared" si="32"/>
        <v>-0.4594675396241269</v>
      </c>
      <c r="N312" s="13">
        <f t="shared" si="33"/>
        <v>7.654337038861785E-5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4.5313332876507602</v>
      </c>
      <c r="H313" s="10">
        <f t="shared" si="34"/>
        <v>-0.44442766349371676</v>
      </c>
      <c r="I313">
        <f t="shared" si="30"/>
        <v>-5.3331319619246011</v>
      </c>
      <c r="K313">
        <f t="shared" si="31"/>
        <v>-0.45319265986535318</v>
      </c>
      <c r="M313">
        <f t="shared" si="32"/>
        <v>-0.45319265986535318</v>
      </c>
      <c r="N313" s="13">
        <f t="shared" si="33"/>
        <v>7.6825161394799486E-5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4.5397394166441547</v>
      </c>
      <c r="H314" s="10">
        <f t="shared" si="34"/>
        <v>-0.43822164518205237</v>
      </c>
      <c r="I314">
        <f t="shared" si="30"/>
        <v>-5.2586597421846282</v>
      </c>
      <c r="K314">
        <f t="shared" si="31"/>
        <v>-0.4470022230773944</v>
      </c>
      <c r="M314">
        <f t="shared" si="32"/>
        <v>-0.4470022230773944</v>
      </c>
      <c r="N314" s="13">
        <f t="shared" si="33"/>
        <v>7.7098548176169143E-5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4.5481455456375484</v>
      </c>
      <c r="H315" s="10">
        <f t="shared" si="34"/>
        <v>-0.43209948237554036</v>
      </c>
      <c r="I315">
        <f t="shared" si="30"/>
        <v>-5.185193788506484</v>
      </c>
      <c r="K315">
        <f t="shared" si="31"/>
        <v>-0.44089513059199575</v>
      </c>
      <c r="M315">
        <f t="shared" si="32"/>
        <v>-0.44089513059199575</v>
      </c>
      <c r="N315" s="13">
        <f t="shared" si="33"/>
        <v>7.7363427547635029E-5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4.5565516746309385</v>
      </c>
      <c r="H316" s="10">
        <f t="shared" si="34"/>
        <v>-0.42606009256854416</v>
      </c>
      <c r="I316">
        <f t="shared" si="30"/>
        <v>-5.1127211108225303</v>
      </c>
      <c r="K316">
        <f t="shared" si="31"/>
        <v>-0.43487029691176055</v>
      </c>
      <c r="M316">
        <f t="shared" si="32"/>
        <v>-0.43487029691176055</v>
      </c>
      <c r="N316" s="13">
        <f t="shared" si="33"/>
        <v>7.7619700569228907E-5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4.5649578036243366</v>
      </c>
      <c r="H317" s="10">
        <f t="shared" si="34"/>
        <v>-0.42010240612904481</v>
      </c>
      <c r="I317">
        <f t="shared" si="30"/>
        <v>-5.0412288735485378</v>
      </c>
      <c r="K317">
        <f t="shared" si="31"/>
        <v>-0.42892664958638066</v>
      </c>
      <c r="M317">
        <f t="shared" si="32"/>
        <v>-0.42892664958638066</v>
      </c>
      <c r="N317" s="13">
        <f t="shared" si="33"/>
        <v>7.7867272594334466E-5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4.5733639326177311</v>
      </c>
      <c r="H318" s="10">
        <f t="shared" si="34"/>
        <v>-0.41422536617555428</v>
      </c>
      <c r="I318">
        <f t="shared" si="30"/>
        <v>-4.9707043941066509</v>
      </c>
      <c r="K318">
        <f t="shared" si="31"/>
        <v>-0.42306312908894944</v>
      </c>
      <c r="M318">
        <f t="shared" si="32"/>
        <v>-0.42306312908894944</v>
      </c>
      <c r="N318" s="13">
        <f t="shared" si="33"/>
        <v>7.8106053313382979E-5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4.5817700616111248</v>
      </c>
      <c r="H319" s="10">
        <f t="shared" si="34"/>
        <v>-0.4084279284541662</v>
      </c>
      <c r="I319">
        <f t="shared" si="30"/>
        <v>-4.9011351414499948</v>
      </c>
      <c r="K319">
        <f t="shared" si="31"/>
        <v>-0.41727868869231166</v>
      </c>
      <c r="M319">
        <f t="shared" si="32"/>
        <v>-0.41727868869231166</v>
      </c>
      <c r="N319" s="13">
        <f t="shared" si="33"/>
        <v>7.8335956793136691E-5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4.590176190604514</v>
      </c>
      <c r="H320" s="10">
        <f t="shared" si="34"/>
        <v>-0.4027090612158814</v>
      </c>
      <c r="I320">
        <f t="shared" si="30"/>
        <v>-4.8325087345905766</v>
      </c>
      <c r="K320">
        <f t="shared" si="31"/>
        <v>-0.41157229434559922</v>
      </c>
      <c r="M320">
        <f t="shared" si="32"/>
        <v>-0.41157229434559922</v>
      </c>
      <c r="N320" s="13">
        <f t="shared" si="33"/>
        <v>7.8556901511727504E-5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4.5985823195979121</v>
      </c>
      <c r="H321" s="10">
        <f t="shared" si="34"/>
        <v>-0.39706774509417525</v>
      </c>
      <c r="I321">
        <f t="shared" si="30"/>
        <v>-4.7648129411301028</v>
      </c>
      <c r="K321">
        <f t="shared" si="31"/>
        <v>-0.40594292455090847</v>
      </c>
      <c r="M321">
        <f t="shared" si="32"/>
        <v>-0.40594292455090847</v>
      </c>
      <c r="N321" s="13">
        <f t="shared" si="33"/>
        <v>7.8768810389219328E-5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4.6069884485913066</v>
      </c>
      <c r="H322" s="10">
        <f t="shared" si="34"/>
        <v>-0.39150297298291736</v>
      </c>
      <c r="I322">
        <f t="shared" si="30"/>
        <v>-4.6980356757950084</v>
      </c>
      <c r="K322">
        <f t="shared" si="31"/>
        <v>-0.40038957024024835</v>
      </c>
      <c r="M322">
        <f t="shared" si="32"/>
        <v>-0.40038957024024835</v>
      </c>
      <c r="N322" s="13">
        <f t="shared" si="33"/>
        <v>7.8971610814002608E-5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4.6153945775847003</v>
      </c>
      <c r="H323" s="10">
        <f t="shared" si="34"/>
        <v>-0.38601374991458082</v>
      </c>
      <c r="I323">
        <f t="shared" si="30"/>
        <v>-4.6321649989749698</v>
      </c>
      <c r="K323">
        <f t="shared" si="31"/>
        <v>-0.39491123465268918</v>
      </c>
      <c r="M323">
        <f t="shared" si="32"/>
        <v>-0.39491123465268918</v>
      </c>
      <c r="N323" s="13">
        <f t="shared" si="33"/>
        <v>7.9165234664871253E-5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4.6238007065780904</v>
      </c>
      <c r="H324" s="10">
        <f t="shared" si="34"/>
        <v>-0.38059909293887456</v>
      </c>
      <c r="I324">
        <f t="shared" si="30"/>
        <v>-4.567189115266495</v>
      </c>
      <c r="K324">
        <f t="shared" si="31"/>
        <v>-0.38950693321184854</v>
      </c>
      <c r="M324">
        <f t="shared" si="32"/>
        <v>-0.38950693321184854</v>
      </c>
      <c r="N324" s="13">
        <f t="shared" si="33"/>
        <v>7.9349618328817092E-5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4.6322068355714885</v>
      </c>
      <c r="H325" s="10">
        <f t="shared" si="34"/>
        <v>-0.37525803100175609</v>
      </c>
      <c r="I325">
        <f t="shared" si="30"/>
        <v>-4.5030963720210728</v>
      </c>
      <c r="K325">
        <f t="shared" si="31"/>
        <v>-0.38417569340368712</v>
      </c>
      <c r="M325">
        <f t="shared" si="32"/>
        <v>-0.38417569340368712</v>
      </c>
      <c r="N325" s="13">
        <f t="shared" si="33"/>
        <v>7.9524702714814431E-5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4.640612964564883</v>
      </c>
      <c r="H326" s="10">
        <f t="shared" si="34"/>
        <v>-0.36998960482492788</v>
      </c>
      <c r="I326">
        <f t="shared" si="30"/>
        <v>-4.4398752578991347</v>
      </c>
      <c r="K326">
        <f t="shared" si="31"/>
        <v>-0.37891655465470209</v>
      </c>
      <c r="M326">
        <f t="shared" si="32"/>
        <v>-0.37891655465470209</v>
      </c>
      <c r="N326" s="13">
        <f t="shared" si="33"/>
        <v>7.9690433263305811E-5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4.6490190935582767</v>
      </c>
      <c r="H327" s="10">
        <f t="shared" si="34"/>
        <v>-0.36479286678575307</v>
      </c>
      <c r="I327">
        <f t="shared" si="30"/>
        <v>-4.3775144014290372</v>
      </c>
      <c r="K327">
        <f t="shared" si="31"/>
        <v>-0.37372856821047562</v>
      </c>
      <c r="M327">
        <f t="shared" si="32"/>
        <v>-0.37372856821047562</v>
      </c>
      <c r="N327" s="13">
        <f t="shared" si="33"/>
        <v>7.9846759951788667E-5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4.6574252225516704</v>
      </c>
      <c r="H328" s="10">
        <f t="shared" si="34"/>
        <v>-0.35966688079770892</v>
      </c>
      <c r="I328">
        <f t="shared" si="30"/>
        <v>-4.3160025695725075</v>
      </c>
      <c r="K328">
        <f t="shared" si="31"/>
        <v>-0.36861079701468535</v>
      </c>
      <c r="M328">
        <f t="shared" si="32"/>
        <v>-0.36861079701468535</v>
      </c>
      <c r="N328" s="13">
        <f t="shared" si="33"/>
        <v>7.999363729629403E-5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4.665831351545064</v>
      </c>
      <c r="H329" s="10">
        <f t="shared" si="34"/>
        <v>-0.35461072219135359</v>
      </c>
      <c r="I329">
        <f t="shared" si="30"/>
        <v>-4.2553286662962435</v>
      </c>
      <c r="K329">
        <f t="shared" si="31"/>
        <v>-0.36356231558856278</v>
      </c>
      <c r="M329">
        <f t="shared" si="32"/>
        <v>-0.36356231558856278</v>
      </c>
      <c r="N329" s="13">
        <f t="shared" si="33"/>
        <v>8.0131024348959165E-5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4.6742374805384586</v>
      </c>
      <c r="H330" s="10">
        <f t="shared" si="34"/>
        <v>-0.34962347759584239</v>
      </c>
      <c r="I330">
        <f t="shared" si="30"/>
        <v>-4.1954817311501085</v>
      </c>
      <c r="K330">
        <f t="shared" si="31"/>
        <v>-0.35858220991083917</v>
      </c>
      <c r="M330">
        <f t="shared" si="32"/>
        <v>-0.35858220991083917</v>
      </c>
      <c r="N330" s="13">
        <f t="shared" si="33"/>
        <v>8.0258884691767493E-5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4.6826436095318522</v>
      </c>
      <c r="H331" s="10">
        <f t="shared" si="34"/>
        <v>-0.34470424482102324</v>
      </c>
      <c r="I331">
        <f t="shared" si="30"/>
        <v>-4.1364509378522794</v>
      </c>
      <c r="K331">
        <f t="shared" si="31"/>
        <v>-0.35366957729820753</v>
      </c>
      <c r="M331">
        <f t="shared" si="32"/>
        <v>-0.35366957729820753</v>
      </c>
      <c r="N331" s="13">
        <f t="shared" si="33"/>
        <v>8.0377186426455307E-5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4.6910497385252468</v>
      </c>
      <c r="H332" s="10">
        <f t="shared" si="34"/>
        <v>-0.33985213274012571</v>
      </c>
      <c r="I332">
        <f t="shared" si="30"/>
        <v>-4.078225592881509</v>
      </c>
      <c r="K332">
        <f t="shared" si="31"/>
        <v>-0.34882352628631913</v>
      </c>
      <c r="M332">
        <f t="shared" si="32"/>
        <v>-0.34882352628631913</v>
      </c>
      <c r="N332" s="13">
        <f t="shared" si="33"/>
        <v>8.0485902160680917E-5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4.6994558675186404</v>
      </c>
      <c r="H333" s="10">
        <f t="shared" si="34"/>
        <v>-0.33506626117307164</v>
      </c>
      <c r="I333">
        <f t="shared" si="30"/>
        <v>-4.0207951340768595</v>
      </c>
      <c r="K333">
        <f t="shared" si="31"/>
        <v>-0.34404317651135036</v>
      </c>
      <c r="M333">
        <f t="shared" si="32"/>
        <v>-0.34404317651135036</v>
      </c>
      <c r="N333" s="13">
        <f t="shared" si="33"/>
        <v>8.0585008990623609E-5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4.707861996512035</v>
      </c>
      <c r="H334" s="10">
        <f t="shared" si="34"/>
        <v>-0.33034576077042377</v>
      </c>
      <c r="I334">
        <f t="shared" si="30"/>
        <v>-3.9641491292450852</v>
      </c>
      <c r="K334">
        <f t="shared" si="31"/>
        <v>-0.33932765859214642</v>
      </c>
      <c r="M334">
        <f t="shared" si="32"/>
        <v>-0.33932765859214642</v>
      </c>
      <c r="N334" s="13">
        <f t="shared" si="33"/>
        <v>8.0674488479866101E-5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4.7162681255054286</v>
      </c>
      <c r="H335" s="10">
        <f t="shared" si="34"/>
        <v>-0.325689772897991</v>
      </c>
      <c r="I335">
        <f t="shared" si="30"/>
        <v>-3.9082772747758918</v>
      </c>
      <c r="K335">
        <f t="shared" si="31"/>
        <v>-0.33467611401298469</v>
      </c>
      <c r="M335">
        <f t="shared" si="32"/>
        <v>-0.33467611401298469</v>
      </c>
      <c r="N335" s="13">
        <f t="shared" si="33"/>
        <v>8.075432663502604E-5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4.7246742544988232</v>
      </c>
      <c r="H336" s="10">
        <f t="shared" si="34"/>
        <v>-0.3210974495221125</v>
      </c>
      <c r="I336">
        <f t="shared" si="30"/>
        <v>-3.85316939426535</v>
      </c>
      <c r="K336">
        <f t="shared" si="31"/>
        <v>-0.33008769500695312</v>
      </c>
      <c r="M336">
        <f t="shared" si="32"/>
        <v>-0.33008769500695312</v>
      </c>
      <c r="N336" s="13">
        <f t="shared" si="33"/>
        <v>8.0824513877697147E-5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4.7330803834922159</v>
      </c>
      <c r="H337" s="10">
        <f t="shared" si="34"/>
        <v>-0.31656795309563102</v>
      </c>
      <c r="I337">
        <f t="shared" si="30"/>
        <v>-3.7988154371475722</v>
      </c>
      <c r="K337">
        <f t="shared" si="31"/>
        <v>-0.32556156443999029</v>
      </c>
      <c r="M337">
        <f t="shared" si="32"/>
        <v>-0.32556156443999029</v>
      </c>
      <c r="N337" s="13">
        <f t="shared" si="33"/>
        <v>8.0885045013387856E-5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4.7414865124856105</v>
      </c>
      <c r="H338" s="10">
        <f t="shared" si="34"/>
        <v>-0.31210045644457851</v>
      </c>
      <c r="I338">
        <f t="shared" si="30"/>
        <v>-3.7452054773349421</v>
      </c>
      <c r="K338">
        <f t="shared" si="31"/>
        <v>-0.3210968956955782</v>
      </c>
      <c r="M338">
        <f t="shared" si="32"/>
        <v>-0.3210968956955782</v>
      </c>
      <c r="N338" s="13">
        <f t="shared" si="33"/>
        <v>8.0935919196927826E-5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ref="G339:G402" si="36">$E$11*(D339/$E$12+1)</f>
        <v>4.7498926414790041</v>
      </c>
      <c r="H339" s="10">
        <f t="shared" si="34"/>
        <v>-0.30769414265558181</v>
      </c>
      <c r="I339">
        <f t="shared" si="30"/>
        <v>-3.6923297118669818</v>
      </c>
      <c r="K339">
        <f t="shared" si="31"/>
        <v>-0.31669287256013323</v>
      </c>
      <c r="M339">
        <f t="shared" si="32"/>
        <v>-0.31669287256013323</v>
      </c>
      <c r="N339" s="13">
        <f t="shared" si="33"/>
        <v>8.097713989506795E-5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si="36"/>
        <v>4.7582987704723987</v>
      </c>
      <c r="H340" s="10">
        <f t="shared" si="34"/>
        <v>-0.30334820496400938</v>
      </c>
      <c r="I340">
        <f t="shared" ref="I340:I403" si="37">H340*$E$6</f>
        <v>-3.6401784595681126</v>
      </c>
      <c r="K340">
        <f t="shared" ref="K340:K403" si="38">(1/2)*(($L$9/2)*$L$4*EXP(-$L$7*$O$6*(G340/$O$6-1))+($L$9/2)*$L$4*EXP(-$L$7*$O$6*(($H$4/$E$4)*G340/$O$6-1))+($L$9/2)*$L$4*EXP(-$L$7*$O$6*(SQRT(4/3+$H$11^2/4)*($H$4/$E$4)*G340/$O$6-1))+2*$L$4*EXP(-$L$7*$O$6*(($H$5/$E$4)*G340/$O$6-1))+16*$L$4*EXP(-$L$7*$O$6*($H$14*($H$4/$E$4)*G340/$O$6-1))-(($L$9/2)*$L$6*EXP(-$L$5*$O$6*(G340/$O$6-1))+($L$9/2)*$L$6*EXP(-$L$5*$O$6*(($H$4/$E$4)*G340/$O$6-1))+($L$9/2)*$L$6*EXP(-$L$5*$O$6*(SQRT(4/3+$H$11^2/4)*($H$4/$E$4)*G340/$O$6-1))+2*$L$6*EXP(-$L$5*$O$6*(($H$5/$E$4)*G340/$O$6-1))+16*$L$6*EXP(-$L$5*$O$6*($H$14*($H$4/$E$4)*G340/$O$6-1))))</f>
        <v>-0.31234868910908248</v>
      </c>
      <c r="M340">
        <f t="shared" ref="M340:M403" si="39">(1/2)*(($L$9/2)*$O$4*EXP(-$O$8*$O$6*(G340/$O$6-1))+($L$9/2)*$O$4*EXP(-$O$8*$O$6*(($H$4/$E$4)*G340/$O$6-1))+($L$9/2)*$O$4*EXP(-$O$8*$O$6*(SQRT(4/3+$H$11^2/4)*($H$4/$E$4)*G340/$O$6-1))+2*$O$4*EXP(-$O$8*$O$6*(($H$5/$E$4)*G340/$O$6-1))+16*$O$4*EXP(-$O$8*$O$6*($H$14*($H$4/$E$4)*G340/$O$6-1))-(($L$9/2)*$O$7*EXP(-$O$5*$O$6*(G340/$O$6-1))+($L$9/2)*$O$7*EXP(-$O$5*$O$6*(($H$4/$E$4)*G340/$O$6-1))+($L$9/2)*$O$7*EXP(-$O$5*$O$6*(SQRT(4/3+$H$11^2/4)*($H$4/$E$4)*G340/$O$6-1))+2*$O$7*EXP(-$O$5*$O$6*(($H$5/$E$4)*G340/$O$6-1))+16*$O$7*EXP(-$O$5*$O$6*($H$14*($H$4/$E$4)*G340/$O$6-1))))</f>
        <v>-0.31234868910908248</v>
      </c>
      <c r="N340" s="13">
        <f t="shared" ref="N340:N403" si="40">(M340-H340)^2*O340</f>
        <v>8.1008714845712173E-5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4.7667048994657923</v>
      </c>
      <c r="H341" s="10">
        <f t="shared" ref="H341:H404" si="41">-(-$B$4)*(1+D341+$E$5*D341^3)*EXP(-D341)</f>
        <v>-0.29906184664286523</v>
      </c>
      <c r="I341">
        <f t="shared" si="37"/>
        <v>-3.5887421597143829</v>
      </c>
      <c r="K341">
        <f t="shared" si="38"/>
        <v>-0.30806354959366872</v>
      </c>
      <c r="M341">
        <f t="shared" si="39"/>
        <v>-0.30806354959366872</v>
      </c>
      <c r="N341" s="13">
        <f t="shared" si="40"/>
        <v>8.103065601450429E-5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4.7751110284591869</v>
      </c>
      <c r="H342" s="10">
        <f t="shared" si="41"/>
        <v>-0.29483428089244945</v>
      </c>
      <c r="I342">
        <f t="shared" si="37"/>
        <v>-3.5380113707093934</v>
      </c>
      <c r="K342">
        <f t="shared" si="38"/>
        <v>-0.3038366683284755</v>
      </c>
      <c r="M342">
        <f t="shared" si="39"/>
        <v>-0.3038366683284755</v>
      </c>
      <c r="N342" s="13">
        <f t="shared" si="40"/>
        <v>8.1042979548319669E-5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4.7835171574525805</v>
      </c>
      <c r="H343" s="10">
        <f t="shared" si="41"/>
        <v>-0.29066473073078858</v>
      </c>
      <c r="I343">
        <f t="shared" si="37"/>
        <v>-3.4879767687694629</v>
      </c>
      <c r="K343">
        <f t="shared" si="38"/>
        <v>-0.29966726957970308</v>
      </c>
      <c r="M343">
        <f t="shared" si="39"/>
        <v>-0.29966726957970308</v>
      </c>
      <c r="N343" s="13">
        <f t="shared" si="40"/>
        <v>8.1045705726214779E-5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4.7919232864459751</v>
      </c>
      <c r="H344" s="10">
        <f t="shared" si="41"/>
        <v>-0.28655242888485555</v>
      </c>
      <c r="I344">
        <f t="shared" si="37"/>
        <v>-3.4386291466182666</v>
      </c>
      <c r="K344">
        <f t="shared" si="38"/>
        <v>-0.29555458745419527</v>
      </c>
      <c r="M344">
        <f t="shared" si="39"/>
        <v>-0.29555458745419527</v>
      </c>
      <c r="N344" s="13">
        <f t="shared" si="40"/>
        <v>8.1038858907536639E-5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4.8003294154393688</v>
      </c>
      <c r="H345" s="10">
        <f t="shared" si="41"/>
        <v>-0.28249661768257978</v>
      </c>
      <c r="I345">
        <f t="shared" si="37"/>
        <v>-3.3899594121909571</v>
      </c>
      <c r="K345">
        <f t="shared" si="38"/>
        <v>-0.29149786578924047</v>
      </c>
      <c r="M345">
        <f t="shared" si="39"/>
        <v>-0.29149786578924047</v>
      </c>
      <c r="N345" s="13">
        <f t="shared" si="40"/>
        <v>8.1022467477662792E-5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4.8087355444327624</v>
      </c>
      <c r="H346" s="10">
        <f t="shared" si="41"/>
        <v>-0.27849654894566411</v>
      </c>
      <c r="I346">
        <f t="shared" si="37"/>
        <v>-3.3419585873479694</v>
      </c>
      <c r="K346">
        <f t="shared" si="38"/>
        <v>-0.28749635804314588</v>
      </c>
      <c r="M346">
        <f t="shared" si="39"/>
        <v>-0.28749635804314588</v>
      </c>
      <c r="N346" s="13">
        <f t="shared" si="40"/>
        <v>8.0996563791115635E-5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4.817141673426157</v>
      </c>
      <c r="H347" s="10">
        <f t="shared" si="41"/>
        <v>-0.27455148388321204</v>
      </c>
      <c r="I347">
        <f t="shared" si="37"/>
        <v>-3.2946178065985445</v>
      </c>
      <c r="K347">
        <f t="shared" si="38"/>
        <v>-0.28354932718660741</v>
      </c>
      <c r="M347">
        <f t="shared" si="39"/>
        <v>-0.28354932718660741</v>
      </c>
      <c r="N347" s="13">
        <f t="shared" si="40"/>
        <v>8.0961184112456901E-5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4.8255478024195506</v>
      </c>
      <c r="H348" s="10">
        <f t="shared" si="41"/>
        <v>-0.2706606929861754</v>
      </c>
      <c r="I348">
        <f t="shared" si="37"/>
        <v>-3.2479283158341046</v>
      </c>
      <c r="K348">
        <f t="shared" si="38"/>
        <v>-0.27965604559487717</v>
      </c>
      <c r="M348">
        <f t="shared" si="39"/>
        <v>-0.27965604559487717</v>
      </c>
      <c r="N348" s="13">
        <f t="shared" si="40"/>
        <v>8.0916368554877693E-5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4.8339539314129452</v>
      </c>
      <c r="H349" s="10">
        <f t="shared" si="41"/>
        <v>-0.26682345592262696</v>
      </c>
      <c r="I349">
        <f t="shared" si="37"/>
        <v>-3.2018814710715233</v>
      </c>
      <c r="K349">
        <f t="shared" si="38"/>
        <v>-0.27581579494073621</v>
      </c>
      <c r="M349">
        <f t="shared" si="39"/>
        <v>-0.27581579494073621</v>
      </c>
      <c r="N349" s="13">
        <f t="shared" si="40"/>
        <v>8.0862161016610065E-5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4.8423600604063388</v>
      </c>
      <c r="H350" s="10">
        <f t="shared" si="41"/>
        <v>-0.26303906143386918</v>
      </c>
      <c r="I350">
        <f t="shared" si="37"/>
        <v>-3.1564687372064304</v>
      </c>
      <c r="K350">
        <f t="shared" si="38"/>
        <v>-0.27202786608829138</v>
      </c>
      <c r="M350">
        <f t="shared" si="39"/>
        <v>-0.27202786608829138</v>
      </c>
      <c r="N350" s="13">
        <f t="shared" si="40"/>
        <v>8.0798609115362202E-5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4.8507661893997334</v>
      </c>
      <c r="H351" s="10">
        <f t="shared" si="41"/>
        <v>-0.25930680723137739</v>
      </c>
      <c r="I351">
        <f t="shared" si="37"/>
        <v>-3.1116816867765289</v>
      </c>
      <c r="K351">
        <f t="shared" si="38"/>
        <v>-0.26829155898758772</v>
      </c>
      <c r="M351">
        <f t="shared" si="39"/>
        <v>-0.26829155898758772</v>
      </c>
      <c r="N351" s="13">
        <f t="shared" si="40"/>
        <v>8.0725764120724604E-5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4.8591723183931261</v>
      </c>
      <c r="H352" s="10">
        <f t="shared" si="41"/>
        <v>-0.25562599989459089</v>
      </c>
      <c r="I352">
        <f t="shared" si="37"/>
        <v>-3.0675119987350907</v>
      </c>
      <c r="K352">
        <f t="shared" si="38"/>
        <v>-0.26460618257006147</v>
      </c>
      <c r="M352">
        <f t="shared" si="39"/>
        <v>-0.26460618257006147</v>
      </c>
      <c r="N352" s="13">
        <f t="shared" si="40"/>
        <v>8.0643680884821798E-5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4.8675784473865216</v>
      </c>
      <c r="H353" s="10">
        <f t="shared" si="41"/>
        <v>-0.25199595476954861</v>
      </c>
      <c r="I353">
        <f t="shared" si="37"/>
        <v>-3.0239514572345834</v>
      </c>
      <c r="K353">
        <f t="shared" si="38"/>
        <v>-0.26097105464482051</v>
      </c>
      <c r="M353">
        <f t="shared" si="39"/>
        <v>-0.26097105464482051</v>
      </c>
      <c r="N353" s="13">
        <f t="shared" si="40"/>
        <v>8.0552417771105616E-5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4.8759845763799143</v>
      </c>
      <c r="H354" s="10">
        <f t="shared" si="41"/>
        <v>-0.24841599586838081</v>
      </c>
      <c r="I354">
        <f t="shared" si="37"/>
        <v>-2.9809919504205697</v>
      </c>
      <c r="K354">
        <f t="shared" si="38"/>
        <v>-0.25738550179577974</v>
      </c>
      <c r="M354">
        <f t="shared" si="39"/>
        <v>-0.25738550179577974</v>
      </c>
      <c r="N354" s="13">
        <f t="shared" si="40"/>
        <v>8.0452036581644433E-5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4.8843907053733089</v>
      </c>
      <c r="H355" s="10">
        <f t="shared" si="41"/>
        <v>-0.24488545576965284</v>
      </c>
      <c r="I355">
        <f t="shared" si="37"/>
        <v>-2.9386254692358342</v>
      </c>
      <c r="K355">
        <f t="shared" si="38"/>
        <v>-0.25384885927963324</v>
      </c>
      <c r="M355">
        <f t="shared" si="39"/>
        <v>-0.25384885927963324</v>
      </c>
      <c r="N355" s="13">
        <f t="shared" si="40"/>
        <v>8.034260248272896E-5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4.8927968343667025</v>
      </c>
      <c r="H356" s="10">
        <f t="shared" si="41"/>
        <v>-0.24140367551957193</v>
      </c>
      <c r="I356">
        <f t="shared" si="37"/>
        <v>-2.8968441062348633</v>
      </c>
      <c r="K356">
        <f t="shared" si="38"/>
        <v>-0.25036047092468949</v>
      </c>
      <c r="M356">
        <f t="shared" si="39"/>
        <v>-0.25036047092468949</v>
      </c>
      <c r="N356" s="13">
        <f t="shared" si="40"/>
        <v>8.0224183929135184E-5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4.9012029633600962</v>
      </c>
      <c r="H357" s="10">
        <f t="shared" si="41"/>
        <v>-0.23797000453405132</v>
      </c>
      <c r="I357">
        <f t="shared" si="37"/>
        <v>-2.8556400544086156</v>
      </c>
      <c r="K357">
        <f t="shared" si="38"/>
        <v>-0.24691968903055694</v>
      </c>
      <c r="M357">
        <f t="shared" si="39"/>
        <v>-0.24691968903055694</v>
      </c>
      <c r="N357" s="13">
        <f t="shared" si="40"/>
        <v>8.0096852586993193E-5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4.9096090923534907</v>
      </c>
      <c r="H358" s="10">
        <f t="shared" si="41"/>
        <v>-0.23458380050164107</v>
      </c>
      <c r="I358">
        <f t="shared" si="37"/>
        <v>-2.8150056060196929</v>
      </c>
      <c r="K358">
        <f t="shared" si="38"/>
        <v>-0.24352587426869479</v>
      </c>
      <c r="M358">
        <f t="shared" si="39"/>
        <v>-0.24352587426869479</v>
      </c>
      <c r="N358" s="13">
        <f t="shared" si="40"/>
        <v>7.9960683255430329E-5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4.9180152213468844</v>
      </c>
      <c r="H359" s="10">
        <f t="shared" si="41"/>
        <v>-0.23124442928732289</v>
      </c>
      <c r="I359">
        <f t="shared" si="37"/>
        <v>-2.7749331514478746</v>
      </c>
      <c r="K359">
        <f t="shared" si="38"/>
        <v>-0.24017839558382564</v>
      </c>
      <c r="M359">
        <f t="shared" si="39"/>
        <v>-0.24017839558382564</v>
      </c>
      <c r="N359" s="13">
        <f t="shared" si="40"/>
        <v>7.9815753787047138E-5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4.9264213503402789</v>
      </c>
      <c r="H360" s="10">
        <f t="shared" si="41"/>
        <v>-0.22795126483717026</v>
      </c>
      <c r="I360">
        <f t="shared" si="37"/>
        <v>-2.7354151780460434</v>
      </c>
      <c r="K360">
        <f t="shared" si="38"/>
        <v>-0.23687663009621454</v>
      </c>
      <c r="M360">
        <f t="shared" si="39"/>
        <v>-0.23687663009621454</v>
      </c>
      <c r="N360" s="13">
        <f t="shared" si="40"/>
        <v>7.966214500735451E-5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4.9348274793336726</v>
      </c>
      <c r="H361" s="10">
        <f t="shared" si="41"/>
        <v>-0.22470368908387828</v>
      </c>
      <c r="I361">
        <f t="shared" si="37"/>
        <v>-2.6964442690065393</v>
      </c>
      <c r="K361">
        <f t="shared" si="38"/>
        <v>-0.23361996300481891</v>
      </c>
      <c r="M361">
        <f t="shared" si="39"/>
        <v>-0.23361996300481891</v>
      </c>
      <c r="N361" s="13">
        <f t="shared" si="40"/>
        <v>7.9499940633246023E-5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4.9432336083270672</v>
      </c>
      <c r="H362" s="10">
        <f t="shared" si="41"/>
        <v>-0.22150109185315806</v>
      </c>
      <c r="I362">
        <f t="shared" si="37"/>
        <v>-2.6580131022378968</v>
      </c>
      <c r="K362">
        <f t="shared" si="38"/>
        <v>-0.23040778749130597</v>
      </c>
      <c r="M362">
        <f t="shared" si="39"/>
        <v>-0.23040778749130597</v>
      </c>
      <c r="N362" s="13">
        <f t="shared" si="40"/>
        <v>7.9329227190603108E-5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4.9516397373204608</v>
      </c>
      <c r="H363" s="10">
        <f t="shared" si="41"/>
        <v>-0.21834287077100165</v>
      </c>
      <c r="I363">
        <f t="shared" si="37"/>
        <v>-2.6201144492520196</v>
      </c>
      <c r="K363">
        <f t="shared" si="38"/>
        <v>-0.22723950462494563</v>
      </c>
      <c r="M363">
        <f t="shared" si="39"/>
        <v>-0.22723950462494563</v>
      </c>
      <c r="N363" s="13">
        <f t="shared" si="40"/>
        <v>7.9150093931142215E-5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4.9600458663138554</v>
      </c>
      <c r="H364" s="10">
        <f t="shared" si="41"/>
        <v>-0.21522843117181206</v>
      </c>
      <c r="I364">
        <f t="shared" si="37"/>
        <v>-2.582741174061745</v>
      </c>
      <c r="K364">
        <f t="shared" si="38"/>
        <v>-0.22411452326837167</v>
      </c>
      <c r="M364">
        <f t="shared" si="39"/>
        <v>-0.22411452326837167</v>
      </c>
      <c r="N364" s="13">
        <f t="shared" si="40"/>
        <v>7.8962632748539092E-5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4.968451995307249</v>
      </c>
      <c r="H365" s="10">
        <f t="shared" si="41"/>
        <v>-0.21215718600740166</v>
      </c>
      <c r="I365">
        <f t="shared" si="37"/>
        <v>-2.54588623208882</v>
      </c>
      <c r="K365">
        <f t="shared" si="38"/>
        <v>-0.22103225998422238</v>
      </c>
      <c r="M365">
        <f t="shared" si="39"/>
        <v>-0.22103225998422238</v>
      </c>
      <c r="N365" s="13">
        <f t="shared" si="40"/>
        <v>7.8766938094040326E-5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4.9768581243006436</v>
      </c>
      <c r="H366" s="10">
        <f t="shared" si="41"/>
        <v>-0.20912855575685521</v>
      </c>
      <c r="I366">
        <f t="shared" si="37"/>
        <v>-2.5095426690822626</v>
      </c>
      <c r="K366">
        <f t="shared" si="38"/>
        <v>-0.21799213894264774</v>
      </c>
      <c r="M366">
        <f t="shared" si="39"/>
        <v>-0.21799213894264774</v>
      </c>
      <c r="N366" s="13">
        <f t="shared" si="40"/>
        <v>7.8563106891464023E-5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4.9852642532940372</v>
      </c>
      <c r="H367" s="10">
        <f t="shared" si="41"/>
        <v>-0.20614196833725815</v>
      </c>
      <c r="I367">
        <f t="shared" si="37"/>
        <v>-2.4737036200470977</v>
      </c>
      <c r="K367">
        <f t="shared" si="38"/>
        <v>-0.21499359182969696</v>
      </c>
      <c r="M367">
        <f t="shared" si="39"/>
        <v>-0.21499359182969696</v>
      </c>
      <c r="N367" s="13">
        <f t="shared" si="40"/>
        <v>7.8351238451894727E-5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4.9936703822874318</v>
      </c>
      <c r="H368" s="10">
        <f t="shared" si="41"/>
        <v>-0.20319685901528722</v>
      </c>
      <c r="I368">
        <f t="shared" si="37"/>
        <v>-2.4383623081834465</v>
      </c>
      <c r="K368">
        <f t="shared" si="38"/>
        <v>-0.21203605775657369</v>
      </c>
      <c r="M368">
        <f t="shared" si="39"/>
        <v>-0.21203605775657369</v>
      </c>
      <c r="N368" s="13">
        <f t="shared" si="40"/>
        <v>7.8131434387960296E-5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5.0020765112808245</v>
      </c>
      <c r="H369" s="10">
        <f t="shared" si="41"/>
        <v>-0.20029267031966286</v>
      </c>
      <c r="I369">
        <f t="shared" si="37"/>
        <v>-2.4035120438359545</v>
      </c>
      <c r="K369">
        <f t="shared" si="38"/>
        <v>-0.20911898316976649</v>
      </c>
      <c r="M369">
        <f t="shared" si="39"/>
        <v>-0.20911898316976649</v>
      </c>
      <c r="N369" s="13">
        <f t="shared" si="40"/>
        <v>7.7903798527904447E-5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5.0104826402742182</v>
      </c>
      <c r="H370" s="10">
        <f t="shared" si="41"/>
        <v>-0.19742885195445975</v>
      </c>
      <c r="I370">
        <f t="shared" si="37"/>
        <v>-2.3691462234535168</v>
      </c>
      <c r="K370">
        <f t="shared" si="38"/>
        <v>-0.2062418217620485</v>
      </c>
      <c r="M370">
        <f t="shared" si="39"/>
        <v>-0.2062418217620485</v>
      </c>
      <c r="N370" s="13">
        <f t="shared" si="40"/>
        <v>7.7668436829470886E-5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5.0188887692676127</v>
      </c>
      <c r="H371" s="10">
        <f t="shared" si="41"/>
        <v>-0.19460486071327504</v>
      </c>
      <c r="I371">
        <f t="shared" si="37"/>
        <v>-2.3352583285593003</v>
      </c>
      <c r="K371">
        <f t="shared" si="38"/>
        <v>-0.20340403438434776</v>
      </c>
      <c r="M371">
        <f t="shared" si="39"/>
        <v>-0.20340403438434776</v>
      </c>
      <c r="N371" s="13">
        <f t="shared" si="40"/>
        <v>7.7425457293699338E-5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5.0272948982610073</v>
      </c>
      <c r="H372" s="10">
        <f t="shared" si="41"/>
        <v>-0.19182016039424879</v>
      </c>
      <c r="I372">
        <f t="shared" si="37"/>
        <v>-2.3018419247309856</v>
      </c>
      <c r="K372">
        <f t="shared" si="38"/>
        <v>-0.20060508895848678</v>
      </c>
      <c r="M372">
        <f t="shared" si="39"/>
        <v>-0.20060508895848678</v>
      </c>
      <c r="N372" s="13">
        <f t="shared" si="40"/>
        <v>7.7174969878764503E-5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5.0357010272544009</v>
      </c>
      <c r="H373" s="10">
        <f t="shared" si="41"/>
        <v>-0.18907422171593821</v>
      </c>
      <c r="I373">
        <f t="shared" si="37"/>
        <v>-2.2688906605912584</v>
      </c>
      <c r="K373">
        <f t="shared" si="38"/>
        <v>-0.19784446039078551</v>
      </c>
      <c r="M373">
        <f t="shared" si="39"/>
        <v>-0.19784446039078551</v>
      </c>
      <c r="N373" s="13">
        <f t="shared" si="40"/>
        <v>7.6917086413787376E-5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5.0441071562477946</v>
      </c>
      <c r="H374" s="10">
        <f t="shared" si="41"/>
        <v>-0.18636652223403691</v>
      </c>
      <c r="I374">
        <f t="shared" si="37"/>
        <v>-2.2363982668084428</v>
      </c>
      <c r="K374">
        <f t="shared" si="38"/>
        <v>-0.19512163048652806</v>
      </c>
      <c r="M374">
        <f t="shared" si="39"/>
        <v>-0.19512163048652806</v>
      </c>
      <c r="N374" s="13">
        <f t="shared" si="40"/>
        <v>7.6651920512838651E-5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5.0525132852411891</v>
      </c>
      <c r="H375" s="10">
        <f t="shared" si="41"/>
        <v>-0.1836965462589418</v>
      </c>
      <c r="I375">
        <f t="shared" si="37"/>
        <v>-2.2043585551073015</v>
      </c>
      <c r="K375">
        <f t="shared" si="38"/>
        <v>-0.19243608786529409</v>
      </c>
      <c r="M375">
        <f t="shared" si="39"/>
        <v>-0.19243608786529409</v>
      </c>
      <c r="N375" s="13">
        <f t="shared" si="40"/>
        <v>7.6379587489162781E-5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5.0609194142345837</v>
      </c>
      <c r="H376" s="10">
        <f t="shared" si="41"/>
        <v>-0.18106378477415888</v>
      </c>
      <c r="I376">
        <f t="shared" si="37"/>
        <v>-2.1727654172899067</v>
      </c>
      <c r="K376">
        <f t="shared" si="38"/>
        <v>-0.18978732787714547</v>
      </c>
      <c r="M376">
        <f t="shared" si="39"/>
        <v>-0.18978732787714547</v>
      </c>
      <c r="N376" s="13">
        <f t="shared" si="40"/>
        <v>7.6100204269664937E-5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5.0693255432279773</v>
      </c>
      <c r="H377" s="10">
        <f t="shared" si="41"/>
        <v>-0.17846773535554872</v>
      </c>
      <c r="I377">
        <f t="shared" si="37"/>
        <v>-2.1416128242665846</v>
      </c>
      <c r="K377">
        <f t="shared" si="38"/>
        <v>-0.1871748525196707</v>
      </c>
      <c r="M377">
        <f t="shared" si="39"/>
        <v>-0.1871748525196707</v>
      </c>
      <c r="N377" s="13">
        <f t="shared" si="40"/>
        <v>7.5813889309747602E-5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5.077731672221371</v>
      </c>
      <c r="H378" s="10">
        <f t="shared" si="41"/>
        <v>-0.17590790209140392</v>
      </c>
      <c r="I378">
        <f t="shared" si="37"/>
        <v>-2.1108948250968469</v>
      </c>
      <c r="K378">
        <f t="shared" si="38"/>
        <v>-0.18459817035587991</v>
      </c>
      <c r="M378">
        <f t="shared" si="39"/>
        <v>-0.18459817035587991</v>
      </c>
      <c r="N378" s="13">
        <f t="shared" si="40"/>
        <v>7.5520762508558663E-5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5.0861378012147647</v>
      </c>
      <c r="H379" s="10">
        <f t="shared" si="41"/>
        <v>-0.17338379550335803</v>
      </c>
      <c r="I379">
        <f t="shared" si="37"/>
        <v>-2.0806055460402963</v>
      </c>
      <c r="K379">
        <f t="shared" si="38"/>
        <v>-0.18205679643295025</v>
      </c>
      <c r="M379">
        <f t="shared" si="39"/>
        <v>-0.18205679643295025</v>
      </c>
      <c r="N379" s="13">
        <f t="shared" si="40"/>
        <v>7.5220945124707556E-5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5.0945439302081601</v>
      </c>
      <c r="H380" s="10">
        <f t="shared" si="41"/>
        <v>-0.17089493246811854</v>
      </c>
      <c r="I380">
        <f t="shared" si="37"/>
        <v>-2.0507391896174223</v>
      </c>
      <c r="K380">
        <f t="shared" si="38"/>
        <v>-0.17955025220181789</v>
      </c>
      <c r="M380">
        <f t="shared" si="39"/>
        <v>-0.17955025220181789</v>
      </c>
      <c r="N380" s="13">
        <f t="shared" si="40"/>
        <v>7.4914559692565319E-5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5.1029500592015538</v>
      </c>
      <c r="H381" s="10">
        <f t="shared" si="41"/>
        <v>-0.16844083614002256</v>
      </c>
      <c r="I381">
        <f t="shared" si="37"/>
        <v>-2.0212900336802706</v>
      </c>
      <c r="K381">
        <f t="shared" si="38"/>
        <v>-0.17707806543761126</v>
      </c>
      <c r="M381">
        <f t="shared" si="39"/>
        <v>-0.17707806543761126</v>
      </c>
      <c r="N381" s="13">
        <f t="shared" si="40"/>
        <v>7.4601729939124592E-5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5.1113561881949474</v>
      </c>
      <c r="H382" s="10">
        <f t="shared" si="41"/>
        <v>-0.16602103587440795</v>
      </c>
      <c r="I382">
        <f t="shared" si="37"/>
        <v>-1.9922524304928952</v>
      </c>
      <c r="K382">
        <f t="shared" si="38"/>
        <v>-0.17463977016092089</v>
      </c>
      <c r="M382">
        <f t="shared" si="39"/>
        <v>-0.17463977016092089</v>
      </c>
      <c r="N382" s="13">
        <f t="shared" si="40"/>
        <v>7.4282580701513735E-5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5.1197623171883402</v>
      </c>
      <c r="H383" s="10">
        <f t="shared" si="41"/>
        <v>-0.16363506715179763</v>
      </c>
      <c r="I383">
        <f t="shared" si="37"/>
        <v>-1.9636208058215714</v>
      </c>
      <c r="K383">
        <f t="shared" si="38"/>
        <v>-0.17223490655990509</v>
      </c>
      <c r="M383">
        <f t="shared" si="39"/>
        <v>-0.17223490655990509</v>
      </c>
      <c r="N383" s="13">
        <f t="shared" si="40"/>
        <v>7.3957237845238117E-5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5.1281684461817356</v>
      </c>
      <c r="H384" s="10">
        <f t="shared" si="41"/>
        <v>-0.16128247150289099</v>
      </c>
      <c r="I384">
        <f t="shared" si="37"/>
        <v>-1.9353896580346919</v>
      </c>
      <c r="K384">
        <f t="shared" si="38"/>
        <v>-0.169863020913224</v>
      </c>
      <c r="M384">
        <f t="shared" si="39"/>
        <v>-0.169863020913224</v>
      </c>
      <c r="N384" s="13">
        <f t="shared" si="40"/>
        <v>7.3625828183166171E-5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5.1365745751751302</v>
      </c>
      <c r="H385" s="10">
        <f t="shared" si="41"/>
        <v>-0.15896279643435782</v>
      </c>
      <c r="I385">
        <f t="shared" si="37"/>
        <v>-1.9075535572122937</v>
      </c>
      <c r="K385">
        <f t="shared" si="38"/>
        <v>-0.16752366551380327</v>
      </c>
      <c r="M385">
        <f t="shared" si="39"/>
        <v>-0.16752366551380327</v>
      </c>
      <c r="N385" s="13">
        <f t="shared" si="40"/>
        <v>7.3288479395405162E-5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5.1449807041685229</v>
      </c>
      <c r="H386" s="10">
        <f t="shared" si="41"/>
        <v>-0.15667559535542991</v>
      </c>
      <c r="I386">
        <f t="shared" si="37"/>
        <v>-1.8801071442651589</v>
      </c>
      <c r="K386">
        <f t="shared" si="38"/>
        <v>-0.16521639859341175</v>
      </c>
      <c r="M386">
        <f t="shared" si="39"/>
        <v>-0.16521639859341175</v>
      </c>
      <c r="N386" s="13">
        <f t="shared" si="40"/>
        <v>7.2945319949921117E-5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5.1533868331619166</v>
      </c>
      <c r="H387" s="10">
        <f t="shared" si="41"/>
        <v>-0.15442042750528487</v>
      </c>
      <c r="I387">
        <f t="shared" si="37"/>
        <v>-1.8530451300634185</v>
      </c>
      <c r="K387">
        <f t="shared" si="38"/>
        <v>-0.16294078424806038</v>
      </c>
      <c r="M387">
        <f t="shared" si="39"/>
        <v>-0.16294078424806038</v>
      </c>
      <c r="N387" s="13">
        <f t="shared" si="40"/>
        <v>7.2596479024160176E-5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5.1617929621553102</v>
      </c>
      <c r="H388" s="10">
        <f t="shared" si="41"/>
        <v>-0.15219685788121823</v>
      </c>
      <c r="I388">
        <f t="shared" si="37"/>
        <v>-1.8263622945746187</v>
      </c>
      <c r="K388">
        <f t="shared" si="38"/>
        <v>-0.16069639236421207</v>
      </c>
      <c r="M388">
        <f t="shared" si="39"/>
        <v>-0.16069639236421207</v>
      </c>
      <c r="N388" s="13">
        <f t="shared" si="40"/>
        <v>7.2242086427601408E-5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5.1701990911487057</v>
      </c>
      <c r="H389" s="10">
        <f t="shared" si="41"/>
        <v>-0.15000445716759622</v>
      </c>
      <c r="I389">
        <f t="shared" si="37"/>
        <v>-1.8000534860111546</v>
      </c>
      <c r="K389">
        <f t="shared" si="38"/>
        <v>-0.15848279854579606</v>
      </c>
      <c r="M389">
        <f t="shared" si="39"/>
        <v>-0.15848279854579606</v>
      </c>
      <c r="N389" s="13">
        <f t="shared" si="40"/>
        <v>7.1882272525295435E-5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5.1786052201420993</v>
      </c>
      <c r="H390" s="10">
        <f t="shared" si="41"/>
        <v>-0.14784280166558672</v>
      </c>
      <c r="I390">
        <f t="shared" si="37"/>
        <v>-1.7741136199870406</v>
      </c>
      <c r="K390">
        <f t="shared" si="38"/>
        <v>-0.15629958404202834</v>
      </c>
      <c r="M390">
        <f t="shared" si="39"/>
        <v>-0.15629958404202834</v>
      </c>
      <c r="N390" s="13">
        <f t="shared" si="40"/>
        <v>7.1517168162493641E-5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5.187011349135493</v>
      </c>
      <c r="H391" s="10">
        <f t="shared" si="41"/>
        <v>-0.14571147322366013</v>
      </c>
      <c r="I391">
        <f t="shared" si="37"/>
        <v>-1.7485376786839215</v>
      </c>
      <c r="K391">
        <f t="shared" si="38"/>
        <v>-0.15414633567602204</v>
      </c>
      <c r="M391">
        <f t="shared" si="39"/>
        <v>-0.15414633567602204</v>
      </c>
      <c r="N391" s="13">
        <f t="shared" si="40"/>
        <v>7.1146904590264822E-5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5.1954174781288867</v>
      </c>
      <c r="H392" s="10">
        <f t="shared" si="41"/>
        <v>-0.14361005916885711</v>
      </c>
      <c r="I392">
        <f t="shared" si="37"/>
        <v>-1.7233207100262853</v>
      </c>
      <c r="K392">
        <f t="shared" si="38"/>
        <v>-0.15202264577419508</v>
      </c>
      <c r="M392">
        <f t="shared" si="39"/>
        <v>-0.15202264577419508</v>
      </c>
      <c r="N392" s="13">
        <f t="shared" si="40"/>
        <v>7.0771613392311896E-5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5.2038236071222812</v>
      </c>
      <c r="H393" s="10">
        <f t="shared" si="41"/>
        <v>-0.1415381522388158</v>
      </c>
      <c r="I393">
        <f t="shared" si="37"/>
        <v>-1.6984578268657895</v>
      </c>
      <c r="K393">
        <f t="shared" si="38"/>
        <v>-0.1499281120964614</v>
      </c>
      <c r="M393">
        <f t="shared" si="39"/>
        <v>-0.1499281120964614</v>
      </c>
      <c r="N393" s="13">
        <f t="shared" si="40"/>
        <v>7.0391426412904509E-5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5.2122297361156757</v>
      </c>
      <c r="H394" s="10">
        <f t="shared" si="41"/>
        <v>-0.139495350514554</v>
      </c>
      <c r="I394">
        <f t="shared" si="37"/>
        <v>-1.6739442061746481</v>
      </c>
      <c r="K394">
        <f t="shared" si="38"/>
        <v>-0.14786233776720245</v>
      </c>
      <c r="M394">
        <f t="shared" si="39"/>
        <v>-0.14786233776720245</v>
      </c>
      <c r="N394" s="13">
        <f t="shared" si="40"/>
        <v>7.000647568598166E-5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5.2206358651090694</v>
      </c>
      <c r="H395" s="10">
        <f t="shared" si="41"/>
        <v>-0.13748125735399944</v>
      </c>
      <c r="I395">
        <f t="shared" si="37"/>
        <v>-1.6497750882479933</v>
      </c>
      <c r="K395">
        <f t="shared" si="38"/>
        <v>-0.14582493120701503</v>
      </c>
      <c r="M395">
        <f t="shared" si="39"/>
        <v>-0.14582493120701503</v>
      </c>
      <c r="N395" s="13">
        <f t="shared" si="40"/>
        <v>6.9616893365496169E-5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5.2290419941024631</v>
      </c>
      <c r="H396" s="10">
        <f t="shared" si="41"/>
        <v>-0.13549548132626435</v>
      </c>
      <c r="I396">
        <f t="shared" si="37"/>
        <v>-1.6259457759151723</v>
      </c>
      <c r="K396">
        <f t="shared" si="38"/>
        <v>-0.14381550606522742</v>
      </c>
      <c r="M396">
        <f t="shared" si="39"/>
        <v>-0.14381550606522742</v>
      </c>
      <c r="N396" s="13">
        <f t="shared" si="40"/>
        <v>6.9222811656957447E-5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5.2374481230958576</v>
      </c>
      <c r="H397" s="10">
        <f t="shared" si="41"/>
        <v>-0.13353763614665567</v>
      </c>
      <c r="I397">
        <f t="shared" si="37"/>
        <v>-1.602451633759868</v>
      </c>
      <c r="K397">
        <f t="shared" si="38"/>
        <v>-0.14183368115318137</v>
      </c>
      <c r="M397">
        <f t="shared" si="39"/>
        <v>-0.14183368115318137</v>
      </c>
      <c r="N397" s="13">
        <f t="shared" si="40"/>
        <v>6.8824362750299976E-5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5.2458542520892522</v>
      </c>
      <c r="H398" s="10">
        <f t="shared" si="41"/>
        <v>-0.13160734061241833</v>
      </c>
      <c r="I398">
        <f t="shared" si="37"/>
        <v>-1.57928808734902</v>
      </c>
      <c r="K398">
        <f t="shared" si="38"/>
        <v>-0.13987908037827135</v>
      </c>
      <c r="M398">
        <f t="shared" si="39"/>
        <v>-0.13987908037827135</v>
      </c>
      <c r="N398" s="13">
        <f t="shared" si="40"/>
        <v>6.8421678753994173E-5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5.2542603810826458</v>
      </c>
      <c r="H399" s="10">
        <f t="shared" si="41"/>
        <v>-0.12970421853920241</v>
      </c>
      <c r="I399">
        <f t="shared" si="37"/>
        <v>-1.5564506224704289</v>
      </c>
      <c r="K399">
        <f t="shared" si="38"/>
        <v>-0.13795133267873583</v>
      </c>
      <c r="M399">
        <f t="shared" si="39"/>
        <v>-0.13795133267873583</v>
      </c>
      <c r="N399" s="13">
        <f t="shared" si="40"/>
        <v>6.8014891630491936E-5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5.2626665100760386</v>
      </c>
      <c r="H400" s="10">
        <f t="shared" si="41"/>
        <v>-0.12782789869825126</v>
      </c>
      <c r="I400">
        <f t="shared" si="37"/>
        <v>-1.533934784379015</v>
      </c>
      <c r="K400">
        <f t="shared" si="38"/>
        <v>-0.13605007195919619</v>
      </c>
      <c r="M400">
        <f t="shared" si="39"/>
        <v>-0.13605007195919619</v>
      </c>
      <c r="N400" s="13">
        <f t="shared" si="40"/>
        <v>6.7604133132997816E-5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5.2710726390694331</v>
      </c>
      <c r="H401" s="10">
        <f t="shared" si="41"/>
        <v>-0.12597801475430173</v>
      </c>
      <c r="I401">
        <f t="shared" si="37"/>
        <v>-1.5117361770516209</v>
      </c>
      <c r="K401">
        <f t="shared" si="38"/>
        <v>-0.13417493702693631</v>
      </c>
      <c r="M401">
        <f t="shared" si="39"/>
        <v>-0.13417493702693631</v>
      </c>
      <c r="N401" s="13">
        <f t="shared" si="40"/>
        <v>6.7189534743612803E-5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5.2794787680628268</v>
      </c>
      <c r="H402" s="10">
        <f t="shared" si="41"/>
        <v>-0.12415420520419386</v>
      </c>
      <c r="I402">
        <f t="shared" si="37"/>
        <v>-1.4898504624503264</v>
      </c>
      <c r="K402">
        <f t="shared" si="38"/>
        <v>-0.13232557152891861</v>
      </c>
      <c r="M402">
        <f t="shared" si="39"/>
        <v>-0.13232557152891861</v>
      </c>
      <c r="N402" s="13">
        <f t="shared" si="40"/>
        <v>6.6771227612845606E-5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ref="G403:G469" si="43">$E$11*(D403/$E$12+1)</f>
        <v>5.2878848970562213</v>
      </c>
      <c r="H403" s="10">
        <f t="shared" si="41"/>
        <v>-0.12235611331617996</v>
      </c>
      <c r="I403">
        <f t="shared" si="37"/>
        <v>-1.4682733597941595</v>
      </c>
      <c r="K403">
        <f t="shared" si="38"/>
        <v>-0.13050162388952666</v>
      </c>
      <c r="M403">
        <f t="shared" si="39"/>
        <v>-0.13050162388952666</v>
      </c>
      <c r="N403" s="13">
        <f t="shared" si="40"/>
        <v>6.6349342500502851E-5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si="43"/>
        <v>5.296291026049615</v>
      </c>
      <c r="H404" s="10">
        <f t="shared" si="41"/>
        <v>-0.12058338706993112</v>
      </c>
      <c r="I404">
        <f t="shared" ref="I404:I467" si="44">H404*$E$6</f>
        <v>-1.4470006448391735</v>
      </c>
      <c r="K404">
        <f t="shared" ref="K404:K467" si="45">(1/2)*(($L$9/2)*$L$4*EXP(-$L$7*$O$6*(G404/$O$6-1))+($L$9/2)*$L$4*EXP(-$L$7*$O$6*(($H$4/$E$4)*G404/$O$6-1))+($L$9/2)*$L$4*EXP(-$L$7*$O$6*(SQRT(4/3+$H$11^2/4)*($H$4/$E$4)*G404/$O$6-1))+2*$L$4*EXP(-$L$7*$O$6*(($H$5/$E$4)*G404/$O$6-1))+16*$L$4*EXP(-$L$7*$O$6*($H$14*($H$4/$E$4)*G404/$O$6-1))-(($L$9/2)*$L$6*EXP(-$L$5*$O$6*(G404/$O$6-1))+($L$9/2)*$L$6*EXP(-$L$5*$O$6*(($H$4/$E$4)*G404/$O$6-1))+($L$9/2)*$L$6*EXP(-$L$5*$O$6*(SQRT(4/3+$H$11^2/4)*($H$4/$E$4)*G404/$O$6-1))+2*$L$6*EXP(-$L$5*$O$6*(($H$5/$E$4)*G404/$O$6-1))+16*$L$6*EXP(-$L$5*$O$6*($H$14*($H$4/$E$4)*G404/$O$6-1))))</f>
        <v>-0.1287027472490328</v>
      </c>
      <c r="M404">
        <f t="shared" ref="M404:M467" si="46">(1/2)*(($L$9/2)*$O$4*EXP(-$O$8*$O$6*(G404/$O$6-1))+($L$9/2)*$O$4*EXP(-$O$8*$O$6*(($H$4/$E$4)*G404/$O$6-1))+($L$9/2)*$O$4*EXP(-$O$8*$O$6*(SQRT(4/3+$H$11^2/4)*($H$4/$E$4)*G404/$O$6-1))+2*$O$4*EXP(-$O$8*$O$6*(($H$5/$E$4)*G404/$O$6-1))+16*$O$4*EXP(-$O$8*$O$6*($H$14*($H$4/$E$4)*G404/$O$6-1))-(($L$9/2)*$O$7*EXP(-$O$5*$O$6*(G404/$O$6-1))+($L$9/2)*$O$7*EXP(-$O$5*$O$6*(($H$4/$E$4)*G404/$O$6-1))+($L$9/2)*$O$7*EXP(-$O$5*$O$6*(SQRT(4/3+$H$11^2/4)*($H$4/$E$4)*G404/$O$6-1))+2*$O$7*EXP(-$O$5*$O$6*(($H$5/$E$4)*G404/$O$6-1))+16*$O$7*EXP(-$O$5*$O$6*($H$14*($H$4/$E$4)*G404/$O$6-1))))</f>
        <v>-0.1287027472490328</v>
      </c>
      <c r="N404" s="13">
        <f t="shared" ref="N404:N467" si="47">(M404-H404)^2*O404</f>
        <v>6.592400971798213E-5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5.3046971550430095</v>
      </c>
      <c r="H405" s="10">
        <f t="shared" ref="H405:H469" si="48">-(-$B$4)*(1+D405+$E$5*D405^3)*EXP(-D405)</f>
        <v>-0.1188356790972319</v>
      </c>
      <c r="I405">
        <f t="shared" si="44"/>
        <v>-1.4260281491667828</v>
      </c>
      <c r="K405">
        <f t="shared" si="45"/>
        <v>-0.12692859940278234</v>
      </c>
      <c r="M405">
        <f t="shared" si="46"/>
        <v>-0.12692859940278234</v>
      </c>
      <c r="N405" s="13">
        <f t="shared" si="47"/>
        <v>6.5495359071990561E-5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5.3131032840364032</v>
      </c>
      <c r="H406" s="10">
        <f t="shared" si="48"/>
        <v>-0.11711264662335934</v>
      </c>
      <c r="I406">
        <f t="shared" si="44"/>
        <v>-1.405351759480312</v>
      </c>
      <c r="K406">
        <f t="shared" si="45"/>
        <v>-0.1251788427410889</v>
      </c>
      <c r="M406">
        <f t="shared" si="46"/>
        <v>-0.1251788427410889</v>
      </c>
      <c r="N406" s="13">
        <f t="shared" si="47"/>
        <v>6.506351980967543E-5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5.3215094130297977</v>
      </c>
      <c r="H407" s="10">
        <f t="shared" si="48"/>
        <v>-0.11541395140913822</v>
      </c>
      <c r="I407">
        <f t="shared" si="44"/>
        <v>-1.3849674169096586</v>
      </c>
      <c r="K407">
        <f t="shared" si="45"/>
        <v>-0.1234531441898349</v>
      </c>
      <c r="M407">
        <f t="shared" si="46"/>
        <v>-0.1234531441898349</v>
      </c>
      <c r="N407" s="13">
        <f t="shared" si="47"/>
        <v>6.4628620565205524E-5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5.3299155420231914</v>
      </c>
      <c r="H408" s="10">
        <f t="shared" si="48"/>
        <v>-0.11373925969366863</v>
      </c>
      <c r="I408">
        <f t="shared" si="44"/>
        <v>-1.3648711163240237</v>
      </c>
      <c r="K408">
        <f t="shared" si="45"/>
        <v>-0.12175117515177149</v>
      </c>
      <c r="M408">
        <f t="shared" si="46"/>
        <v>-0.12175117515177149</v>
      </c>
      <c r="N408" s="13">
        <f t="shared" si="47"/>
        <v>6.4190789307787486E-5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5.3383216710165851</v>
      </c>
      <c r="H409" s="10">
        <f t="shared" si="48"/>
        <v>-0.11208824213771811</v>
      </c>
      <c r="I409">
        <f t="shared" si="44"/>
        <v>-1.3450589056526172</v>
      </c>
      <c r="K409">
        <f t="shared" si="45"/>
        <v>-0.12007261144850921</v>
      </c>
      <c r="M409">
        <f t="shared" si="46"/>
        <v>-0.12007261144850921</v>
      </c>
      <c r="N409" s="13">
        <f t="shared" si="47"/>
        <v>6.3750153291102838E-5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5.3467278000099796</v>
      </c>
      <c r="H410" s="10">
        <f t="shared" si="48"/>
        <v>-0.11046057376777256</v>
      </c>
      <c r="I410">
        <f t="shared" si="44"/>
        <v>-1.3255268852132707</v>
      </c>
      <c r="K410">
        <f t="shared" si="45"/>
        <v>-0.11841713326319883</v>
      </c>
      <c r="M410">
        <f t="shared" si="46"/>
        <v>-0.11841713326319883</v>
      </c>
      <c r="N410" s="13">
        <f t="shared" si="47"/>
        <v>6.3306839004257962E-5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5.3551339290033741</v>
      </c>
      <c r="H411" s="10">
        <f t="shared" si="48"/>
        <v>-0.10885593392074079</v>
      </c>
      <c r="I411">
        <f t="shared" si="44"/>
        <v>-1.3062712070488895</v>
      </c>
      <c r="K411">
        <f t="shared" si="45"/>
        <v>-0.11678442508388934</v>
      </c>
      <c r="M411">
        <f t="shared" si="46"/>
        <v>-0.11678442508388934</v>
      </c>
      <c r="N411" s="13">
        <f t="shared" si="47"/>
        <v>6.2860972124124584E-5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5.3635400579967678</v>
      </c>
      <c r="H412" s="10">
        <f t="shared" si="48"/>
        <v>-0.10727400618930497</v>
      </c>
      <c r="I412">
        <f t="shared" si="44"/>
        <v>-1.2872880742716597</v>
      </c>
      <c r="K412">
        <f t="shared" si="45"/>
        <v>-0.11517417564756302</v>
      </c>
      <c r="M412">
        <f t="shared" si="46"/>
        <v>-0.11517417564756302</v>
      </c>
      <c r="N412" s="13">
        <f t="shared" si="47"/>
        <v>6.2412677469193372E-5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5.3719461869901615</v>
      </c>
      <c r="H413" s="10">
        <f t="shared" si="48"/>
        <v>-0.10571447836791281</v>
      </c>
      <c r="I413">
        <f t="shared" si="44"/>
        <v>-1.2685737404149537</v>
      </c>
      <c r="K413">
        <f t="shared" si="45"/>
        <v>-0.11358607788483639</v>
      </c>
      <c r="M413">
        <f t="shared" si="46"/>
        <v>-0.11358607788483639</v>
      </c>
      <c r="N413" s="13">
        <f t="shared" si="47"/>
        <v>6.1962078954831538E-5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5.380352315983556</v>
      </c>
      <c r="H414" s="10">
        <f t="shared" si="48"/>
        <v>-0.10417704239940331</v>
      </c>
      <c r="I414">
        <f t="shared" si="44"/>
        <v>-1.2501245087928399</v>
      </c>
      <c r="K414">
        <f t="shared" si="45"/>
        <v>-0.11201982886532524</v>
      </c>
      <c r="M414">
        <f t="shared" si="46"/>
        <v>-0.11201982886532524</v>
      </c>
      <c r="N414" s="13">
        <f t="shared" si="47"/>
        <v>6.1509299550048201E-5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5.3887584449769488</v>
      </c>
      <c r="H415" s="10">
        <f t="shared" si="48"/>
        <v>-0.10266139432226223</v>
      </c>
      <c r="I415">
        <f t="shared" si="44"/>
        <v>-1.2319367318671468</v>
      </c>
      <c r="K415">
        <f t="shared" si="45"/>
        <v>-0.1104751297436654</v>
      </c>
      <c r="M415">
        <f t="shared" si="46"/>
        <v>-0.1104751297436654</v>
      </c>
      <c r="N415" s="13">
        <f t="shared" si="47"/>
        <v>6.1054461235690485E-5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5.3971645739703442</v>
      </c>
      <c r="H416" s="10">
        <f t="shared" si="48"/>
        <v>-0.10116723421849864</v>
      </c>
      <c r="I416">
        <f t="shared" si="44"/>
        <v>-1.2140068106219837</v>
      </c>
      <c r="K416">
        <f t="shared" si="45"/>
        <v>-0.10895168570617995</v>
      </c>
      <c r="M416">
        <f t="shared" si="46"/>
        <v>-0.10895168570617995</v>
      </c>
      <c r="N416" s="13">
        <f t="shared" si="47"/>
        <v>6.0597684964063756E-5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5.405570702963737</v>
      </c>
      <c r="H417" s="10">
        <f t="shared" si="48"/>
        <v>-9.9694266162139528E-2</v>
      </c>
      <c r="I417">
        <f t="shared" si="44"/>
        <v>-1.1963311939456744</v>
      </c>
      <c r="K417">
        <f t="shared" si="45"/>
        <v>-0.10744920591819695</v>
      </c>
      <c r="M417">
        <f t="shared" si="46"/>
        <v>-0.10744920591819695</v>
      </c>
      <c r="N417" s="13">
        <f t="shared" si="47"/>
        <v>6.0139090620080031E-5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5.4139768319571306</v>
      </c>
      <c r="H418" s="10">
        <f t="shared" si="48"/>
        <v>-9.8242198168333267E-2</v>
      </c>
      <c r="I418">
        <f t="shared" si="44"/>
        <v>-1.1789063780199993</v>
      </c>
      <c r="K418">
        <f t="shared" si="45"/>
        <v>-0.10596740347199578</v>
      </c>
      <c r="M418">
        <f t="shared" si="46"/>
        <v>-0.10596740347199578</v>
      </c>
      <c r="N418" s="13">
        <f t="shared" si="47"/>
        <v>5.9678796983735382E-5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5.4223829609505252</v>
      </c>
      <c r="H419" s="10">
        <f t="shared" si="48"/>
        <v>-9.6810742143058737E-2</v>
      </c>
      <c r="I419">
        <f t="shared" si="44"/>
        <v>-1.1617289057167048</v>
      </c>
      <c r="K419">
        <f t="shared" si="45"/>
        <v>-0.1045059953353922</v>
      </c>
      <c r="M419">
        <f t="shared" si="46"/>
        <v>-0.1045059953353922</v>
      </c>
      <c r="N419" s="13">
        <f t="shared" si="47"/>
        <v>5.9216921694118424E-5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5.4307890899439197</v>
      </c>
      <c r="H420" s="10">
        <f t="shared" si="48"/>
        <v>-9.5399613833431721E-2</v>
      </c>
      <c r="I420">
        <f t="shared" si="44"/>
        <v>-1.1447953660011807</v>
      </c>
      <c r="K420">
        <f t="shared" si="45"/>
        <v>-0.10306470230094486</v>
      </c>
      <c r="M420">
        <f t="shared" si="46"/>
        <v>-0.10306470230094486</v>
      </c>
      <c r="N420" s="13">
        <f t="shared" si="47"/>
        <v>5.8753581214802935E-5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5.4391952189373134</v>
      </c>
      <c r="H421" s="10">
        <f t="shared" si="48"/>
        <v>-9.40085327786047E-2</v>
      </c>
      <c r="I421">
        <f t="shared" si="44"/>
        <v>-1.1281023933432563</v>
      </c>
      <c r="K421">
        <f t="shared" si="45"/>
        <v>-0.10164324893578101</v>
      </c>
      <c r="M421">
        <f t="shared" si="46"/>
        <v>-0.10164324893578101</v>
      </c>
      <c r="N421" s="13">
        <f t="shared" si="47"/>
        <v>5.8288890800649053E-5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5.447601347930707</v>
      </c>
      <c r="H422" s="10">
        <f t="shared" si="48"/>
        <v>-9.2637222261252219E-2</v>
      </c>
      <c r="I422">
        <f t="shared" si="44"/>
        <v>-1.1116466671350267</v>
      </c>
      <c r="K422">
        <f t="shared" si="45"/>
        <v>-0.10024136353203572</v>
      </c>
      <c r="M422">
        <f t="shared" si="46"/>
        <v>-0.10024136353203572</v>
      </c>
      <c r="N422" s="13">
        <f t="shared" si="47"/>
        <v>5.7822964466032927E-5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5.4560074769241016</v>
      </c>
      <c r="H423" s="10">
        <f t="shared" si="48"/>
        <v>-9.1285409259637559E-2</v>
      </c>
      <c r="I423">
        <f t="shared" si="44"/>
        <v>-1.0954249111156507</v>
      </c>
      <c r="K423">
        <f t="shared" si="45"/>
        <v>-9.8858778057897764E-2</v>
      </c>
      <c r="M423">
        <f t="shared" si="46"/>
        <v>-9.8858778057897764E-2</v>
      </c>
      <c r="N423" s="13">
        <f t="shared" si="47"/>
        <v>5.7355914954461224E-5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5.4644136059174961</v>
      </c>
      <c r="H424" s="10">
        <f t="shared" si="48"/>
        <v>-8.9952824400253081E-2</v>
      </c>
      <c r="I424">
        <f t="shared" si="44"/>
        <v>-1.0794338928030369</v>
      </c>
      <c r="K424">
        <f t="shared" si="45"/>
        <v>-9.7495228109255955E-2</v>
      </c>
      <c r="M424">
        <f t="shared" si="46"/>
        <v>-9.7495228109255955E-2</v>
      </c>
      <c r="N424" s="13">
        <f t="shared" si="47"/>
        <v>5.6887853709580302E-5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5.4728197349108898</v>
      </c>
      <c r="H425" s="10">
        <f t="shared" si="48"/>
        <v>-8.8639201911030294E-2</v>
      </c>
      <c r="I425">
        <f t="shared" si="44"/>
        <v>-1.0636704229323635</v>
      </c>
      <c r="K425">
        <f t="shared" si="45"/>
        <v>-9.6150452861940142E-2</v>
      </c>
      <c r="M425">
        <f t="shared" si="46"/>
        <v>-9.6150452861940142E-2</v>
      </c>
      <c r="N425" s="13">
        <f t="shared" si="47"/>
        <v>5.6418890847544097E-5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5.4812258639042835</v>
      </c>
      <c r="H426" s="10">
        <f t="shared" si="48"/>
        <v>-8.734427957511183E-2</v>
      </c>
      <c r="I426">
        <f t="shared" si="44"/>
        <v>-1.048131354901342</v>
      </c>
      <c r="K426">
        <f t="shared" si="45"/>
        <v>-9.4824195024550029E-2</v>
      </c>
      <c r="M426">
        <f t="shared" si="46"/>
        <v>-9.4824195024550029E-2</v>
      </c>
      <c r="N426" s="13">
        <f t="shared" si="47"/>
        <v>5.594913513074425E-5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5.489631992897678</v>
      </c>
      <c r="H427" s="10">
        <f t="shared" si="48"/>
        <v>-8.6067798685181204E-2</v>
      </c>
      <c r="I427">
        <f t="shared" si="44"/>
        <v>-1.0328135842221744</v>
      </c>
      <c r="K427">
        <f t="shared" si="45"/>
        <v>-9.3516200791867898E-2</v>
      </c>
      <c r="M427">
        <f t="shared" si="46"/>
        <v>-9.3516200791867898E-2</v>
      </c>
      <c r="N427" s="13">
        <f t="shared" si="47"/>
        <v>5.5478693942894778E-5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5.4980381218910725</v>
      </c>
      <c r="H428" s="10">
        <f t="shared" si="48"/>
        <v>-8.4809503998343139E-2</v>
      </c>
      <c r="I428">
        <f t="shared" si="44"/>
        <v>-1.0177140479801177</v>
      </c>
      <c r="K428">
        <f t="shared" si="45"/>
        <v>-9.2226219798846973E-2</v>
      </c>
      <c r="M428">
        <f t="shared" si="46"/>
        <v>-9.2226219798846973E-2</v>
      </c>
      <c r="N428" s="13">
        <f t="shared" si="47"/>
        <v>5.500767326544323E-5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5.5064442508844662</v>
      </c>
      <c r="H429" s="10">
        <f t="shared" si="48"/>
        <v>-8.3569143691549996E-2</v>
      </c>
      <c r="I429">
        <f t="shared" si="44"/>
        <v>-1.0028297242986</v>
      </c>
      <c r="K429">
        <f t="shared" si="45"/>
        <v>-9.0954005075169292E-2</v>
      </c>
      <c r="M429">
        <f t="shared" si="46"/>
        <v>-9.0954005075169292E-2</v>
      </c>
      <c r="N429" s="13">
        <f t="shared" si="47"/>
        <v>5.4536177655271497E-5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5.5148503798778599</v>
      </c>
      <c r="H430" s="10">
        <f t="shared" si="48"/>
        <v>-8.2346469317567186E-2</v>
      </c>
      <c r="I430">
        <f t="shared" si="44"/>
        <v>-0.98815763181080629</v>
      </c>
      <c r="K430">
        <f t="shared" si="45"/>
        <v>-8.9699313000370401E-2</v>
      </c>
      <c r="M430">
        <f t="shared" si="46"/>
        <v>-8.9699313000370401E-2</v>
      </c>
      <c r="N430" s="13">
        <f t="shared" si="47"/>
        <v>5.4064310223739136E-5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5.5232565088712526</v>
      </c>
      <c r="H431" s="10">
        <f t="shared" si="48"/>
        <v>-8.1141235761473446E-2</v>
      </c>
      <c r="I431">
        <f t="shared" si="44"/>
        <v>-0.97369482913768135</v>
      </c>
      <c r="K431">
        <f t="shared" si="45"/>
        <v>-8.8461903259520025E-2</v>
      </c>
      <c r="M431">
        <f t="shared" si="46"/>
        <v>-8.8461903259520025E-2</v>
      </c>
      <c r="N431" s="13">
        <f t="shared" si="47"/>
        <v>5.3592172616955558E-5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5.5316626378646472</v>
      </c>
      <c r="H432" s="10">
        <f t="shared" si="48"/>
        <v>-7.9953201197688589E-2</v>
      </c>
      <c r="I432">
        <f t="shared" si="44"/>
        <v>-0.95943841437226307</v>
      </c>
      <c r="K432">
        <f t="shared" si="45"/>
        <v>-8.7241538799457369E-2</v>
      </c>
      <c r="M432">
        <f t="shared" si="46"/>
        <v>-8.7241538799457369E-2</v>
      </c>
      <c r="N432" s="13">
        <f t="shared" si="47"/>
        <v>5.3119864997356685E-5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5.5400687668580426</v>
      </c>
      <c r="H433" s="10">
        <f t="shared" si="48"/>
        <v>-7.8782127047524506E-2</v>
      </c>
      <c r="I433">
        <f t="shared" si="44"/>
        <v>-0.94538552457029401</v>
      </c>
      <c r="K433">
        <f t="shared" si="45"/>
        <v>-8.6037985785572632E-2</v>
      </c>
      <c r="M433">
        <f t="shared" si="46"/>
        <v>-8.6037985785572632E-2</v>
      </c>
      <c r="N433" s="13">
        <f t="shared" si="47"/>
        <v>5.2647486026509348E-5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5.5484748958514354</v>
      </c>
      <c r="H434" s="10">
        <f t="shared" si="48"/>
        <v>-7.7627777937253353E-2</v>
      </c>
      <c r="I434">
        <f t="shared" si="44"/>
        <v>-0.9315333352470403</v>
      </c>
      <c r="K434">
        <f t="shared" si="45"/>
        <v>-8.4851013559129704E-2</v>
      </c>
      <c r="M434">
        <f t="shared" si="46"/>
        <v>-8.4851013559129704E-2</v>
      </c>
      <c r="N434" s="13">
        <f t="shared" si="47"/>
        <v>5.217513284914343E-5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5.556881024844829</v>
      </c>
      <c r="H435" s="10">
        <f t="shared" si="48"/>
        <v>-7.6489921656686707E-2</v>
      </c>
      <c r="I435">
        <f t="shared" si="44"/>
        <v>-0.91787905988024043</v>
      </c>
      <c r="K435">
        <f t="shared" si="45"/>
        <v>-8.3680394595122096E-2</v>
      </c>
      <c r="M435">
        <f t="shared" si="46"/>
        <v>-8.3680394595122096E-2</v>
      </c>
      <c r="N435" s="13">
        <f t="shared" si="47"/>
        <v>5.1702901078371648E-5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5.5652871538382236</v>
      </c>
      <c r="H436" s="10">
        <f t="shared" si="48"/>
        <v>-7.5368329118261426E-2</v>
      </c>
      <c r="I436">
        <f t="shared" si="44"/>
        <v>-0.90441994941913717</v>
      </c>
      <c r="K436">
        <f t="shared" si="45"/>
        <v>-8.2525904460661381E-2</v>
      </c>
      <c r="M436">
        <f t="shared" si="46"/>
        <v>-8.2525904460661381E-2</v>
      </c>
      <c r="N436" s="13">
        <f t="shared" si="47"/>
        <v>5.1230884782131833E-5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5.5736932828316181</v>
      </c>
      <c r="H437" s="10">
        <f t="shared" si="48"/>
        <v>-7.4262774316625479E-2</v>
      </c>
      <c r="I437">
        <f t="shared" si="44"/>
        <v>-0.89115329179950575</v>
      </c>
      <c r="K437">
        <f t="shared" si="45"/>
        <v>-8.1387321773887106E-2</v>
      </c>
      <c r="M437">
        <f t="shared" si="46"/>
        <v>-8.1387321773887106E-2</v>
      </c>
      <c r="N437" s="13">
        <f t="shared" si="47"/>
        <v>5.0759176470773107E-5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5.5820994118250118</v>
      </c>
      <c r="H438" s="10">
        <f t="shared" si="48"/>
        <v>-7.3173034288719283E-2</v>
      </c>
      <c r="I438">
        <f t="shared" si="44"/>
        <v>-0.87807641146463133</v>
      </c>
      <c r="K438">
        <f t="shared" si="45"/>
        <v>-8.0264428163395407E-2</v>
      </c>
      <c r="M438">
        <f t="shared" si="46"/>
        <v>-8.0264428163395407E-2</v>
      </c>
      <c r="N438" s="13">
        <f t="shared" si="47"/>
        <v>5.0287867085794056E-5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5.5905055408184054</v>
      </c>
      <c r="H439" s="10">
        <f t="shared" si="48"/>
        <v>-7.2098889074346251E-2</v>
      </c>
      <c r="I439">
        <f t="shared" si="44"/>
        <v>-0.86518666889215501</v>
      </c>
      <c r="K439">
        <f t="shared" si="45"/>
        <v>-7.9157008228178852E-2</v>
      </c>
      <c r="M439">
        <f t="shared" si="46"/>
        <v>-7.9157008228178852E-2</v>
      </c>
      <c r="N439" s="13">
        <f t="shared" si="47"/>
        <v>4.9817045989698629E-5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5.5989116698117991</v>
      </c>
      <c r="H440" s="10">
        <f t="shared" si="48"/>
        <v>-7.104012167722823E-2</v>
      </c>
      <c r="I440">
        <f t="shared" si="44"/>
        <v>-0.85248146012673875</v>
      </c>
      <c r="K440">
        <f t="shared" si="45"/>
        <v>-7.8064849498074587E-2</v>
      </c>
      <c r="M440">
        <f t="shared" si="46"/>
        <v>-7.8064849498074587E-2</v>
      </c>
      <c r="N440" s="13">
        <f t="shared" si="47"/>
        <v>4.9346800956972816E-5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5.6073177988051945</v>
      </c>
      <c r="H441" s="10">
        <f t="shared" si="48"/>
        <v>-6.999651802653914E-2</v>
      </c>
      <c r="I441">
        <f t="shared" si="44"/>
        <v>-0.83995821631846967</v>
      </c>
      <c r="K441">
        <f t="shared" si="45"/>
        <v>-7.6987742394711164E-2</v>
      </c>
      <c r="M441">
        <f t="shared" si="46"/>
        <v>-7.6987742394711164E-2</v>
      </c>
      <c r="N441" s="13">
        <f t="shared" si="47"/>
        <v>4.8877218166122327E-5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5.6157239277985882</v>
      </c>
      <c r="H442" s="10">
        <f t="shared" si="48"/>
        <v>-6.8967866938913075E-2</v>
      </c>
      <c r="I442">
        <f t="shared" si="44"/>
        <v>-0.8276144032669569</v>
      </c>
      <c r="K442">
        <f t="shared" si="45"/>
        <v>-7.5925480192953781E-2</v>
      </c>
      <c r="M442">
        <f t="shared" si="46"/>
        <v>-7.5925480192953781E-2</v>
      </c>
      <c r="N442" s="13">
        <f t="shared" si="47"/>
        <v>4.8408382192802906E-5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5.6241300567919819</v>
      </c>
      <c r="H443" s="10">
        <f t="shared" si="48"/>
        <v>-6.7953960080920014E-2</v>
      </c>
      <c r="I443">
        <f t="shared" si="44"/>
        <v>-0.81544752097104012</v>
      </c>
      <c r="K443">
        <f t="shared" si="45"/>
        <v>-7.4877858982836012E-2</v>
      </c>
      <c r="M443">
        <f t="shared" si="46"/>
        <v>-7.4877858982836012E-2</v>
      </c>
      <c r="N443" s="13">
        <f t="shared" si="47"/>
        <v>4.7940376003953564E-5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5.6325361857853755</v>
      </c>
      <c r="H444" s="10">
        <f t="shared" si="48"/>
        <v>-6.6954591932005578E-2</v>
      </c>
      <c r="I444">
        <f t="shared" si="44"/>
        <v>-0.80345510318406688</v>
      </c>
      <c r="K444">
        <f t="shared" si="45"/>
        <v>-7.3844677631977954E-2</v>
      </c>
      <c r="M444">
        <f t="shared" si="46"/>
        <v>-7.3844677631977954E-2</v>
      </c>
      <c r="N444" s="13">
        <f t="shared" si="47"/>
        <v>4.7473280952963826E-5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5.6409423147787701</v>
      </c>
      <c r="H445" s="10">
        <f t="shared" si="48"/>
        <v>-6.596955974788786E-2</v>
      </c>
      <c r="I445">
        <f t="shared" si="44"/>
        <v>-0.79163471697465426</v>
      </c>
      <c r="K445">
        <f t="shared" si="45"/>
        <v>-7.2825737748483166E-2</v>
      </c>
      <c r="M445">
        <f t="shared" si="46"/>
        <v>-7.2825737748483166E-2</v>
      </c>
      <c r="N445" s="13">
        <f t="shared" si="47"/>
        <v>4.7007176775847045E-5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5.6493484437721646</v>
      </c>
      <c r="H446" s="10">
        <f t="shared" si="48"/>
        <v>-6.4998663524408085E-2</v>
      </c>
      <c r="I446">
        <f t="shared" si="44"/>
        <v>-0.77998396229289702</v>
      </c>
      <c r="K446">
        <f t="shared" si="45"/>
        <v>-7.1820843644308699E-2</v>
      </c>
      <c r="M446">
        <f t="shared" si="46"/>
        <v>-7.1820843644308699E-2</v>
      </c>
      <c r="N446" s="13">
        <f t="shared" si="47"/>
        <v>4.6542141588367159E-5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5.6577545727655583</v>
      </c>
      <c r="H447" s="10">
        <f t="shared" si="48"/>
        <v>-6.4041705961828246E-2</v>
      </c>
      <c r="I447">
        <f t="shared" si="44"/>
        <v>-0.76850047154193901</v>
      </c>
      <c r="K447">
        <f t="shared" si="45"/>
        <v>-7.0829802299103142E-2</v>
      </c>
      <c r="M447">
        <f t="shared" si="46"/>
        <v>-7.0829802299103142E-2</v>
      </c>
      <c r="N447" s="13">
        <f t="shared" si="47"/>
        <v>4.607825188412486E-5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5.666160701758951</v>
      </c>
      <c r="H448" s="10">
        <f t="shared" si="48"/>
        <v>-6.3098492429572189E-2</v>
      </c>
      <c r="I448">
        <f t="shared" si="44"/>
        <v>-0.75718190915486627</v>
      </c>
      <c r="K448">
        <f t="shared" si="45"/>
        <v>-6.9852423324507487E-2</v>
      </c>
      <c r="M448">
        <f t="shared" si="46"/>
        <v>-6.9852423324507487E-2</v>
      </c>
      <c r="N448" s="13">
        <f t="shared" si="47"/>
        <v>4.5615582533561512E-5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5.6745668307523456</v>
      </c>
      <c r="H449" s="10">
        <f t="shared" si="48"/>
        <v>-6.2168830931403823E-2</v>
      </c>
      <c r="I449">
        <f t="shared" si="44"/>
        <v>-0.74602597117684588</v>
      </c>
      <c r="K449">
        <f t="shared" si="45"/>
        <v>-6.8888518928913414E-2</v>
      </c>
      <c r="M449">
        <f t="shared" si="46"/>
        <v>-6.8888518928913414E-2</v>
      </c>
      <c r="N449" s="13">
        <f t="shared" si="47"/>
        <v>4.5154206783874456E-5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5.6829729597457401</v>
      </c>
      <c r="H450" s="10">
        <f t="shared" si="48"/>
        <v>-6.1252532071038743E-2</v>
      </c>
      <c r="I450">
        <f t="shared" si="44"/>
        <v>-0.73503038485246486</v>
      </c>
      <c r="K450">
        <f t="shared" si="45"/>
        <v>-6.7937903882674927E-2</v>
      </c>
      <c r="M450">
        <f t="shared" si="46"/>
        <v>-6.7937903882674927E-2</v>
      </c>
      <c r="N450" s="13">
        <f t="shared" si="47"/>
        <v>4.4694196259819678E-5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5.6913790887391338</v>
      </c>
      <c r="H451" s="10">
        <f t="shared" si="48"/>
        <v>-6.0349409018183024E-2</v>
      </c>
      <c r="I451">
        <f t="shared" si="44"/>
        <v>-0.72419290821819626</v>
      </c>
      <c r="K451">
        <f t="shared" si="45"/>
        <v>-6.7000395483765032E-2</v>
      </c>
      <c r="M451">
        <f t="shared" si="46"/>
        <v>-6.7000395483765032E-2</v>
      </c>
      <c r="N451" s="13">
        <f t="shared" si="47"/>
        <v>4.4235620965355049E-5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5.6997852177325274</v>
      </c>
      <c r="H452" s="10">
        <f t="shared" si="48"/>
        <v>-5.9459277474995763E-2</v>
      </c>
      <c r="I452">
        <f t="shared" si="44"/>
        <v>-0.71351132969994913</v>
      </c>
      <c r="K452">
        <f t="shared" si="45"/>
        <v>-6.6075813523875898E-2</v>
      </c>
      <c r="M452">
        <f t="shared" si="46"/>
        <v>-6.6075813523875898E-2</v>
      </c>
      <c r="N452" s="13">
        <f t="shared" si="47"/>
        <v>4.3778549286130354E-5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5.708191346725922</v>
      </c>
      <c r="H453" s="10">
        <f t="shared" si="48"/>
        <v>-5.8581955642969037E-2</v>
      </c>
      <c r="I453">
        <f t="shared" si="44"/>
        <v>-0.70298346771562847</v>
      </c>
      <c r="K453">
        <f t="shared" si="45"/>
        <v>-6.5163980254954387E-2</v>
      </c>
      <c r="M453">
        <f t="shared" si="46"/>
        <v>-6.5163980254954387E-2</v>
      </c>
      <c r="N453" s="13">
        <f t="shared" si="47"/>
        <v>4.3323047992780897E-5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5.7165974757193156</v>
      </c>
      <c r="H454" s="10">
        <f t="shared" si="48"/>
        <v>-5.7717264190221822E-2</v>
      </c>
      <c r="I454">
        <f t="shared" si="44"/>
        <v>-0.69260717028266183</v>
      </c>
      <c r="K454">
        <f t="shared" si="45"/>
        <v>-6.4264720356170937E-2</v>
      </c>
      <c r="M454">
        <f t="shared" si="46"/>
        <v>-6.4264720356170937E-2</v>
      </c>
      <c r="N454" s="13">
        <f t="shared" si="47"/>
        <v>4.2869182245025094E-5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5.7250036047127102</v>
      </c>
      <c r="H455" s="10">
        <f t="shared" si="48"/>
        <v>-5.6865026219202086E-2</v>
      </c>
      <c r="I455">
        <f t="shared" si="44"/>
        <v>-0.68238031463042503</v>
      </c>
      <c r="K455">
        <f t="shared" si="45"/>
        <v>-6.3377860901313296E-2</v>
      </c>
      <c r="M455">
        <f t="shared" si="46"/>
        <v>-6.3377860901313296E-2</v>
      </c>
      <c r="N455" s="13">
        <f t="shared" si="47"/>
        <v>4.2417015596510625E-5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5.7334097337061039</v>
      </c>
      <c r="H456" s="10">
        <f t="shared" si="48"/>
        <v>-5.6025067234793127E-2</v>
      </c>
      <c r="I456">
        <f t="shared" si="44"/>
        <v>-0.67230080681751758</v>
      </c>
      <c r="K456">
        <f t="shared" si="45"/>
        <v>-6.2503231326603001E-2</v>
      </c>
      <c r="M456">
        <f t="shared" si="46"/>
        <v>-6.2503231326603001E-2</v>
      </c>
      <c r="N456" s="13">
        <f t="shared" si="47"/>
        <v>4.1966610000414849E-5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5.7418158626994975</v>
      </c>
      <c r="H457" s="10">
        <f t="shared" si="48"/>
        <v>-5.5197215112818894E-2</v>
      </c>
      <c r="I457">
        <f t="shared" si="44"/>
        <v>-0.66236658135382676</v>
      </c>
      <c r="K457">
        <f t="shared" si="45"/>
        <v>-6.1640663398927736E-2</v>
      </c>
      <c r="M457">
        <f t="shared" si="46"/>
        <v>-6.1640663398927736E-2</v>
      </c>
      <c r="N457" s="13">
        <f t="shared" si="47"/>
        <v>4.1518025815758979E-5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5.7502219916928921</v>
      </c>
      <c r="H458" s="10">
        <f t="shared" si="48"/>
        <v>-5.4381300068943983E-2</v>
      </c>
      <c r="I458">
        <f t="shared" si="44"/>
        <v>-0.6525756008273278</v>
      </c>
      <c r="K458">
        <f t="shared" si="45"/>
        <v>-6.0789991184485838E-2</v>
      </c>
      <c r="M458">
        <f t="shared" si="46"/>
        <v>-6.0789991184485838E-2</v>
      </c>
      <c r="N458" s="13">
        <f t="shared" si="47"/>
        <v>4.1071321814425104E-5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5.7586281206862866</v>
      </c>
      <c r="H459" s="10">
        <f t="shared" si="48"/>
        <v>-5.3577154627963905E-2</v>
      </c>
      <c r="I459">
        <f t="shared" si="44"/>
        <v>-0.6429258555355668</v>
      </c>
      <c r="K459">
        <f t="shared" si="45"/>
        <v>-5.9951051017837681E-2</v>
      </c>
      <c r="M459">
        <f t="shared" si="46"/>
        <v>-5.9951051017837681E-2</v>
      </c>
      <c r="N459" s="13">
        <f t="shared" si="47"/>
        <v>4.0626555188845953E-5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5.7670342496796803</v>
      </c>
      <c r="H460" s="10">
        <f t="shared" si="48"/>
        <v>-5.2784613593480502E-2</v>
      </c>
      <c r="I460">
        <f t="shared" si="44"/>
        <v>-0.63341536312176605</v>
      </c>
      <c r="K460">
        <f t="shared" si="45"/>
        <v>-5.9123681471359109E-2</v>
      </c>
      <c r="M460">
        <f t="shared" si="46"/>
        <v>-5.9123681471359109E-2</v>
      </c>
      <c r="N460" s="13">
        <f t="shared" si="47"/>
        <v>4.0183781560352384E-5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5.7754403786730739</v>
      </c>
      <c r="H461" s="10">
        <f t="shared" si="48"/>
        <v>-5.2003514017958732E-2</v>
      </c>
      <c r="I461">
        <f t="shared" si="44"/>
        <v>-0.62404216821550484</v>
      </c>
      <c r="K461">
        <f t="shared" si="45"/>
        <v>-5.8307723325091057E-2</v>
      </c>
      <c r="M461">
        <f t="shared" si="46"/>
        <v>-5.8307723325091057E-2</v>
      </c>
      <c r="N461" s="13">
        <f t="shared" si="47"/>
        <v>3.9743054988133827E-5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5.7838465076664685</v>
      </c>
      <c r="H462" s="10">
        <f t="shared" si="48"/>
        <v>-5.1233695173159628E-2</v>
      </c>
      <c r="I462">
        <f t="shared" si="44"/>
        <v>-0.61480434207791557</v>
      </c>
      <c r="K462">
        <f t="shared" si="45"/>
        <v>-5.7503019536983654E-2</v>
      </c>
      <c r="M462">
        <f t="shared" si="46"/>
        <v>-5.7503019536983654E-2</v>
      </c>
      <c r="N462" s="13">
        <f t="shared" si="47"/>
        <v>3.9304427978837532E-5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5.792252636659863</v>
      </c>
      <c r="H463" s="10">
        <f t="shared" si="48"/>
        <v>-5.0474998520945967E-2</v>
      </c>
      <c r="I463">
        <f t="shared" si="44"/>
        <v>-0.60569998225135158</v>
      </c>
      <c r="K463">
        <f t="shared" si="45"/>
        <v>-5.6709415213526258E-2</v>
      </c>
      <c r="M463">
        <f t="shared" si="46"/>
        <v>-5.6709415213526258E-2</v>
      </c>
      <c r="N463" s="13">
        <f t="shared" si="47"/>
        <v>3.8867951496723777E-5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5.8006587656532558</v>
      </c>
      <c r="H464" s="10">
        <f t="shared" si="48"/>
        <v>-4.9727267684455075E-2</v>
      </c>
      <c r="I464">
        <f t="shared" si="44"/>
        <v>-0.59672721221346092</v>
      </c>
      <c r="K464">
        <f t="shared" si="45"/>
        <v>-5.5926757580761668E-2</v>
      </c>
      <c r="M464">
        <f t="shared" si="46"/>
        <v>-5.5926757580761668E-2</v>
      </c>
      <c r="N464" s="13">
        <f t="shared" si="47"/>
        <v>3.8433674974407546E-5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5.8090648946466494</v>
      </c>
      <c r="H465" s="10">
        <f t="shared" si="48"/>
        <v>-4.8990348419635746E-2</v>
      </c>
      <c r="I465">
        <f t="shared" si="44"/>
        <v>-0.58788418103562901</v>
      </c>
      <c r="K465">
        <f t="shared" si="45"/>
        <v>-5.5154895955678324E-2</v>
      </c>
      <c r="M465">
        <f t="shared" si="46"/>
        <v>-5.5154895955678324E-2</v>
      </c>
      <c r="N465" s="13">
        <f t="shared" si="47"/>
        <v>3.8001646324128614E-5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5.817471023640044</v>
      </c>
      <c r="H466" s="10">
        <f t="shared" si="48"/>
        <v>-4.8264088587143858E-2</v>
      </c>
      <c r="I466">
        <f t="shared" si="44"/>
        <v>-0.57916906304572624</v>
      </c>
      <c r="K466">
        <f t="shared" si="45"/>
        <v>-5.4393681717976754E-2</v>
      </c>
      <c r="M466">
        <f t="shared" si="46"/>
        <v>-5.4393681717976754E-2</v>
      </c>
      <c r="N466" s="13">
        <f t="shared" si="47"/>
        <v>3.7571911949553819E-5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5.8258771526334376</v>
      </c>
      <c r="H467" s="10">
        <f t="shared" si="48"/>
        <v>-4.7548338124593331E-2</v>
      </c>
      <c r="I467">
        <f t="shared" si="44"/>
        <v>-0.57058005749511997</v>
      </c>
      <c r="K467">
        <f t="shared" si="45"/>
        <v>-5.3642968282205834E-2</v>
      </c>
      <c r="M467">
        <f t="shared" si="46"/>
        <v>-5.3642968282205834E-2</v>
      </c>
      <c r="N467" s="13">
        <f t="shared" si="47"/>
        <v>3.7144516758079804E-5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5.8342832816268322</v>
      </c>
      <c r="H468" s="10">
        <f t="shared" si="48"/>
        <v>-4.684294901915758E-2</v>
      </c>
      <c r="I468">
        <f t="shared" ref="I468:I469" si="50">H468*$E$6</f>
        <v>-0.56211538822989093</v>
      </c>
      <c r="K468">
        <f t="shared" ref="K468:K469" si="51">(1/2)*(($L$9/2)*$L$4*EXP(-$L$7*$O$6*(G468/$O$6-1))+($L$9/2)*$L$4*EXP(-$L$7*$O$6*(($H$4/$E$4)*G468/$O$6-1))+($L$9/2)*$L$4*EXP(-$L$7*$O$6*(SQRT(4/3+$H$11^2/4)*($H$4/$E$4)*G468/$O$6-1))+2*$L$4*EXP(-$L$7*$O$6*(($H$5/$E$4)*G468/$O$6-1))+16*$L$4*EXP(-$L$7*$O$6*($H$14*($H$4/$E$4)*G468/$O$6-1))-(($L$9/2)*$L$6*EXP(-$L$5*$O$6*(G468/$O$6-1))+($L$9/2)*$L$6*EXP(-$L$5*$O$6*(($H$4/$E$4)*G468/$O$6-1))+($L$9/2)*$L$6*EXP(-$L$5*$O$6*(SQRT(4/3+$H$11^2/4)*($H$4/$E$4)*G468/$O$6-1))+2*$L$6*EXP(-$L$5*$O$6*(($H$5/$E$4)*G468/$O$6-1))+16*$L$6*EXP(-$L$5*$O$6*($H$14*($H$4/$E$4)*G468/$O$6-1))))</f>
        <v>-5.2902611070262999E-2</v>
      </c>
      <c r="M468">
        <f t="shared" ref="M468:M469" si="52">(1/2)*(($L$9/2)*$O$4*EXP(-$O$8*$O$6*(G468/$O$6-1))+($L$9/2)*$O$4*EXP(-$O$8*$O$6*(($H$4/$E$4)*G468/$O$6-1))+($L$9/2)*$O$4*EXP(-$O$8*$O$6*(SQRT(4/3+$H$11^2/4)*($H$4/$E$4)*G468/$O$6-1))+2*$O$4*EXP(-$O$8*$O$6*(($H$5/$E$4)*G468/$O$6-1))+16*$O$4*EXP(-$O$8*$O$6*($H$14*($H$4/$E$4)*G468/$O$6-1))-(($L$9/2)*$O$7*EXP(-$O$5*$O$6*(G468/$O$6-1))+($L$9/2)*$O$7*EXP(-$O$5*$O$6*(($H$4/$E$4)*G468/$O$6-1))+($L$9/2)*$O$7*EXP(-$O$5*$O$6*(SQRT(4/3+$H$11^2/4)*($H$4/$E$4)*G468/$O$6-1))+2*$O$7*EXP(-$O$5*$O$6*(($H$5/$E$4)*G468/$O$6-1))+16*$O$7*EXP(-$O$5*$O$6*($H$14*($H$4/$E$4)*G468/$O$6-1))))</f>
        <v>-5.2902611070262999E-2</v>
      </c>
      <c r="N468" s="13">
        <f t="shared" ref="N468:N469" si="53">(M468-H468)^2*O468</f>
        <v>3.6719504173607132E-5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5.8426894106202258</v>
      </c>
      <c r="H469" s="10">
        <f t="shared" si="48"/>
        <v>-4.6147775280517792E-2</v>
      </c>
      <c r="I469">
        <f t="shared" si="50"/>
        <v>-0.55377330336621355</v>
      </c>
      <c r="K469">
        <f t="shared" si="51"/>
        <v>-5.2172467484255976E-2</v>
      </c>
      <c r="M469">
        <f t="shared" si="52"/>
        <v>-5.2172467484255976E-2</v>
      </c>
      <c r="N469" s="13">
        <f t="shared" si="53"/>
        <v>3.629691614978366E-5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10" activePane="bottomRight" state="frozen"/>
      <selection pane="topRight" activeCell="D1" sqref="D1"/>
      <selection pane="bottomLeft" activeCell="A4" sqref="A4"/>
      <selection pane="bottomRight" activeCell="S24" sqref="S24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179</v>
      </c>
      <c r="E1" s="1" t="s">
        <v>165</v>
      </c>
      <c r="F1" s="1"/>
      <c r="H1" s="1"/>
      <c r="I1" s="1"/>
      <c r="J1" s="1"/>
      <c r="L1" s="1"/>
      <c r="M1" s="1"/>
      <c r="N1" s="1"/>
      <c r="Q1" s="26" t="s">
        <v>166</v>
      </c>
      <c r="X1" s="26" t="s">
        <v>166</v>
      </c>
      <c r="AC1" s="24"/>
      <c r="AF1" s="26" t="s">
        <v>166</v>
      </c>
      <c r="AH1" s="25"/>
    </row>
    <row r="2" spans="1:34" x14ac:dyDescent="0.4">
      <c r="D2" s="2" t="s">
        <v>164</v>
      </c>
      <c r="E2" s="34" t="s">
        <v>75</v>
      </c>
      <c r="F2" s="12" t="s">
        <v>86</v>
      </c>
      <c r="H2" s="2" t="s">
        <v>164</v>
      </c>
      <c r="I2" s="34" t="s">
        <v>75</v>
      </c>
      <c r="J2" s="12" t="s">
        <v>86</v>
      </c>
      <c r="L2" s="2" t="s">
        <v>164</v>
      </c>
      <c r="M2" s="34" t="s">
        <v>75</v>
      </c>
      <c r="N2" s="12" t="s">
        <v>86</v>
      </c>
      <c r="Q2" s="39" t="s">
        <v>176</v>
      </c>
      <c r="R2" s="38"/>
      <c r="S2" s="38"/>
      <c r="T2" s="40"/>
      <c r="U2" s="38"/>
      <c r="V2" s="38"/>
      <c r="X2" s="39" t="s">
        <v>177</v>
      </c>
      <c r="AB2" s="44"/>
      <c r="AC2" s="38"/>
      <c r="AD2" s="40"/>
      <c r="AF2" s="39" t="s">
        <v>178</v>
      </c>
      <c r="AG2" s="47"/>
      <c r="AH2" s="40"/>
    </row>
    <row r="3" spans="1:34" x14ac:dyDescent="0.4">
      <c r="A3" s="1" t="s">
        <v>114</v>
      </c>
      <c r="B3" s="1" t="s">
        <v>115</v>
      </c>
      <c r="C3" s="1" t="s">
        <v>116</v>
      </c>
      <c r="D3" s="2" t="s">
        <v>159</v>
      </c>
      <c r="E3" s="34" t="s">
        <v>159</v>
      </c>
      <c r="F3" s="12" t="s">
        <v>159</v>
      </c>
      <c r="H3" s="2" t="s">
        <v>163</v>
      </c>
      <c r="I3" s="34" t="s">
        <v>163</v>
      </c>
      <c r="J3" s="12" t="s">
        <v>163</v>
      </c>
      <c r="L3" s="2" t="s">
        <v>241</v>
      </c>
      <c r="M3" s="34" t="s">
        <v>242</v>
      </c>
      <c r="N3" s="12" t="s">
        <v>242</v>
      </c>
      <c r="P3" s="11" t="s">
        <v>167</v>
      </c>
      <c r="Q3" s="26" t="s">
        <v>172</v>
      </c>
      <c r="R3" t="s">
        <v>173</v>
      </c>
      <c r="S3" t="s">
        <v>168</v>
      </c>
      <c r="T3" s="27" t="s">
        <v>182</v>
      </c>
      <c r="V3" t="s">
        <v>236</v>
      </c>
      <c r="X3" s="26" t="s">
        <v>172</v>
      </c>
      <c r="Y3" t="s">
        <v>173</v>
      </c>
      <c r="Z3" t="s">
        <v>168</v>
      </c>
      <c r="AA3" t="s">
        <v>182</v>
      </c>
      <c r="AB3" s="44" t="s">
        <v>180</v>
      </c>
      <c r="AC3" t="s">
        <v>242</v>
      </c>
      <c r="AD3" s="27" t="s">
        <v>184</v>
      </c>
      <c r="AF3" s="26" t="s">
        <v>182</v>
      </c>
      <c r="AG3" s="46" t="s">
        <v>181</v>
      </c>
      <c r="AH3" s="27" t="s">
        <v>242</v>
      </c>
    </row>
    <row r="4" spans="1:34" x14ac:dyDescent="0.4">
      <c r="A4" s="1" t="s">
        <v>187</v>
      </c>
      <c r="P4" s="11" t="s">
        <v>186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239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86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171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239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117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169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188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191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228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229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239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193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192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220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221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222</v>
      </c>
      <c r="B11" s="5"/>
      <c r="C11" s="20"/>
      <c r="D11" s="35"/>
      <c r="H11" s="35"/>
      <c r="J11" s="37"/>
      <c r="L11" s="35"/>
      <c r="N11" s="37"/>
      <c r="P11" s="11" t="s">
        <v>223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118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169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239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119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169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120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170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239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121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174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239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224</v>
      </c>
      <c r="B16" s="5"/>
      <c r="C16" s="20"/>
      <c r="D16" s="35"/>
      <c r="H16" s="35"/>
      <c r="J16" s="37"/>
      <c r="L16" s="35"/>
      <c r="N16" s="37"/>
      <c r="P16" s="11" t="s">
        <v>225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226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225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239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227</v>
      </c>
      <c r="B18" s="5"/>
      <c r="C18" s="20"/>
      <c r="D18" s="35"/>
      <c r="H18" s="35"/>
      <c r="J18" s="37"/>
      <c r="L18" s="35"/>
      <c r="N18" s="37"/>
      <c r="P18" s="11" t="s">
        <v>198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122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171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239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123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169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189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194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124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175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125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171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126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171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195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196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127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171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128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169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129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170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106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170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239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130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169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197</v>
      </c>
      <c r="B31" s="5"/>
      <c r="C31" s="20"/>
      <c r="D31" s="35"/>
      <c r="H31" s="35"/>
      <c r="J31" s="37"/>
      <c r="L31" s="35"/>
      <c r="N31" s="37"/>
      <c r="P31" s="11" t="s">
        <v>198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131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174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239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230</v>
      </c>
      <c r="B33" s="5"/>
      <c r="C33" s="20"/>
      <c r="D33" s="35"/>
      <c r="H33" s="35"/>
      <c r="J33" s="37"/>
      <c r="L33" s="35"/>
      <c r="N33" s="37"/>
      <c r="P33" s="11" t="s">
        <v>191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231</v>
      </c>
      <c r="B34" s="5"/>
      <c r="C34" s="20"/>
      <c r="D34" s="35"/>
      <c r="H34" s="35"/>
      <c r="J34" s="37"/>
      <c r="L34" s="35"/>
      <c r="N34" s="37"/>
      <c r="P34" s="11" t="s">
        <v>232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233</v>
      </c>
      <c r="B35" s="5"/>
      <c r="C35" s="20"/>
      <c r="D35" s="35"/>
      <c r="H35" s="35"/>
      <c r="J35" s="37"/>
      <c r="L35" s="35"/>
      <c r="N35" s="37"/>
      <c r="P35" s="11" t="s">
        <v>198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132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171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199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200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133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169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134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169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135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171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136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171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201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194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137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169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160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170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138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170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113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170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243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139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169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140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170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202</v>
      </c>
      <c r="B49" s="5"/>
      <c r="C49" s="20"/>
      <c r="D49" s="35"/>
      <c r="H49" s="35"/>
      <c r="J49" s="37"/>
      <c r="L49" s="35"/>
      <c r="N49" s="37"/>
      <c r="P49" s="11" t="s">
        <v>203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204</v>
      </c>
      <c r="B50" s="5"/>
      <c r="C50" s="20"/>
      <c r="D50" s="35"/>
      <c r="H50" s="35"/>
      <c r="J50" s="37"/>
      <c r="L50" s="35"/>
      <c r="N50" s="37"/>
      <c r="P50" s="11" t="s">
        <v>190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234</v>
      </c>
      <c r="B51" s="5"/>
      <c r="C51" s="20"/>
      <c r="D51" s="35"/>
      <c r="H51" s="35"/>
      <c r="J51" s="37"/>
      <c r="L51" s="35"/>
      <c r="N51" s="37"/>
      <c r="P51" s="11" t="s">
        <v>232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235</v>
      </c>
      <c r="B52" s="5"/>
      <c r="C52" s="20"/>
      <c r="D52" s="35"/>
      <c r="H52" s="35"/>
      <c r="J52" s="37"/>
      <c r="L52" s="35"/>
      <c r="N52" s="37"/>
      <c r="P52" s="11" t="s">
        <v>198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141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171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239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142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171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205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175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143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170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206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175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161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175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207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175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208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175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144</v>
      </c>
      <c r="B61" s="5">
        <v>0.47799999999999998</v>
      </c>
      <c r="C61" s="20">
        <v>2.27</v>
      </c>
      <c r="D61" s="35">
        <v>4.6399999999999997</v>
      </c>
      <c r="H61" s="35">
        <f t="shared" ref="H61:H79" si="44">((L61+SQRT(L61^2-4))/2)^2</f>
        <v>2.9483101851292712</v>
      </c>
      <c r="J61" s="37"/>
      <c r="L61" s="35">
        <f t="shared" ref="L61:L79" si="45">3*B61*(D61-1)/C61</f>
        <v>2.2994537444933916</v>
      </c>
      <c r="N61" s="37"/>
      <c r="P61" s="11" t="s">
        <v>169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145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169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209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191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146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191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210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194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147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169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238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148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79" si="52">((N68+SQRT(N68^2-4))/2)^2</f>
        <v>4.7600432310165832</v>
      </c>
      <c r="L68" s="35">
        <f t="shared" si="45"/>
        <v>2.3036984924623112</v>
      </c>
      <c r="N68" s="37">
        <f t="shared" ref="N68:N79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211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194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149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169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8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79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150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171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151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171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152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169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212</v>
      </c>
      <c r="B74" s="5"/>
      <c r="C74" s="20"/>
      <c r="D74" s="35"/>
      <c r="H74" s="35"/>
      <c r="J74" s="37"/>
      <c r="L74" s="35"/>
      <c r="N74" s="37"/>
      <c r="P74" s="11" t="s">
        <v>194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153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170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154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170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79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155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170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243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156</v>
      </c>
      <c r="B78" s="5">
        <v>0.33100000000000002</v>
      </c>
      <c r="C78" s="20">
        <v>1.9</v>
      </c>
      <c r="D78" s="35">
        <v>5.4</v>
      </c>
      <c r="F78" s="12">
        <v>5.7960000000000003</v>
      </c>
      <c r="H78" s="35">
        <f t="shared" si="44"/>
        <v>2.9489608319659562</v>
      </c>
      <c r="J78" s="37">
        <f t="shared" si="52"/>
        <v>4.0349111144183709</v>
      </c>
      <c r="L78" s="35">
        <f t="shared" si="45"/>
        <v>2.2995789473684218</v>
      </c>
      <c r="N78" s="37">
        <f t="shared" si="53"/>
        <v>2.5065410526315794</v>
      </c>
      <c r="P78" s="11" t="s">
        <v>171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2">
        <v>6.5419999999999998</v>
      </c>
      <c r="AB78" s="45">
        <f t="shared" si="56"/>
        <v>6.2287267521992531</v>
      </c>
      <c r="AC78" s="42">
        <f>3*B78*(AA78-1)/C78</f>
        <v>2.896424210526316</v>
      </c>
      <c r="AD78" s="43">
        <f t="shared" si="61"/>
        <v>0.14940403508771935</v>
      </c>
      <c r="AF78" s="41">
        <v>6.88</v>
      </c>
      <c r="AG78" s="48">
        <f t="shared" si="58"/>
        <v>7.3069254009029958</v>
      </c>
      <c r="AH78" s="43">
        <f>3*B78*(AF78-1)/C78</f>
        <v>3.0730736842105264</v>
      </c>
    </row>
    <row r="79" spans="1:34" x14ac:dyDescent="0.4">
      <c r="A79" s="1" t="s">
        <v>157</v>
      </c>
      <c r="B79" s="5">
        <v>0.30299999999999999</v>
      </c>
      <c r="C79" s="20">
        <v>1.93</v>
      </c>
      <c r="D79" s="35">
        <v>5.88</v>
      </c>
      <c r="F79" s="12">
        <v>5.5</v>
      </c>
      <c r="H79" s="35">
        <f t="shared" si="44"/>
        <v>2.9428556121160234</v>
      </c>
      <c r="J79" s="37">
        <f t="shared" si="52"/>
        <v>1.989292447907552</v>
      </c>
      <c r="L79" s="35">
        <f t="shared" si="45"/>
        <v>2.2984041450777206</v>
      </c>
      <c r="N79" s="37">
        <f t="shared" si="53"/>
        <v>2.1194300518134717</v>
      </c>
      <c r="P79" s="11" t="s">
        <v>170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2">
        <v>5.92</v>
      </c>
      <c r="AB79" s="45">
        <f>((AC79+SQRT(AC79^2-4))/2)^2</f>
        <v>3.0407514718788109</v>
      </c>
      <c r="AC79" s="42">
        <f>3*B79*(AA79-1)/C79</f>
        <v>2.3172435233160624</v>
      </c>
      <c r="AD79" s="43">
        <f t="shared" si="61"/>
        <v>5.2873920552677069E-2</v>
      </c>
      <c r="AF79" s="41">
        <v>6.3490000000000002</v>
      </c>
      <c r="AG79" s="48">
        <f t="shared" si="58"/>
        <v>4.1031355520345727</v>
      </c>
      <c r="AH79" s="43">
        <f>3*B79*(AF79-1)/C79</f>
        <v>2.5192958549222797</v>
      </c>
    </row>
    <row r="80" spans="1:34" x14ac:dyDescent="0.4">
      <c r="A80" s="1" t="s">
        <v>162</v>
      </c>
      <c r="B80" s="5"/>
      <c r="C80" s="20"/>
      <c r="D80" s="35"/>
      <c r="F80" s="12">
        <v>4.734</v>
      </c>
      <c r="H80" s="35"/>
      <c r="J80" s="37"/>
      <c r="L80" s="35"/>
      <c r="N80" s="37"/>
      <c r="P80" s="11" t="s">
        <v>191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2">
        <v>5.79</v>
      </c>
      <c r="AB80" s="45"/>
      <c r="AC80" s="42"/>
      <c r="AD80" s="43"/>
      <c r="AF80" s="41"/>
      <c r="AG80" s="48"/>
      <c r="AH80" s="43"/>
    </row>
    <row r="81" spans="1:34" x14ac:dyDescent="0.4">
      <c r="A81" s="1" t="s">
        <v>213</v>
      </c>
      <c r="P81" s="11" t="s">
        <v>214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2">
        <v>4.1829999999999998</v>
      </c>
    </row>
    <row r="82" spans="1:34" x14ac:dyDescent="0.4">
      <c r="A82" s="1" t="s">
        <v>158</v>
      </c>
      <c r="B82" s="5">
        <v>0.48299999999999998</v>
      </c>
      <c r="C82" s="20">
        <v>1.99</v>
      </c>
      <c r="D82" s="35">
        <v>4.16</v>
      </c>
      <c r="F82" s="12">
        <v>4.1849999999999996</v>
      </c>
      <c r="H82" s="35">
        <f>((L82+SQRT(L82^2-4))/2)^2</f>
        <v>2.9559538459069254</v>
      </c>
      <c r="J82" s="37">
        <f>((N82+SQRT(N82^2-4))/2)^2</f>
        <v>3.0505450632784701</v>
      </c>
      <c r="L82" s="35">
        <f>3*B82*(D82-1)/C82</f>
        <v>2.3009246231155775</v>
      </c>
      <c r="N82" s="37">
        <f>3*B82*(F82-1)/C82</f>
        <v>2.3191281407035169</v>
      </c>
      <c r="P82" s="11" t="s">
        <v>170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2">
        <v>4.4610000000000003</v>
      </c>
      <c r="AB82" s="45">
        <f t="shared" ref="AB82" si="62">((AC82+SQRT(AC82^2-4))/2)^2</f>
        <v>4.107416651415507</v>
      </c>
      <c r="AC82" s="42">
        <f>3*B82*(AA82-1)/C82</f>
        <v>2.5200949748743717</v>
      </c>
      <c r="AD82" s="43">
        <f t="shared" ref="AD82" si="63" xml:space="preserve"> ((SQRT(AB82))^3/(AB82-1)+(SQRT(1/AB82)^3/(1/AB82-1))-2)/6</f>
        <v>8.6682495812395288E-2</v>
      </c>
      <c r="AF82" s="41">
        <v>5.1589999999999998</v>
      </c>
      <c r="AG82" s="48">
        <f t="shared" ref="AG82" si="64">((AH82+SQRT(AH82^2-4))/2)^2</f>
        <v>7.0285492397598466</v>
      </c>
      <c r="AH82" s="43">
        <f>3*B82*(AF82-1)/C82</f>
        <v>3.0283371859296477</v>
      </c>
    </row>
    <row r="83" spans="1:34" x14ac:dyDescent="0.4">
      <c r="A83" s="1" t="s">
        <v>215</v>
      </c>
      <c r="P83" s="11" t="s">
        <v>200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2">
        <v>5.1619999999999999</v>
      </c>
    </row>
    <row r="84" spans="1:34" x14ac:dyDescent="0.4">
      <c r="A84" s="1" t="s">
        <v>216</v>
      </c>
      <c r="P84" s="11" t="s">
        <v>217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2">
        <v>6.3220000000000001</v>
      </c>
    </row>
    <row r="85" spans="1:34" x14ac:dyDescent="0.4">
      <c r="A85" s="1" t="s">
        <v>218</v>
      </c>
      <c r="P85" s="11" t="s">
        <v>219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2">
        <v>6.68</v>
      </c>
    </row>
    <row r="86" spans="1:34" x14ac:dyDescent="0.4">
      <c r="A86" s="1" t="s">
        <v>237</v>
      </c>
    </row>
    <row r="87" spans="1:34" x14ac:dyDescent="0.4">
      <c r="C87" s="1" t="s">
        <v>240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fit_5NN_FCC</vt:lpstr>
      <vt:lpstr>fit_5NN_BCC</vt:lpstr>
      <vt:lpstr>fit_5NN_HCP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2024-11-25T04:32:37Z</dcterms:modified>
</cp:coreProperties>
</file>