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53D7A561-9824-43D5-98A9-1B12932E3B1E}" xr6:coauthVersionLast="47" xr6:coauthVersionMax="47" xr10:uidLastSave="{00000000-0000-0000-0000-000000000000}"/>
  <bookViews>
    <workbookView xWindow="3105" yWindow="885" windowWidth="24615" windowHeight="14295" activeTab="1" xr2:uid="{B1CE91EC-0DE3-4F38-BC70-60547E21D489}"/>
  </bookViews>
  <sheets>
    <sheet name="fit_4NN_FCC" sheetId="11" r:id="rId1"/>
    <sheet name="fit_5NN_BCC" sheetId="10" r:id="rId2"/>
    <sheet name="fit_4NN_HCP" sheetId="5" r:id="rId3"/>
    <sheet name="table" sheetId="3" r:id="rId4"/>
    <sheet name="Data" sheetId="12" r:id="rId5"/>
  </sheets>
  <definedNames>
    <definedName name="solver_adj" localSheetId="0" hidden="1">fit_4NN_FCC!$O$5:$O$7</definedName>
    <definedName name="solver_adj" localSheetId="2" hidden="1">fit_4NN_HCP!$O$5:$O$7</definedName>
    <definedName name="solver_adj" localSheetId="1" hidden="1">fit_5NN_BCC!$O$4:$O$7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fit_4NN_FCC!$O$4</definedName>
    <definedName name="solver_lhs1" localSheetId="2" hidden="1">fit_4NN_HCP!$O$4</definedName>
    <definedName name="solver_lhs1" localSheetId="1" hidden="1">fit_5NN_BCC!$O$4</definedName>
    <definedName name="solver_lhs2" localSheetId="0" hidden="1">fit_4NN_FCC!$O$6</definedName>
    <definedName name="solver_lhs2" localSheetId="2" hidden="1">fit_4NN_HCP!$O$6</definedName>
    <definedName name="solver_lhs2" localSheetId="1" hidden="1">fit_5NN_BCC!$O$6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fit_4NN_FCC!$P$19</definedName>
    <definedName name="solver_opt" localSheetId="2" hidden="1">fit_4NN_HCP!$P$19</definedName>
    <definedName name="solver_opt" localSheetId="1" hidden="1">fit_5NN_BCC!$P$19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5" l="1"/>
  <c r="W5" i="5"/>
  <c r="X5" i="10"/>
  <c r="W5" i="10"/>
  <c r="X5" i="11"/>
  <c r="W5" i="11"/>
  <c r="X9" i="5"/>
  <c r="W9" i="5"/>
  <c r="X9" i="10"/>
  <c r="W9" i="10"/>
  <c r="X9" i="11" l="1"/>
  <c r="W9" i="11"/>
  <c r="O4" i="11"/>
  <c r="O4" i="5"/>
  <c r="L4" i="10"/>
  <c r="S5" i="10" s="1"/>
  <c r="W30" i="10"/>
  <c r="W29" i="10"/>
  <c r="R29" i="10"/>
  <c r="W28" i="10"/>
  <c r="Y27" i="10"/>
  <c r="W25" i="10"/>
  <c r="R17" i="10"/>
  <c r="B14" i="10"/>
  <c r="E12" i="10"/>
  <c r="B12" i="10"/>
  <c r="B11" i="10"/>
  <c r="AA9" i="10"/>
  <c r="Z9" i="10"/>
  <c r="V9" i="10"/>
  <c r="U9" i="10"/>
  <c r="T9" i="10"/>
  <c r="L9" i="10"/>
  <c r="E8" i="10"/>
  <c r="L7" i="10"/>
  <c r="V5" i="10" s="1"/>
  <c r="L6" i="10"/>
  <c r="U5" i="10" s="1"/>
  <c r="AA5" i="10"/>
  <c r="Z5" i="10"/>
  <c r="L5" i="10"/>
  <c r="T5" i="10" s="1"/>
  <c r="N3" i="10"/>
  <c r="L3" i="10"/>
  <c r="O3" i="10" s="1"/>
  <c r="K3" i="10"/>
  <c r="E3" i="10"/>
  <c r="W24" i="10" s="1"/>
  <c r="D3" i="10"/>
  <c r="V24" i="10" s="1"/>
  <c r="S9" i="10" l="1"/>
  <c r="R21" i="10"/>
  <c r="O9" i="10"/>
  <c r="O10" i="10" s="1"/>
  <c r="E5" i="10" s="1"/>
  <c r="H429" i="10" s="1"/>
  <c r="I429" i="10" s="1"/>
  <c r="T21" i="10"/>
  <c r="R25" i="10"/>
  <c r="R19" i="10"/>
  <c r="R24" i="10"/>
  <c r="E11" i="10"/>
  <c r="E263" i="10" l="1"/>
  <c r="E340" i="10"/>
  <c r="H313" i="10"/>
  <c r="I313" i="10" s="1"/>
  <c r="H373" i="10"/>
  <c r="I373" i="10" s="1"/>
  <c r="E379" i="10"/>
  <c r="H393" i="10"/>
  <c r="I393" i="10" s="1"/>
  <c r="E399" i="10"/>
  <c r="H433" i="10"/>
  <c r="I433" i="10" s="1"/>
  <c r="E382" i="10"/>
  <c r="E369" i="10"/>
  <c r="H383" i="10"/>
  <c r="I383" i="10" s="1"/>
  <c r="H403" i="10"/>
  <c r="I403" i="10" s="1"/>
  <c r="E429" i="10"/>
  <c r="H443" i="10"/>
  <c r="I443" i="10" s="1"/>
  <c r="E252" i="10"/>
  <c r="H266" i="10"/>
  <c r="I266" i="10" s="1"/>
  <c r="E272" i="10"/>
  <c r="E227" i="10"/>
  <c r="H132" i="10"/>
  <c r="I132" i="10" s="1"/>
  <c r="H213" i="10"/>
  <c r="I213" i="10" s="1"/>
  <c r="H36" i="10"/>
  <c r="I36" i="10" s="1"/>
  <c r="E31" i="10"/>
  <c r="H131" i="10"/>
  <c r="I131" i="10" s="1"/>
  <c r="H57" i="10"/>
  <c r="I57" i="10" s="1"/>
  <c r="E71" i="10"/>
  <c r="E231" i="10"/>
  <c r="E276" i="10"/>
  <c r="E46" i="10"/>
  <c r="E99" i="10"/>
  <c r="H452" i="10"/>
  <c r="I452" i="10" s="1"/>
  <c r="H362" i="10"/>
  <c r="I362" i="10" s="1"/>
  <c r="H51" i="10"/>
  <c r="I51" i="10" s="1"/>
  <c r="E289" i="10"/>
  <c r="E324" i="10"/>
  <c r="E334" i="10"/>
  <c r="H303" i="10"/>
  <c r="I303" i="10" s="1"/>
  <c r="E358" i="10"/>
  <c r="H105" i="10"/>
  <c r="I105" i="10" s="1"/>
  <c r="H110" i="10"/>
  <c r="I110" i="10" s="1"/>
  <c r="E77" i="10"/>
  <c r="H184" i="10"/>
  <c r="I184" i="10" s="1"/>
  <c r="E66" i="10"/>
  <c r="H206" i="10"/>
  <c r="I206" i="10" s="1"/>
  <c r="H82" i="10"/>
  <c r="I82" i="10" s="1"/>
  <c r="H238" i="10"/>
  <c r="I238" i="10" s="1"/>
  <c r="H171" i="10"/>
  <c r="I171" i="10" s="1"/>
  <c r="E125" i="10"/>
  <c r="E238" i="10"/>
  <c r="E168" i="10"/>
  <c r="E390" i="10"/>
  <c r="H306" i="10"/>
  <c r="I306" i="10" s="1"/>
  <c r="H63" i="10"/>
  <c r="I63" i="10" s="1"/>
  <c r="E347" i="10"/>
  <c r="E98" i="10"/>
  <c r="H434" i="10"/>
  <c r="I434" i="10" s="1"/>
  <c r="H234" i="10"/>
  <c r="I234" i="10" s="1"/>
  <c r="E321" i="10"/>
  <c r="H140" i="10"/>
  <c r="I140" i="10" s="1"/>
  <c r="E106" i="10"/>
  <c r="E338" i="10"/>
  <c r="H166" i="10"/>
  <c r="I166" i="10" s="1"/>
  <c r="E109" i="10"/>
  <c r="E112" i="10"/>
  <c r="E426" i="10"/>
  <c r="E90" i="10"/>
  <c r="E75" i="10"/>
  <c r="E283" i="10"/>
  <c r="E223" i="10"/>
  <c r="H232" i="10"/>
  <c r="I232" i="10" s="1"/>
  <c r="E361" i="10"/>
  <c r="H374" i="10"/>
  <c r="I374" i="10" s="1"/>
  <c r="E266" i="10"/>
  <c r="H207" i="10"/>
  <c r="I207" i="10" s="1"/>
  <c r="E406" i="10"/>
  <c r="E108" i="10"/>
  <c r="H447" i="10"/>
  <c r="I447" i="10" s="1"/>
  <c r="H371" i="10"/>
  <c r="I371" i="10" s="1"/>
  <c r="H417" i="10"/>
  <c r="I417" i="10" s="1"/>
  <c r="H402" i="10"/>
  <c r="I402" i="10" s="1"/>
  <c r="E367" i="10"/>
  <c r="E37" i="10"/>
  <c r="E151" i="10"/>
  <c r="E61" i="10"/>
  <c r="E42" i="10"/>
  <c r="H163" i="10"/>
  <c r="I163" i="10" s="1"/>
  <c r="H428" i="10"/>
  <c r="I428" i="10" s="1"/>
  <c r="H440" i="10"/>
  <c r="I440" i="10" s="1"/>
  <c r="E328" i="10"/>
  <c r="E463" i="10"/>
  <c r="H361" i="10"/>
  <c r="I361" i="10" s="1"/>
  <c r="H248" i="10"/>
  <c r="I248" i="10" s="1"/>
  <c r="E188" i="10"/>
  <c r="H210" i="10"/>
  <c r="I210" i="10" s="1"/>
  <c r="E41" i="10"/>
  <c r="H431" i="10"/>
  <c r="I431" i="10" s="1"/>
  <c r="H427" i="10"/>
  <c r="I427" i="10" s="1"/>
  <c r="H39" i="10"/>
  <c r="I39" i="10" s="1"/>
  <c r="E261" i="10"/>
  <c r="E48" i="10"/>
  <c r="E224" i="10"/>
  <c r="E446" i="10"/>
  <c r="H237" i="10"/>
  <c r="I237" i="10" s="1"/>
  <c r="E74" i="10"/>
  <c r="H300" i="10"/>
  <c r="I300" i="10" s="1"/>
  <c r="E83" i="10"/>
  <c r="E229" i="10"/>
  <c r="H208" i="10"/>
  <c r="I208" i="10" s="1"/>
  <c r="H54" i="10"/>
  <c r="I54" i="10" s="1"/>
  <c r="H314" i="10"/>
  <c r="I314" i="10" s="1"/>
  <c r="E257" i="10"/>
  <c r="H335" i="10"/>
  <c r="I335" i="10" s="1"/>
  <c r="H269" i="10"/>
  <c r="I269" i="10" s="1"/>
  <c r="E363" i="10"/>
  <c r="E384" i="10"/>
  <c r="E354" i="10"/>
  <c r="E191" i="10"/>
  <c r="E60" i="10"/>
  <c r="H400" i="10"/>
  <c r="I400" i="10" s="1"/>
  <c r="H408" i="10"/>
  <c r="I408" i="10" s="1"/>
  <c r="E250" i="10"/>
  <c r="E92" i="10"/>
  <c r="H380" i="10"/>
  <c r="I380" i="10" s="1"/>
  <c r="H451" i="10"/>
  <c r="I451" i="10" s="1"/>
  <c r="E103" i="10"/>
  <c r="E377" i="10"/>
  <c r="V21" i="10"/>
  <c r="H464" i="10"/>
  <c r="I464" i="10" s="1"/>
  <c r="H364" i="10"/>
  <c r="I364" i="10" s="1"/>
  <c r="H250" i="10"/>
  <c r="I250" i="10" s="1"/>
  <c r="E115" i="10"/>
  <c r="E386" i="10"/>
  <c r="E247" i="10"/>
  <c r="H352" i="10"/>
  <c r="I352" i="10" s="1"/>
  <c r="H216" i="10"/>
  <c r="I216" i="10" s="1"/>
  <c r="E457" i="10"/>
  <c r="E287" i="10"/>
  <c r="E118" i="10"/>
  <c r="H283" i="10"/>
  <c r="I283" i="10" s="1"/>
  <c r="H87" i="10"/>
  <c r="I87" i="10" s="1"/>
  <c r="E128" i="10"/>
  <c r="E405" i="10"/>
  <c r="H68" i="10"/>
  <c r="I68" i="10" s="1"/>
  <c r="H354" i="10"/>
  <c r="I354" i="10" s="1"/>
  <c r="H121" i="10"/>
  <c r="I121" i="10" s="1"/>
  <c r="E299" i="10"/>
  <c r="H38" i="10"/>
  <c r="I38" i="10" s="1"/>
  <c r="E216" i="10"/>
  <c r="H288" i="10"/>
  <c r="I288" i="10" s="1"/>
  <c r="H353" i="10"/>
  <c r="I353" i="10" s="1"/>
  <c r="E56" i="10"/>
  <c r="H170" i="10"/>
  <c r="I170" i="10" s="1"/>
  <c r="E19" i="10"/>
  <c r="E260" i="10"/>
  <c r="H19" i="10"/>
  <c r="I19" i="10" s="1"/>
  <c r="H74" i="10"/>
  <c r="I74" i="10" s="1"/>
  <c r="H186" i="10"/>
  <c r="I186" i="10" s="1"/>
  <c r="E57" i="10"/>
  <c r="H278" i="10"/>
  <c r="I278" i="10" s="1"/>
  <c r="E220" i="10"/>
  <c r="H297" i="10"/>
  <c r="I297" i="10" s="1"/>
  <c r="E359" i="10"/>
  <c r="H201" i="10"/>
  <c r="I201" i="10" s="1"/>
  <c r="H217" i="10"/>
  <c r="I217" i="10" s="1"/>
  <c r="E167" i="10"/>
  <c r="E310" i="10"/>
  <c r="H26" i="10"/>
  <c r="I26" i="10" s="1"/>
  <c r="H23" i="10"/>
  <c r="I23" i="10" s="1"/>
  <c r="E314" i="10"/>
  <c r="E28" i="10"/>
  <c r="E366" i="10"/>
  <c r="H79" i="10"/>
  <c r="I79" i="10" s="1"/>
  <c r="E253" i="10"/>
  <c r="H252" i="10"/>
  <c r="I252" i="10" s="1"/>
  <c r="H165" i="10"/>
  <c r="I165" i="10" s="1"/>
  <c r="H243" i="10"/>
  <c r="I243" i="10" s="1"/>
  <c r="H267" i="10"/>
  <c r="I267" i="10" s="1"/>
  <c r="E284" i="10"/>
  <c r="H348" i="10"/>
  <c r="I348" i="10" s="1"/>
  <c r="E288" i="10"/>
  <c r="H53" i="10"/>
  <c r="I53" i="10" s="1"/>
  <c r="E330" i="10"/>
  <c r="E205" i="10"/>
  <c r="E408" i="10"/>
  <c r="H407" i="10"/>
  <c r="I407" i="10" s="1"/>
  <c r="E355" i="10"/>
  <c r="H69" i="10"/>
  <c r="I69" i="10" s="1"/>
  <c r="E20" i="10"/>
  <c r="H254" i="10"/>
  <c r="I254" i="10" s="1"/>
  <c r="H416" i="10"/>
  <c r="I416" i="10" s="1"/>
  <c r="H103" i="10"/>
  <c r="I103" i="10" s="1"/>
  <c r="E280" i="10"/>
  <c r="H233" i="10"/>
  <c r="I233" i="10" s="1"/>
  <c r="H289" i="10"/>
  <c r="I289" i="10" s="1"/>
  <c r="E54" i="10"/>
  <c r="E78" i="10"/>
  <c r="E173" i="10"/>
  <c r="H193" i="10"/>
  <c r="I193" i="10" s="1"/>
  <c r="H280" i="10"/>
  <c r="I280" i="10" s="1"/>
  <c r="E293" i="10"/>
  <c r="E295" i="10"/>
  <c r="H203" i="10"/>
  <c r="I203" i="10" s="1"/>
  <c r="H134" i="10"/>
  <c r="I134" i="10" s="1"/>
  <c r="H178" i="10"/>
  <c r="I178" i="10" s="1"/>
  <c r="E243" i="10"/>
  <c r="E323" i="10"/>
  <c r="H309" i="10"/>
  <c r="I309" i="10" s="1"/>
  <c r="H272" i="10"/>
  <c r="I272" i="10" s="1"/>
  <c r="E86" i="10"/>
  <c r="E160" i="10"/>
  <c r="E211" i="10"/>
  <c r="E268" i="10"/>
  <c r="E407" i="10"/>
  <c r="H388" i="10"/>
  <c r="I388" i="10" s="1"/>
  <c r="H265" i="10"/>
  <c r="I265" i="10" s="1"/>
  <c r="H295" i="10"/>
  <c r="I295" i="10" s="1"/>
  <c r="H181" i="10"/>
  <c r="I181" i="10" s="1"/>
  <c r="E181" i="10"/>
  <c r="H115" i="10"/>
  <c r="I115" i="10" s="1"/>
  <c r="H281" i="10"/>
  <c r="I281" i="10" s="1"/>
  <c r="E438" i="10"/>
  <c r="E387" i="10"/>
  <c r="E271" i="10"/>
  <c r="H398" i="10"/>
  <c r="I398" i="10" s="1"/>
  <c r="H235" i="10"/>
  <c r="I235" i="10" s="1"/>
  <c r="H319" i="10"/>
  <c r="I319" i="10" s="1"/>
  <c r="E129" i="10"/>
  <c r="H83" i="10"/>
  <c r="I83" i="10" s="1"/>
  <c r="E461" i="10"/>
  <c r="E450" i="10"/>
  <c r="E441" i="10"/>
  <c r="H302" i="10"/>
  <c r="I302" i="10" s="1"/>
  <c r="E22" i="10"/>
  <c r="H137" i="10"/>
  <c r="I137" i="10" s="1"/>
  <c r="E333" i="10"/>
  <c r="E350" i="10"/>
  <c r="H173" i="10"/>
  <c r="I173" i="10" s="1"/>
  <c r="H324" i="10"/>
  <c r="I324" i="10" s="1"/>
  <c r="H360" i="10"/>
  <c r="I360" i="10" s="1"/>
  <c r="H299" i="10"/>
  <c r="I299" i="10" s="1"/>
  <c r="H468" i="10"/>
  <c r="I468" i="10" s="1"/>
  <c r="H458" i="10"/>
  <c r="I458" i="10" s="1"/>
  <c r="H176" i="10"/>
  <c r="I176" i="10" s="1"/>
  <c r="H330" i="10"/>
  <c r="I330" i="10" s="1"/>
  <c r="E311" i="10"/>
  <c r="E415" i="10"/>
  <c r="H77" i="10"/>
  <c r="I77" i="10" s="1"/>
  <c r="H126" i="10"/>
  <c r="I126" i="10" s="1"/>
  <c r="H228" i="10"/>
  <c r="I228" i="10" s="1"/>
  <c r="E275" i="10"/>
  <c r="H419" i="10"/>
  <c r="I419" i="10" s="1"/>
  <c r="E230" i="10"/>
  <c r="H106" i="10"/>
  <c r="I106" i="10" s="1"/>
  <c r="E180" i="10"/>
  <c r="H275" i="10"/>
  <c r="I275" i="10" s="1"/>
  <c r="E422" i="10"/>
  <c r="E177" i="10"/>
  <c r="H35" i="10"/>
  <c r="I35" i="10" s="1"/>
  <c r="E55" i="10"/>
  <c r="H287" i="10"/>
  <c r="I287" i="10" s="1"/>
  <c r="H357" i="10"/>
  <c r="I357" i="10" s="1"/>
  <c r="E462" i="10"/>
  <c r="H154" i="10"/>
  <c r="I154" i="10" s="1"/>
  <c r="E196" i="10"/>
  <c r="H58" i="10"/>
  <c r="I58" i="10" s="1"/>
  <c r="E326" i="10"/>
  <c r="H340" i="10"/>
  <c r="I340" i="10" s="1"/>
  <c r="E251" i="10"/>
  <c r="H338" i="10"/>
  <c r="I338" i="10" s="1"/>
  <c r="E203" i="10"/>
  <c r="E62" i="10"/>
  <c r="H339" i="10"/>
  <c r="I339" i="10" s="1"/>
  <c r="E341" i="10"/>
  <c r="E315" i="10"/>
  <c r="E427" i="10"/>
  <c r="H96" i="10"/>
  <c r="I96" i="10" s="1"/>
  <c r="E210" i="10"/>
  <c r="H65" i="10"/>
  <c r="I65" i="10" s="1"/>
  <c r="H375" i="10"/>
  <c r="I375" i="10" s="1"/>
  <c r="H412" i="10"/>
  <c r="I412" i="10" s="1"/>
  <c r="E410" i="10"/>
  <c r="H349" i="10"/>
  <c r="I349" i="10" s="1"/>
  <c r="H81" i="10"/>
  <c r="I81" i="10" s="1"/>
  <c r="E131" i="10"/>
  <c r="E421" i="10"/>
  <c r="H318" i="10"/>
  <c r="I318" i="10" s="1"/>
  <c r="H448" i="10"/>
  <c r="I448" i="10" s="1"/>
  <c r="H305" i="10"/>
  <c r="I305" i="10" s="1"/>
  <c r="H56" i="10"/>
  <c r="I56" i="10" s="1"/>
  <c r="E63" i="10"/>
  <c r="E327" i="10"/>
  <c r="E183" i="10"/>
  <c r="H177" i="10"/>
  <c r="I177" i="10" s="1"/>
  <c r="H391" i="10"/>
  <c r="I391" i="10" s="1"/>
  <c r="E370" i="10"/>
  <c r="E217" i="10"/>
  <c r="H334" i="10"/>
  <c r="I334" i="10" s="1"/>
  <c r="H368" i="10"/>
  <c r="I368" i="10" s="1"/>
  <c r="H460" i="10"/>
  <c r="I460" i="10" s="1"/>
  <c r="H167" i="10"/>
  <c r="I167" i="10" s="1"/>
  <c r="E121" i="10"/>
  <c r="H179" i="10"/>
  <c r="I179" i="10" s="1"/>
  <c r="E336" i="10"/>
  <c r="H325" i="10"/>
  <c r="I325" i="10" s="1"/>
  <c r="H439" i="10"/>
  <c r="I439" i="10" s="1"/>
  <c r="E455" i="10"/>
  <c r="E255" i="10"/>
  <c r="E292" i="10"/>
  <c r="H343" i="10"/>
  <c r="I343" i="10" s="1"/>
  <c r="E291" i="10"/>
  <c r="E322" i="10"/>
  <c r="E339" i="10"/>
  <c r="E356" i="10"/>
  <c r="E226" i="10"/>
  <c r="H321" i="10"/>
  <c r="I321" i="10" s="1"/>
  <c r="H188" i="10"/>
  <c r="I188" i="10" s="1"/>
  <c r="E212" i="10"/>
  <c r="E325" i="10"/>
  <c r="E144" i="10"/>
  <c r="E296" i="10"/>
  <c r="H462" i="10"/>
  <c r="I462" i="10" s="1"/>
  <c r="E140" i="10"/>
  <c r="H153" i="10"/>
  <c r="I153" i="10" s="1"/>
  <c r="H155" i="10"/>
  <c r="I155" i="10" s="1"/>
  <c r="E454" i="10"/>
  <c r="E70" i="10"/>
  <c r="E155" i="10"/>
  <c r="E233" i="10"/>
  <c r="E242" i="10"/>
  <c r="H212" i="10"/>
  <c r="I212" i="10" s="1"/>
  <c r="H355" i="10"/>
  <c r="I355" i="10" s="1"/>
  <c r="E65" i="10"/>
  <c r="H102" i="10"/>
  <c r="I102" i="10" s="1"/>
  <c r="H442" i="10"/>
  <c r="I442" i="10" s="1"/>
  <c r="H421" i="10"/>
  <c r="I421" i="10" s="1"/>
  <c r="H42" i="10"/>
  <c r="I42" i="10" s="1"/>
  <c r="E348" i="10"/>
  <c r="H292" i="10"/>
  <c r="I292" i="10" s="1"/>
  <c r="E187" i="10"/>
  <c r="E44" i="10"/>
  <c r="E27" i="10"/>
  <c r="E119" i="10"/>
  <c r="E207" i="10"/>
  <c r="E383" i="10"/>
  <c r="E59" i="10"/>
  <c r="E126" i="10"/>
  <c r="E388" i="10"/>
  <c r="H27" i="10"/>
  <c r="I27" i="10" s="1"/>
  <c r="H95" i="10"/>
  <c r="I95" i="10" s="1"/>
  <c r="E213" i="10"/>
  <c r="H449" i="10"/>
  <c r="I449" i="10" s="1"/>
  <c r="H249" i="10"/>
  <c r="I249" i="10" s="1"/>
  <c r="H286" i="10"/>
  <c r="I286" i="10" s="1"/>
  <c r="E329" i="10"/>
  <c r="H285" i="10"/>
  <c r="I285" i="10" s="1"/>
  <c r="H316" i="10"/>
  <c r="I316" i="10" s="1"/>
  <c r="H333" i="10"/>
  <c r="I333" i="10" s="1"/>
  <c r="H350" i="10"/>
  <c r="I350" i="10" s="1"/>
  <c r="H220" i="10"/>
  <c r="I220" i="10" s="1"/>
  <c r="E241" i="10"/>
  <c r="H185" i="10"/>
  <c r="I185" i="10" s="1"/>
  <c r="H205" i="10"/>
  <c r="I205" i="10" s="1"/>
  <c r="E306" i="10"/>
  <c r="E141" i="10"/>
  <c r="H291" i="10"/>
  <c r="I291" i="10" s="1"/>
  <c r="H444" i="10"/>
  <c r="I444" i="10" s="1"/>
  <c r="H124" i="10"/>
  <c r="I124" i="10" s="1"/>
  <c r="H146" i="10"/>
  <c r="I146" i="10" s="1"/>
  <c r="E136" i="10"/>
  <c r="E404" i="10"/>
  <c r="H64" i="10"/>
  <c r="I64" i="10" s="1"/>
  <c r="H139" i="10"/>
  <c r="I139" i="10" s="1"/>
  <c r="E228" i="10"/>
  <c r="H222" i="10"/>
  <c r="I222" i="10" s="1"/>
  <c r="E201" i="10"/>
  <c r="E344" i="10"/>
  <c r="E58" i="10"/>
  <c r="H31" i="10"/>
  <c r="I31" i="10" s="1"/>
  <c r="E434" i="10"/>
  <c r="E401" i="10"/>
  <c r="H37" i="10"/>
  <c r="I37" i="10" s="1"/>
  <c r="E317" i="10"/>
  <c r="E246" i="10"/>
  <c r="E139" i="10"/>
  <c r="E24" i="10"/>
  <c r="H441" i="10"/>
  <c r="I441" i="10" s="1"/>
  <c r="E110" i="10"/>
  <c r="H158" i="10"/>
  <c r="I158" i="10" s="1"/>
  <c r="H308" i="10"/>
  <c r="I308" i="10" s="1"/>
  <c r="H43" i="10"/>
  <c r="I43" i="10" s="1"/>
  <c r="E337" i="10"/>
  <c r="H409" i="10"/>
  <c r="I409" i="10" s="1"/>
  <c r="H446" i="10"/>
  <c r="I446" i="10" s="1"/>
  <c r="H246" i="10"/>
  <c r="I246" i="10" s="1"/>
  <c r="H445" i="10"/>
  <c r="I445" i="10" s="1"/>
  <c r="H245" i="10"/>
  <c r="I245" i="10" s="1"/>
  <c r="H276" i="10"/>
  <c r="I276" i="10" s="1"/>
  <c r="H293" i="10"/>
  <c r="I293" i="10" s="1"/>
  <c r="H432" i="10"/>
  <c r="I432" i="10" s="1"/>
  <c r="H180" i="10"/>
  <c r="I180" i="10" s="1"/>
  <c r="E437" i="10"/>
  <c r="E464" i="10"/>
  <c r="H156" i="10"/>
  <c r="I156" i="10" s="1"/>
  <c r="H270" i="10"/>
  <c r="I270" i="10" s="1"/>
  <c r="E453" i="10"/>
  <c r="H204" i="10"/>
  <c r="I204" i="10" s="1"/>
  <c r="H347" i="10"/>
  <c r="I347" i="10" s="1"/>
  <c r="E420" i="10"/>
  <c r="H454" i="10"/>
  <c r="I454" i="10" s="1"/>
  <c r="H91" i="10"/>
  <c r="I91" i="10" s="1"/>
  <c r="E294" i="10"/>
  <c r="H467" i="10"/>
  <c r="I467" i="10" s="1"/>
  <c r="E91" i="10"/>
  <c r="E163" i="10"/>
  <c r="H351" i="10"/>
  <c r="I351" i="10" s="1"/>
  <c r="E158" i="10"/>
  <c r="E305" i="10"/>
  <c r="E297" i="10"/>
  <c r="E385" i="10"/>
  <c r="H284" i="10"/>
  <c r="I284" i="10" s="1"/>
  <c r="H320" i="10"/>
  <c r="I320" i="10" s="1"/>
  <c r="H332" i="10"/>
  <c r="I332" i="10" s="1"/>
  <c r="E133" i="10"/>
  <c r="H93" i="10"/>
  <c r="I93" i="10" s="1"/>
  <c r="H59" i="10"/>
  <c r="I59" i="10" s="1"/>
  <c r="H342" i="10"/>
  <c r="I342" i="10" s="1"/>
  <c r="H384" i="10"/>
  <c r="I384" i="10" s="1"/>
  <c r="E303" i="10"/>
  <c r="H116" i="10"/>
  <c r="I116" i="10" s="1"/>
  <c r="E100" i="10"/>
  <c r="H108" i="10"/>
  <c r="I108" i="10" s="1"/>
  <c r="H80" i="10"/>
  <c r="I80" i="10" s="1"/>
  <c r="E135" i="10"/>
  <c r="E105" i="10"/>
  <c r="E393" i="10"/>
  <c r="H52" i="10"/>
  <c r="I52" i="10" s="1"/>
  <c r="E395" i="10"/>
  <c r="E432" i="10"/>
  <c r="E232" i="10"/>
  <c r="E431" i="10"/>
  <c r="E101" i="10"/>
  <c r="H389" i="10"/>
  <c r="I389" i="10" s="1"/>
  <c r="H426" i="10"/>
  <c r="I426" i="10" s="1"/>
  <c r="E469" i="10"/>
  <c r="H425" i="10"/>
  <c r="I425" i="10" s="1"/>
  <c r="H456" i="10"/>
  <c r="I456" i="10" s="1"/>
  <c r="H256" i="10"/>
  <c r="I256" i="10" s="1"/>
  <c r="H273" i="10"/>
  <c r="I273" i="10" s="1"/>
  <c r="H401" i="10"/>
  <c r="I401" i="10" s="1"/>
  <c r="H160" i="10"/>
  <c r="I160" i="10" s="1"/>
  <c r="H418" i="10"/>
  <c r="I418" i="10" s="1"/>
  <c r="H397" i="10"/>
  <c r="I397" i="10" s="1"/>
  <c r="E124" i="10"/>
  <c r="H257" i="10"/>
  <c r="I257" i="10" s="1"/>
  <c r="E443" i="10"/>
  <c r="E171" i="10"/>
  <c r="E307" i="10"/>
  <c r="E378" i="10"/>
  <c r="E440" i="10"/>
  <c r="E82" i="10"/>
  <c r="E256" i="10"/>
  <c r="E425" i="10"/>
  <c r="H61" i="10"/>
  <c r="I61" i="10" s="1"/>
  <c r="H147" i="10"/>
  <c r="I147" i="10" s="1"/>
  <c r="H290" i="10"/>
  <c r="I290" i="10" s="1"/>
  <c r="E134" i="10"/>
  <c r="E195" i="10"/>
  <c r="H271" i="10"/>
  <c r="I271" i="10" s="1"/>
  <c r="H304" i="10"/>
  <c r="I304" i="10" s="1"/>
  <c r="H241" i="10"/>
  <c r="I241" i="10" s="1"/>
  <c r="H282" i="10"/>
  <c r="I282" i="10" s="1"/>
  <c r="E234" i="10"/>
  <c r="H88" i="10"/>
  <c r="I88" i="10" s="1"/>
  <c r="H55" i="10"/>
  <c r="I55" i="10" s="1"/>
  <c r="H21" i="10"/>
  <c r="I21" i="10" s="1"/>
  <c r="E274" i="10"/>
  <c r="E300" i="10"/>
  <c r="H196" i="10"/>
  <c r="I196" i="10" s="1"/>
  <c r="E89" i="10"/>
  <c r="H24" i="10"/>
  <c r="I24" i="10" s="1"/>
  <c r="E430" i="10"/>
  <c r="H424" i="10"/>
  <c r="I424" i="10" s="1"/>
  <c r="E96" i="10"/>
  <c r="E445" i="10"/>
  <c r="H122" i="10"/>
  <c r="I122" i="10" s="1"/>
  <c r="E162" i="10"/>
  <c r="H405" i="10"/>
  <c r="I405" i="10" s="1"/>
  <c r="E130" i="10"/>
  <c r="E375" i="10"/>
  <c r="E412" i="10"/>
  <c r="H463" i="10"/>
  <c r="I463" i="10" s="1"/>
  <c r="E411" i="10"/>
  <c r="E442" i="10"/>
  <c r="E459" i="10"/>
  <c r="E259" i="10"/>
  <c r="E397" i="10"/>
  <c r="E467" i="10"/>
  <c r="H404" i="10"/>
  <c r="I404" i="10" s="1"/>
  <c r="H392" i="10"/>
  <c r="I392" i="10" s="1"/>
  <c r="H118" i="10"/>
  <c r="I118" i="10" s="1"/>
  <c r="E248" i="10"/>
  <c r="H422" i="10"/>
  <c r="I422" i="10" s="1"/>
  <c r="E164" i="10"/>
  <c r="H301" i="10"/>
  <c r="I301" i="10" s="1"/>
  <c r="E353" i="10"/>
  <c r="H411" i="10"/>
  <c r="I411" i="10" s="1"/>
  <c r="E79" i="10"/>
  <c r="E245" i="10"/>
  <c r="E418" i="10"/>
  <c r="E47" i="10"/>
  <c r="H120" i="10"/>
  <c r="I120" i="10" s="1"/>
  <c r="E285" i="10"/>
  <c r="H111" i="10"/>
  <c r="I111" i="10" s="1"/>
  <c r="E190" i="10"/>
  <c r="H236" i="10"/>
  <c r="I236" i="10" s="1"/>
  <c r="H229" i="10"/>
  <c r="I229" i="10" s="1"/>
  <c r="H209" i="10"/>
  <c r="I209" i="10" s="1"/>
  <c r="E258" i="10"/>
  <c r="E225" i="10"/>
  <c r="H73" i="10"/>
  <c r="I73" i="10" s="1"/>
  <c r="E29" i="10"/>
  <c r="E357" i="10"/>
  <c r="H251" i="10"/>
  <c r="I251" i="10" s="1"/>
  <c r="H263" i="10"/>
  <c r="I263" i="10" s="1"/>
  <c r="H183" i="10"/>
  <c r="I183" i="10" s="1"/>
  <c r="H49" i="10"/>
  <c r="I49" i="10" s="1"/>
  <c r="E381" i="10"/>
  <c r="E380" i="10"/>
  <c r="E34" i="10"/>
  <c r="E80" i="10"/>
  <c r="H214" i="10"/>
  <c r="I214" i="10" s="1"/>
  <c r="H85" i="10"/>
  <c r="I85" i="10" s="1"/>
  <c r="H369" i="10"/>
  <c r="I369" i="10" s="1"/>
  <c r="H406" i="10"/>
  <c r="I406" i="10" s="1"/>
  <c r="E449" i="10"/>
  <c r="H436" i="10"/>
  <c r="I436" i="10" s="1"/>
  <c r="H453" i="10"/>
  <c r="I453" i="10" s="1"/>
  <c r="H387" i="10"/>
  <c r="I387" i="10" s="1"/>
  <c r="E335" i="10"/>
  <c r="E372" i="10"/>
  <c r="H423" i="10"/>
  <c r="I423" i="10" s="1"/>
  <c r="E371" i="10"/>
  <c r="E402" i="10"/>
  <c r="E419" i="10"/>
  <c r="E436" i="10"/>
  <c r="H322" i="10"/>
  <c r="I322" i="10" s="1"/>
  <c r="E414" i="10"/>
  <c r="H367" i="10"/>
  <c r="I367" i="10" s="1"/>
  <c r="E320" i="10"/>
  <c r="H78" i="10"/>
  <c r="I78" i="10" s="1"/>
  <c r="H195" i="10"/>
  <c r="I195" i="10" s="1"/>
  <c r="H310" i="10"/>
  <c r="I310" i="10" s="1"/>
  <c r="E137" i="10"/>
  <c r="E239" i="10"/>
  <c r="H259" i="10"/>
  <c r="I259" i="10" s="1"/>
  <c r="E269" i="10"/>
  <c r="E53" i="10"/>
  <c r="H202" i="10"/>
  <c r="I202" i="10" s="1"/>
  <c r="H274" i="10"/>
  <c r="I274" i="10" s="1"/>
  <c r="E417" i="10"/>
  <c r="E94" i="10"/>
  <c r="H231" i="10"/>
  <c r="I231" i="10" s="1"/>
  <c r="E72" i="10"/>
  <c r="E148" i="10"/>
  <c r="E138" i="10"/>
  <c r="H123" i="10"/>
  <c r="I123" i="10" s="1"/>
  <c r="H109" i="10"/>
  <c r="I109" i="10" s="1"/>
  <c r="E174" i="10"/>
  <c r="E127" i="10"/>
  <c r="E403" i="10"/>
  <c r="H32" i="10"/>
  <c r="I32" i="10" s="1"/>
  <c r="H192" i="10"/>
  <c r="I192" i="10" s="1"/>
  <c r="H199" i="10"/>
  <c r="I199" i="10" s="1"/>
  <c r="H144" i="10"/>
  <c r="I144" i="10" s="1"/>
  <c r="H455" i="10"/>
  <c r="I455" i="10" s="1"/>
  <c r="H157" i="10"/>
  <c r="I157" i="10" s="1"/>
  <c r="H221" i="10"/>
  <c r="I221" i="10" s="1"/>
  <c r="E51" i="10"/>
  <c r="H112" i="10"/>
  <c r="I112" i="10" s="1"/>
  <c r="E273" i="10"/>
  <c r="H33" i="10"/>
  <c r="I33" i="10" s="1"/>
  <c r="E32" i="10"/>
  <c r="H45" i="10"/>
  <c r="I45" i="10" s="1"/>
  <c r="H329" i="10"/>
  <c r="I329" i="10" s="1"/>
  <c r="H366" i="10"/>
  <c r="I366" i="10" s="1"/>
  <c r="E409" i="10"/>
  <c r="H365" i="10"/>
  <c r="I365" i="10" s="1"/>
  <c r="H396" i="10"/>
  <c r="I396" i="10" s="1"/>
  <c r="H413" i="10"/>
  <c r="I413" i="10" s="1"/>
  <c r="H430" i="10"/>
  <c r="I430" i="10" s="1"/>
  <c r="E318" i="10"/>
  <c r="E400" i="10"/>
  <c r="H358" i="10"/>
  <c r="I358" i="10" s="1"/>
  <c r="H315" i="10"/>
  <c r="I315" i="10" s="1"/>
  <c r="H438" i="10"/>
  <c r="I438" i="10" s="1"/>
  <c r="H92" i="10"/>
  <c r="I92" i="10" s="1"/>
  <c r="E235" i="10"/>
  <c r="H363" i="10"/>
  <c r="I363" i="10" s="1"/>
  <c r="H376" i="10"/>
  <c r="I376" i="10" s="1"/>
  <c r="E279" i="10"/>
  <c r="H268" i="10"/>
  <c r="I268" i="10" s="1"/>
  <c r="H395" i="10"/>
  <c r="I395" i="10" s="1"/>
  <c r="E236" i="10"/>
  <c r="H225" i="10"/>
  <c r="I225" i="10" s="1"/>
  <c r="H420" i="10"/>
  <c r="I420" i="10" s="1"/>
  <c r="H317" i="10"/>
  <c r="I317" i="10" s="1"/>
  <c r="H226" i="10"/>
  <c r="I226" i="10" s="1"/>
  <c r="H117" i="10"/>
  <c r="I117" i="10" s="1"/>
  <c r="E198" i="10"/>
  <c r="E159" i="10"/>
  <c r="E107" i="10"/>
  <c r="H307" i="10"/>
  <c r="I307" i="10" s="1"/>
  <c r="H261" i="10"/>
  <c r="I261" i="10" s="1"/>
  <c r="H75" i="10"/>
  <c r="I75" i="10" s="1"/>
  <c r="H341" i="10"/>
  <c r="I341" i="10" s="1"/>
  <c r="E146" i="10"/>
  <c r="E360" i="10"/>
  <c r="E68" i="10"/>
  <c r="E81" i="10"/>
  <c r="E313" i="10"/>
  <c r="E36" i="10"/>
  <c r="E240" i="10"/>
  <c r="E43" i="10"/>
  <c r="E26" i="10"/>
  <c r="E123" i="10"/>
  <c r="E290" i="10"/>
  <c r="E277" i="10"/>
  <c r="E49" i="10"/>
  <c r="E52" i="10"/>
  <c r="E301" i="10"/>
  <c r="H86" i="10"/>
  <c r="I86" i="10" s="1"/>
  <c r="E120" i="10"/>
  <c r="H450" i="10"/>
  <c r="I450" i="10" s="1"/>
  <c r="H344" i="10"/>
  <c r="I344" i="10" s="1"/>
  <c r="E185" i="10"/>
  <c r="E244" i="10"/>
  <c r="E76" i="10"/>
  <c r="H97" i="10"/>
  <c r="I97" i="10" s="1"/>
  <c r="H190" i="10"/>
  <c r="I190" i="10" s="1"/>
  <c r="E38" i="10"/>
  <c r="H99" i="10"/>
  <c r="I99" i="10" s="1"/>
  <c r="H149" i="10"/>
  <c r="I149" i="10" s="1"/>
  <c r="H328" i="10"/>
  <c r="I328" i="10" s="1"/>
  <c r="E218" i="10"/>
  <c r="E237" i="10"/>
  <c r="E208" i="10"/>
  <c r="E40" i="10"/>
  <c r="H385" i="10"/>
  <c r="I385" i="10" s="1"/>
  <c r="E153" i="10"/>
  <c r="E88" i="10"/>
  <c r="H119" i="10"/>
  <c r="I119" i="10" s="1"/>
  <c r="H46" i="10"/>
  <c r="I46" i="10" s="1"/>
  <c r="H327" i="10"/>
  <c r="I327" i="10" s="1"/>
  <c r="H22" i="10"/>
  <c r="I22" i="10" s="1"/>
  <c r="E332" i="10"/>
  <c r="H390" i="10"/>
  <c r="I390" i="10" s="1"/>
  <c r="H98" i="10"/>
  <c r="I98" i="10" s="1"/>
  <c r="E193" i="10"/>
  <c r="E50" i="10"/>
  <c r="E111" i="10"/>
  <c r="E25" i="10"/>
  <c r="H240" i="10"/>
  <c r="I240" i="10" s="1"/>
  <c r="H89" i="10"/>
  <c r="I89" i="10" s="1"/>
  <c r="H76" i="10"/>
  <c r="I76" i="10" s="1"/>
  <c r="H345" i="10"/>
  <c r="I345" i="10" s="1"/>
  <c r="H191" i="10"/>
  <c r="I191" i="10" s="1"/>
  <c r="E178" i="10"/>
  <c r="H44" i="10"/>
  <c r="I44" i="10" s="1"/>
  <c r="E87" i="10"/>
  <c r="E364" i="10"/>
  <c r="E316" i="10"/>
  <c r="E97" i="10"/>
  <c r="E214" i="10"/>
  <c r="E331" i="10"/>
  <c r="H370" i="10"/>
  <c r="I370" i="10" s="1"/>
  <c r="E433" i="10"/>
  <c r="H143" i="10"/>
  <c r="I143" i="10" s="1"/>
  <c r="H25" i="10"/>
  <c r="I25" i="10" s="1"/>
  <c r="H198" i="10"/>
  <c r="I198" i="10" s="1"/>
  <c r="H466" i="10"/>
  <c r="I466" i="10" s="1"/>
  <c r="E349" i="10"/>
  <c r="E362" i="10"/>
  <c r="H253" i="10"/>
  <c r="I253" i="10" s="1"/>
  <c r="H264" i="10"/>
  <c r="I264" i="10" s="1"/>
  <c r="H381" i="10"/>
  <c r="I381" i="10" s="1"/>
  <c r="H215" i="10"/>
  <c r="I215" i="10" s="1"/>
  <c r="E222" i="10"/>
  <c r="H378" i="10"/>
  <c r="I378" i="10" s="1"/>
  <c r="E281" i="10"/>
  <c r="E219" i="10"/>
  <c r="E114" i="10"/>
  <c r="E176" i="10"/>
  <c r="H128" i="10"/>
  <c r="I128" i="10" s="1"/>
  <c r="H100" i="10"/>
  <c r="I100" i="10" s="1"/>
  <c r="H262" i="10"/>
  <c r="I262" i="10" s="1"/>
  <c r="H168" i="10"/>
  <c r="I168" i="10" s="1"/>
  <c r="H48" i="10"/>
  <c r="I48" i="10" s="1"/>
  <c r="H294" i="10"/>
  <c r="I294" i="10" s="1"/>
  <c r="E122" i="10"/>
  <c r="E304" i="10"/>
  <c r="H50" i="10"/>
  <c r="I50" i="10" s="1"/>
  <c r="H71" i="10"/>
  <c r="I71" i="10" s="1"/>
  <c r="E170" i="10"/>
  <c r="E194" i="10"/>
  <c r="E197" i="10"/>
  <c r="H379" i="10"/>
  <c r="I379" i="10" s="1"/>
  <c r="H311" i="10"/>
  <c r="I311" i="10" s="1"/>
  <c r="H40" i="10"/>
  <c r="I40" i="10" s="1"/>
  <c r="E142" i="10"/>
  <c r="E116" i="10"/>
  <c r="H28" i="10"/>
  <c r="I28" i="10" s="1"/>
  <c r="E35" i="10"/>
  <c r="H298" i="10"/>
  <c r="I298" i="10" s="1"/>
  <c r="H227" i="10"/>
  <c r="I227" i="10" s="1"/>
  <c r="E392" i="10"/>
  <c r="E342" i="10"/>
  <c r="E206" i="10"/>
  <c r="H175" i="10"/>
  <c r="I175" i="10" s="1"/>
  <c r="E286" i="10"/>
  <c r="E200" i="10"/>
  <c r="E132" i="10"/>
  <c r="E394" i="10"/>
  <c r="H152" i="10"/>
  <c r="I152" i="10" s="1"/>
  <c r="H187" i="10"/>
  <c r="I187" i="10" s="1"/>
  <c r="E152" i="10"/>
  <c r="H459" i="10"/>
  <c r="I459" i="10" s="1"/>
  <c r="H277" i="10"/>
  <c r="I277" i="10" s="1"/>
  <c r="H258" i="10"/>
  <c r="I258" i="10" s="1"/>
  <c r="H70" i="10"/>
  <c r="I70" i="10" s="1"/>
  <c r="E165" i="10"/>
  <c r="E413" i="10"/>
  <c r="E308" i="10"/>
  <c r="H169" i="10"/>
  <c r="I169" i="10" s="1"/>
  <c r="H346" i="10"/>
  <c r="I346" i="10" s="1"/>
  <c r="E104" i="10"/>
  <c r="H47" i="10"/>
  <c r="I47" i="10" s="1"/>
  <c r="H148" i="10"/>
  <c r="I148" i="10" s="1"/>
  <c r="H101" i="10"/>
  <c r="I101" i="10" s="1"/>
  <c r="E278" i="10"/>
  <c r="H34" i="10"/>
  <c r="I34" i="10" s="1"/>
  <c r="H114" i="10"/>
  <c r="I114" i="10" s="1"/>
  <c r="E309" i="10"/>
  <c r="H194" i="10"/>
  <c r="I194" i="10" s="1"/>
  <c r="E157" i="10"/>
  <c r="E33" i="10"/>
  <c r="E95" i="10"/>
  <c r="E93" i="10"/>
  <c r="E448" i="10"/>
  <c r="H461" i="10"/>
  <c r="I461" i="10" s="1"/>
  <c r="E424" i="10"/>
  <c r="H469" i="10"/>
  <c r="I469" i="10" s="1"/>
  <c r="E428" i="10"/>
  <c r="H150" i="10"/>
  <c r="I150" i="10" s="1"/>
  <c r="H30" i="10"/>
  <c r="I30" i="10" s="1"/>
  <c r="H247" i="10"/>
  <c r="I247" i="10" s="1"/>
  <c r="H90" i="10"/>
  <c r="I90" i="10" s="1"/>
  <c r="H377" i="10"/>
  <c r="I377" i="10" s="1"/>
  <c r="H437" i="10"/>
  <c r="I437" i="10" s="1"/>
  <c r="E343" i="10"/>
  <c r="H84" i="10"/>
  <c r="I84" i="10" s="1"/>
  <c r="E435" i="10"/>
  <c r="H182" i="10"/>
  <c r="I182" i="10" s="1"/>
  <c r="H174" i="10"/>
  <c r="I174" i="10" s="1"/>
  <c r="E264" i="10"/>
  <c r="E452" i="10"/>
  <c r="H323" i="10"/>
  <c r="I323" i="10" s="1"/>
  <c r="H356" i="10"/>
  <c r="I356" i="10" s="1"/>
  <c r="E456" i="10"/>
  <c r="E249" i="10"/>
  <c r="H372" i="10"/>
  <c r="I372" i="10" s="1"/>
  <c r="E202" i="10"/>
  <c r="E192" i="10"/>
  <c r="H312" i="10"/>
  <c r="I312" i="10" s="1"/>
  <c r="E265" i="10"/>
  <c r="E204" i="10"/>
  <c r="E85" i="10"/>
  <c r="H151" i="10"/>
  <c r="I151" i="10" s="1"/>
  <c r="E117" i="10"/>
  <c r="E458" i="10"/>
  <c r="H223" i="10"/>
  <c r="I223" i="10" s="1"/>
  <c r="H162" i="10"/>
  <c r="I162" i="10" s="1"/>
  <c r="E45" i="10"/>
  <c r="E267" i="10"/>
  <c r="H164" i="10"/>
  <c r="I164" i="10" s="1"/>
  <c r="H465" i="10"/>
  <c r="I465" i="10" s="1"/>
  <c r="E374" i="10"/>
  <c r="H296" i="10"/>
  <c r="I296" i="10" s="1"/>
  <c r="H161" i="10"/>
  <c r="I161" i="10" s="1"/>
  <c r="H20" i="10"/>
  <c r="I20" i="10" s="1"/>
  <c r="E262" i="10"/>
  <c r="H129" i="10"/>
  <c r="I129" i="10" s="1"/>
  <c r="H130" i="10"/>
  <c r="I130" i="10" s="1"/>
  <c r="H386" i="10"/>
  <c r="I386" i="10" s="1"/>
  <c r="E451" i="10"/>
  <c r="H336" i="10"/>
  <c r="I336" i="10" s="1"/>
  <c r="E416" i="10"/>
  <c r="H200" i="10"/>
  <c r="I200" i="10" s="1"/>
  <c r="H260" i="10"/>
  <c r="I260" i="10" s="1"/>
  <c r="E169" i="10"/>
  <c r="E172" i="10"/>
  <c r="E270" i="10"/>
  <c r="H230" i="10"/>
  <c r="I230" i="10" s="1"/>
  <c r="H189" i="10"/>
  <c r="I189" i="10" s="1"/>
  <c r="E73" i="10"/>
  <c r="H107" i="10"/>
  <c r="I107" i="10" s="1"/>
  <c r="E67" i="10"/>
  <c r="E373" i="10"/>
  <c r="E184" i="10"/>
  <c r="H142" i="10"/>
  <c r="I142" i="10" s="1"/>
  <c r="E466" i="10"/>
  <c r="H141" i="10"/>
  <c r="I141" i="10" s="1"/>
  <c r="E69" i="10"/>
  <c r="H104" i="10"/>
  <c r="I104" i="10" s="1"/>
  <c r="H359" i="10"/>
  <c r="I359" i="10" s="1"/>
  <c r="H125" i="10"/>
  <c r="I125" i="10" s="1"/>
  <c r="E154" i="10"/>
  <c r="H211" i="10"/>
  <c r="I211" i="10" s="1"/>
  <c r="E39" i="10"/>
  <c r="E282" i="10"/>
  <c r="H218" i="10"/>
  <c r="I218" i="10" s="1"/>
  <c r="E147" i="10"/>
  <c r="E221" i="10"/>
  <c r="E439" i="10"/>
  <c r="E398" i="10"/>
  <c r="E175" i="10"/>
  <c r="E352" i="10"/>
  <c r="E391" i="10"/>
  <c r="E302" i="10"/>
  <c r="H410" i="10"/>
  <c r="I410" i="10" s="1"/>
  <c r="E186" i="10"/>
  <c r="H244" i="10"/>
  <c r="I244" i="10" s="1"/>
  <c r="H138" i="10"/>
  <c r="I138" i="10" s="1"/>
  <c r="H159" i="10"/>
  <c r="I159" i="10" s="1"/>
  <c r="H219" i="10"/>
  <c r="I219" i="10" s="1"/>
  <c r="E215" i="10"/>
  <c r="E143" i="10"/>
  <c r="H67" i="10"/>
  <c r="I67" i="10" s="1"/>
  <c r="H94" i="10"/>
  <c r="I94" i="10" s="1"/>
  <c r="H41" i="10"/>
  <c r="I41" i="10" s="1"/>
  <c r="E365" i="10"/>
  <c r="E179" i="10"/>
  <c r="H133" i="10"/>
  <c r="I133" i="10" s="1"/>
  <c r="H435" i="10"/>
  <c r="I435" i="10" s="1"/>
  <c r="H113" i="10"/>
  <c r="I113" i="10" s="1"/>
  <c r="E64" i="10"/>
  <c r="E209" i="10"/>
  <c r="E346" i="10"/>
  <c r="H399" i="10"/>
  <c r="I399" i="10" s="1"/>
  <c r="H66" i="10"/>
  <c r="I66" i="10" s="1"/>
  <c r="H136" i="10"/>
  <c r="I136" i="10" s="1"/>
  <c r="H239" i="10"/>
  <c r="I239" i="10" s="1"/>
  <c r="H29" i="10"/>
  <c r="I29" i="10" s="1"/>
  <c r="E156" i="10"/>
  <c r="E21" i="10"/>
  <c r="E102" i="10"/>
  <c r="E199" i="10"/>
  <c r="E396" i="10"/>
  <c r="E166" i="10"/>
  <c r="H197" i="10"/>
  <c r="I197" i="10" s="1"/>
  <c r="E182" i="10"/>
  <c r="H127" i="10"/>
  <c r="I127" i="10" s="1"/>
  <c r="E30" i="10"/>
  <c r="H337" i="10"/>
  <c r="I337" i="10" s="1"/>
  <c r="H415" i="10"/>
  <c r="I415" i="10" s="1"/>
  <c r="H145" i="10"/>
  <c r="I145" i="10" s="1"/>
  <c r="H62" i="10"/>
  <c r="I62" i="10" s="1"/>
  <c r="E444" i="10"/>
  <c r="E351" i="10"/>
  <c r="E465" i="10"/>
  <c r="E150" i="10"/>
  <c r="E468" i="10"/>
  <c r="E298" i="10"/>
  <c r="H394" i="10"/>
  <c r="I394" i="10" s="1"/>
  <c r="H255" i="10"/>
  <c r="I255" i="10" s="1"/>
  <c r="E149" i="10"/>
  <c r="E368" i="10"/>
  <c r="H326" i="10"/>
  <c r="I326" i="10" s="1"/>
  <c r="E376" i="10"/>
  <c r="E84" i="10"/>
  <c r="E447" i="10"/>
  <c r="H382" i="10"/>
  <c r="I382" i="10" s="1"/>
  <c r="H60" i="10"/>
  <c r="I60" i="10" s="1"/>
  <c r="H242" i="10"/>
  <c r="I242" i="10" s="1"/>
  <c r="H72" i="10"/>
  <c r="I72" i="10" s="1"/>
  <c r="E312" i="10"/>
  <c r="E423" i="10"/>
  <c r="H135" i="10"/>
  <c r="I135" i="10" s="1"/>
  <c r="E23" i="10"/>
  <c r="E145" i="10"/>
  <c r="H457" i="10"/>
  <c r="I457" i="10" s="1"/>
  <c r="E161" i="10"/>
  <c r="E113" i="10"/>
  <c r="H224" i="10"/>
  <c r="I224" i="10" s="1"/>
  <c r="H331" i="10"/>
  <c r="I331" i="10" s="1"/>
  <c r="E345" i="10"/>
  <c r="E254" i="10"/>
  <c r="E189" i="10"/>
  <c r="H172" i="10"/>
  <c r="I172" i="10" s="1"/>
  <c r="H414" i="10"/>
  <c r="I414" i="10" s="1"/>
  <c r="H279" i="10"/>
  <c r="I279" i="10" s="1"/>
  <c r="E460" i="10"/>
  <c r="E319" i="10"/>
  <c r="E389" i="10"/>
  <c r="G452" i="10"/>
  <c r="G432" i="10"/>
  <c r="G412" i="10"/>
  <c r="G392" i="10"/>
  <c r="G372" i="10"/>
  <c r="G352" i="10"/>
  <c r="G332" i="10"/>
  <c r="G312" i="10"/>
  <c r="G292" i="10"/>
  <c r="G272" i="10"/>
  <c r="G252" i="10"/>
  <c r="G469" i="10"/>
  <c r="G449" i="10"/>
  <c r="G429" i="10"/>
  <c r="G409" i="10"/>
  <c r="G389" i="10"/>
  <c r="G369" i="10"/>
  <c r="G349" i="10"/>
  <c r="G329" i="10"/>
  <c r="G309" i="10"/>
  <c r="G289" i="10"/>
  <c r="G269" i="10"/>
  <c r="G249" i="10"/>
  <c r="G229" i="10"/>
  <c r="G466" i="10"/>
  <c r="G446" i="10"/>
  <c r="G426" i="10"/>
  <c r="G406" i="10"/>
  <c r="G386" i="10"/>
  <c r="G366" i="10"/>
  <c r="G346" i="10"/>
  <c r="G326" i="10"/>
  <c r="G468" i="10"/>
  <c r="G448" i="10"/>
  <c r="G428" i="10"/>
  <c r="G408" i="10"/>
  <c r="G388" i="10"/>
  <c r="G368" i="10"/>
  <c r="G348" i="10"/>
  <c r="G328" i="10"/>
  <c r="G308" i="10"/>
  <c r="G288" i="10"/>
  <c r="G268" i="10"/>
  <c r="G248" i="10"/>
  <c r="G459" i="10"/>
  <c r="G439" i="10"/>
  <c r="G419" i="10"/>
  <c r="G399" i="10"/>
  <c r="G379" i="10"/>
  <c r="G359" i="10"/>
  <c r="G339" i="10"/>
  <c r="G319" i="10"/>
  <c r="G299" i="10"/>
  <c r="G279" i="10"/>
  <c r="G259" i="10"/>
  <c r="G456" i="10"/>
  <c r="G436" i="10"/>
  <c r="G416" i="10"/>
  <c r="G396" i="10"/>
  <c r="G376" i="10"/>
  <c r="G356" i="10"/>
  <c r="G336" i="10"/>
  <c r="G316" i="10"/>
  <c r="G296" i="10"/>
  <c r="G276" i="10"/>
  <c r="G256" i="10"/>
  <c r="G453" i="10"/>
  <c r="G433" i="10"/>
  <c r="G413" i="10"/>
  <c r="G393" i="10"/>
  <c r="G373" i="10"/>
  <c r="G353" i="10"/>
  <c r="G333" i="10"/>
  <c r="G467" i="10"/>
  <c r="G454" i="10"/>
  <c r="G423" i="10"/>
  <c r="G375" i="10"/>
  <c r="G344" i="10"/>
  <c r="G331" i="10"/>
  <c r="G306" i="10"/>
  <c r="G291" i="10"/>
  <c r="G287" i="10"/>
  <c r="G235" i="10"/>
  <c r="G223" i="10"/>
  <c r="G203" i="10"/>
  <c r="G183" i="10"/>
  <c r="G163" i="10"/>
  <c r="G460" i="10"/>
  <c r="G451" i="10"/>
  <c r="G437" i="10"/>
  <c r="G335" i="10"/>
  <c r="G330" i="10"/>
  <c r="G321" i="10"/>
  <c r="G237" i="10"/>
  <c r="G382" i="10"/>
  <c r="G361" i="10"/>
  <c r="G351" i="10"/>
  <c r="G325" i="10"/>
  <c r="G275" i="10"/>
  <c r="G266" i="10"/>
  <c r="G222" i="10"/>
  <c r="G192" i="10"/>
  <c r="G185" i="10"/>
  <c r="G172" i="10"/>
  <c r="G153" i="10"/>
  <c r="G150" i="10"/>
  <c r="G147" i="10"/>
  <c r="G144" i="10"/>
  <c r="G141" i="10"/>
  <c r="G121" i="10"/>
  <c r="G101" i="10"/>
  <c r="G81" i="10"/>
  <c r="G443" i="10"/>
  <c r="G407" i="10"/>
  <c r="G397" i="10"/>
  <c r="G315" i="10"/>
  <c r="G215" i="10"/>
  <c r="G205" i="10"/>
  <c r="G175" i="10"/>
  <c r="G156" i="10"/>
  <c r="G138" i="10"/>
  <c r="G438" i="10"/>
  <c r="G427" i="10"/>
  <c r="G417" i="10"/>
  <c r="G402" i="10"/>
  <c r="G381" i="10"/>
  <c r="G371" i="10"/>
  <c r="G297" i="10"/>
  <c r="G270" i="10"/>
  <c r="G257" i="10"/>
  <c r="G232" i="10"/>
  <c r="G384" i="10"/>
  <c r="G354" i="10"/>
  <c r="G342" i="10"/>
  <c r="G307" i="10"/>
  <c r="G302" i="10"/>
  <c r="G281" i="10"/>
  <c r="G265" i="10"/>
  <c r="G244" i="10"/>
  <c r="G239" i="10"/>
  <c r="G193" i="10"/>
  <c r="G178" i="10"/>
  <c r="G140" i="10"/>
  <c r="G450" i="10"/>
  <c r="G420" i="10"/>
  <c r="G378" i="10"/>
  <c r="G323" i="10"/>
  <c r="G219" i="10"/>
  <c r="G204" i="10"/>
  <c r="G200" i="10"/>
  <c r="G143" i="10"/>
  <c r="G462" i="10"/>
  <c r="G444" i="10"/>
  <c r="G414" i="10"/>
  <c r="G365" i="10"/>
  <c r="G347" i="10"/>
  <c r="G317" i="10"/>
  <c r="G301" i="10"/>
  <c r="G264" i="10"/>
  <c r="G243" i="10"/>
  <c r="G230" i="10"/>
  <c r="G211" i="10"/>
  <c r="G174" i="10"/>
  <c r="G167" i="10"/>
  <c r="G160" i="10"/>
  <c r="G124" i="10"/>
  <c r="G461" i="10"/>
  <c r="G404" i="10"/>
  <c r="G362" i="10"/>
  <c r="G294" i="10"/>
  <c r="G245" i="10"/>
  <c r="G224" i="10"/>
  <c r="G198" i="10"/>
  <c r="G176" i="10"/>
  <c r="G132" i="10"/>
  <c r="G104" i="10"/>
  <c r="G88" i="10"/>
  <c r="G70" i="10"/>
  <c r="G50" i="10"/>
  <c r="G425" i="10"/>
  <c r="G418" i="10"/>
  <c r="G411" i="10"/>
  <c r="G189" i="10"/>
  <c r="G159" i="10"/>
  <c r="G155" i="10"/>
  <c r="G117" i="10"/>
  <c r="G91" i="10"/>
  <c r="G67" i="10"/>
  <c r="G47" i="10"/>
  <c r="G30" i="10"/>
  <c r="G233" i="10"/>
  <c r="G228" i="10"/>
  <c r="G202" i="10"/>
  <c r="G180" i="10"/>
  <c r="G151" i="10"/>
  <c r="G107" i="10"/>
  <c r="G94" i="10"/>
  <c r="G64" i="10"/>
  <c r="G44" i="10"/>
  <c r="G25" i="10"/>
  <c r="G431" i="10"/>
  <c r="G305" i="10"/>
  <c r="G274" i="10"/>
  <c r="G250" i="10"/>
  <c r="G238" i="10"/>
  <c r="G206" i="10"/>
  <c r="G188" i="10"/>
  <c r="G184" i="10"/>
  <c r="G139" i="10"/>
  <c r="G128" i="10"/>
  <c r="G97" i="10"/>
  <c r="G422" i="10"/>
  <c r="G387" i="10"/>
  <c r="G358" i="10"/>
  <c r="G285" i="10"/>
  <c r="G260" i="10"/>
  <c r="G254" i="10"/>
  <c r="G337" i="10"/>
  <c r="G247" i="10"/>
  <c r="G457" i="10"/>
  <c r="G395" i="10"/>
  <c r="G345" i="10"/>
  <c r="G298" i="10"/>
  <c r="G217" i="10"/>
  <c r="G129" i="10"/>
  <c r="G76" i="10"/>
  <c r="G45" i="10"/>
  <c r="G38" i="10"/>
  <c r="G385" i="10"/>
  <c r="G364" i="10"/>
  <c r="G271" i="10"/>
  <c r="G236" i="10"/>
  <c r="G173" i="10"/>
  <c r="G115" i="10"/>
  <c r="G48" i="10"/>
  <c r="G447" i="10"/>
  <c r="G334" i="10"/>
  <c r="G324" i="10"/>
  <c r="G262" i="10"/>
  <c r="G253" i="10"/>
  <c r="G212" i="10"/>
  <c r="G195" i="10"/>
  <c r="G190" i="10"/>
  <c r="G148" i="10"/>
  <c r="G111" i="10"/>
  <c r="G83" i="10"/>
  <c r="G65" i="10"/>
  <c r="G58" i="10"/>
  <c r="G23" i="10"/>
  <c r="L10" i="10"/>
  <c r="G75" i="10"/>
  <c r="G41" i="10"/>
  <c r="G374" i="10"/>
  <c r="G355" i="10"/>
  <c r="G343" i="10"/>
  <c r="G314" i="10"/>
  <c r="G278" i="10"/>
  <c r="G261" i="10"/>
  <c r="G168" i="10"/>
  <c r="G162" i="10"/>
  <c r="G152" i="10"/>
  <c r="G142" i="10"/>
  <c r="G133" i="10"/>
  <c r="G119" i="10"/>
  <c r="G102" i="10"/>
  <c r="G90" i="10"/>
  <c r="G68" i="10"/>
  <c r="G61" i="10"/>
  <c r="G31" i="10"/>
  <c r="G445" i="10"/>
  <c r="G401" i="10"/>
  <c r="G370" i="10"/>
  <c r="G350" i="10"/>
  <c r="G311" i="10"/>
  <c r="G267" i="10"/>
  <c r="G226" i="10"/>
  <c r="G214" i="10"/>
  <c r="G171" i="10"/>
  <c r="G166" i="10"/>
  <c r="G161" i="10"/>
  <c r="G118" i="10"/>
  <c r="G105" i="10"/>
  <c r="G89" i="10"/>
  <c r="G74" i="10"/>
  <c r="G40" i="10"/>
  <c r="G360" i="10"/>
  <c r="G341" i="10"/>
  <c r="G310" i="10"/>
  <c r="G293" i="10"/>
  <c r="G284" i="10"/>
  <c r="G442" i="10"/>
  <c r="G465" i="10"/>
  <c r="G435" i="10"/>
  <c r="G363" i="10"/>
  <c r="G246" i="10"/>
  <c r="G181" i="10"/>
  <c r="G78" i="10"/>
  <c r="G33" i="10"/>
  <c r="G29" i="10"/>
  <c r="G405" i="10"/>
  <c r="G391" i="10"/>
  <c r="G318" i="10"/>
  <c r="G304" i="10"/>
  <c r="G280" i="10"/>
  <c r="G134" i="10"/>
  <c r="G93" i="10"/>
  <c r="G55" i="10"/>
  <c r="G463" i="10"/>
  <c r="G390" i="10"/>
  <c r="G377" i="10"/>
  <c r="G209" i="10"/>
  <c r="G187" i="10"/>
  <c r="G109" i="10"/>
  <c r="G303" i="10"/>
  <c r="G290" i="10"/>
  <c r="G255" i="10"/>
  <c r="G242" i="10"/>
  <c r="G282" i="10"/>
  <c r="G234" i="10"/>
  <c r="G225" i="10"/>
  <c r="G127" i="10"/>
  <c r="G99" i="10"/>
  <c r="G46" i="10"/>
  <c r="G42" i="10"/>
  <c r="G37" i="10"/>
  <c r="G464" i="10"/>
  <c r="G98" i="10"/>
  <c r="G434" i="10"/>
  <c r="G403" i="10"/>
  <c r="G194" i="10"/>
  <c r="G120" i="10"/>
  <c r="G73" i="10"/>
  <c r="G32" i="10"/>
  <c r="G28" i="10"/>
  <c r="G221" i="10"/>
  <c r="G157" i="10"/>
  <c r="G131" i="10"/>
  <c r="G86" i="10"/>
  <c r="G27" i="10"/>
  <c r="G20" i="10"/>
  <c r="G313" i="10"/>
  <c r="G300" i="10"/>
  <c r="G170" i="10"/>
  <c r="G71" i="10"/>
  <c r="G186" i="10"/>
  <c r="G458" i="10"/>
  <c r="G340" i="10"/>
  <c r="G327" i="10"/>
  <c r="G251" i="10"/>
  <c r="G240" i="10"/>
  <c r="G207" i="10"/>
  <c r="G199" i="10"/>
  <c r="G177" i="10"/>
  <c r="G137" i="10"/>
  <c r="G96" i="10"/>
  <c r="G53" i="10"/>
  <c r="G35" i="10"/>
  <c r="G410" i="10"/>
  <c r="G383" i="10"/>
  <c r="G283" i="10"/>
  <c r="G241" i="10"/>
  <c r="G197" i="10"/>
  <c r="G100" i="10"/>
  <c r="G52" i="10"/>
  <c r="G24" i="10"/>
  <c r="G430" i="10"/>
  <c r="G380" i="10"/>
  <c r="G82" i="10"/>
  <c r="G43" i="10"/>
  <c r="G36" i="10"/>
  <c r="G208" i="10"/>
  <c r="E4" i="10"/>
  <c r="E13" i="10" s="1"/>
  <c r="G400" i="10"/>
  <c r="G322" i="10"/>
  <c r="G277" i="10"/>
  <c r="G182" i="10"/>
  <c r="G158" i="10"/>
  <c r="G136" i="10"/>
  <c r="G72" i="10"/>
  <c r="G34" i="10"/>
  <c r="G146" i="10"/>
  <c r="G135" i="10"/>
  <c r="G116" i="10"/>
  <c r="G441" i="10"/>
  <c r="G165" i="10"/>
  <c r="G103" i="10"/>
  <c r="G77" i="10"/>
  <c r="G201" i="10"/>
  <c r="G112" i="10"/>
  <c r="G227" i="10"/>
  <c r="G69" i="10"/>
  <c r="G357" i="10"/>
  <c r="G210" i="10"/>
  <c r="G149" i="10"/>
  <c r="G66" i="10"/>
  <c r="G59" i="10"/>
  <c r="G51" i="10"/>
  <c r="G196" i="10"/>
  <c r="G108" i="10"/>
  <c r="G455" i="10"/>
  <c r="G220" i="10"/>
  <c r="G126" i="10"/>
  <c r="G57" i="10"/>
  <c r="G258" i="10"/>
  <c r="G106" i="10"/>
  <c r="G22" i="10"/>
  <c r="G218" i="10"/>
  <c r="G80" i="10"/>
  <c r="G49" i="10"/>
  <c r="G62" i="10"/>
  <c r="G286" i="10"/>
  <c r="G39" i="10"/>
  <c r="G338" i="10"/>
  <c r="G122" i="10"/>
  <c r="G424" i="10"/>
  <c r="G273" i="10"/>
  <c r="G191" i="10"/>
  <c r="G145" i="10"/>
  <c r="G125" i="10"/>
  <c r="G63" i="10"/>
  <c r="G169" i="10"/>
  <c r="G123" i="10"/>
  <c r="G114" i="10"/>
  <c r="G320" i="10"/>
  <c r="G231" i="10"/>
  <c r="G216" i="10"/>
  <c r="G179" i="10"/>
  <c r="G87" i="10"/>
  <c r="G79" i="10"/>
  <c r="G56" i="10"/>
  <c r="G21" i="10"/>
  <c r="G398" i="10"/>
  <c r="G295" i="10"/>
  <c r="G113" i="10"/>
  <c r="G421" i="10"/>
  <c r="G54" i="10"/>
  <c r="G154" i="10"/>
  <c r="G26" i="10"/>
  <c r="G85" i="10"/>
  <c r="G394" i="10"/>
  <c r="G367" i="10"/>
  <c r="G95" i="10"/>
  <c r="G213" i="10"/>
  <c r="G415" i="10"/>
  <c r="G84" i="10"/>
  <c r="G130" i="10"/>
  <c r="G60" i="10"/>
  <c r="G19" i="10"/>
  <c r="G440" i="10"/>
  <c r="G92" i="10"/>
  <c r="G110" i="10"/>
  <c r="G164" i="10"/>
  <c r="G263" i="10"/>
  <c r="K405" i="10" l="1"/>
  <c r="M405" i="10"/>
  <c r="N405" i="10" s="1"/>
  <c r="K253" i="10"/>
  <c r="M253" i="10"/>
  <c r="N253" i="10" s="1"/>
  <c r="K457" i="10"/>
  <c r="M457" i="10"/>
  <c r="N457" i="10" s="1"/>
  <c r="K25" i="10"/>
  <c r="M25" i="10"/>
  <c r="N25" i="10" s="1"/>
  <c r="K425" i="10"/>
  <c r="M425" i="10"/>
  <c r="N425" i="10" s="1"/>
  <c r="K243" i="10"/>
  <c r="M243" i="10"/>
  <c r="N243" i="10" s="1"/>
  <c r="M239" i="10"/>
  <c r="N239" i="10" s="1"/>
  <c r="K239" i="10"/>
  <c r="K156" i="10"/>
  <c r="M156" i="10"/>
  <c r="N156" i="10" s="1"/>
  <c r="K266" i="10"/>
  <c r="M266" i="10"/>
  <c r="N266" i="10" s="1"/>
  <c r="M306" i="10"/>
  <c r="N306" i="10" s="1"/>
  <c r="K306" i="10"/>
  <c r="K376" i="10"/>
  <c r="M376" i="10"/>
  <c r="N376" i="10" s="1"/>
  <c r="M328" i="10"/>
  <c r="N328" i="10" s="1"/>
  <c r="K328" i="10"/>
  <c r="M309" i="10"/>
  <c r="N309" i="10" s="1"/>
  <c r="K309" i="10"/>
  <c r="K20" i="10"/>
  <c r="M20" i="10"/>
  <c r="N20" i="10" s="1"/>
  <c r="K27" i="10"/>
  <c r="M27" i="10"/>
  <c r="N27" i="10" s="1"/>
  <c r="K264" i="10"/>
  <c r="M264" i="10"/>
  <c r="N264" i="10" s="1"/>
  <c r="K136" i="10"/>
  <c r="M136" i="10"/>
  <c r="N136" i="10" s="1"/>
  <c r="K86" i="10"/>
  <c r="M86" i="10"/>
  <c r="N86" i="10" s="1"/>
  <c r="K282" i="10"/>
  <c r="M282" i="10"/>
  <c r="N282" i="10" s="1"/>
  <c r="M33" i="10"/>
  <c r="N33" i="10" s="1"/>
  <c r="K33" i="10"/>
  <c r="M171" i="10"/>
  <c r="N171" i="10" s="1"/>
  <c r="K171" i="10"/>
  <c r="K261" i="10"/>
  <c r="M261" i="10"/>
  <c r="N261" i="10" s="1"/>
  <c r="K324" i="10"/>
  <c r="M324" i="10"/>
  <c r="N324" i="10" s="1"/>
  <c r="K337" i="10"/>
  <c r="M337" i="10"/>
  <c r="N337" i="10" s="1"/>
  <c r="K64" i="10"/>
  <c r="M64" i="10"/>
  <c r="N64" i="10" s="1"/>
  <c r="K70" i="10"/>
  <c r="M70" i="10"/>
  <c r="N70" i="10" s="1"/>
  <c r="K301" i="10"/>
  <c r="M301" i="10"/>
  <c r="N301" i="10" s="1"/>
  <c r="K265" i="10"/>
  <c r="M265" i="10"/>
  <c r="N265" i="10" s="1"/>
  <c r="K205" i="10"/>
  <c r="M205" i="10"/>
  <c r="N205" i="10" s="1"/>
  <c r="K325" i="10"/>
  <c r="M325" i="10"/>
  <c r="N325" i="10" s="1"/>
  <c r="M344" i="10"/>
  <c r="N344" i="10" s="1"/>
  <c r="K344" i="10"/>
  <c r="K416" i="10"/>
  <c r="M416" i="10"/>
  <c r="N416" i="10" s="1"/>
  <c r="M368" i="10"/>
  <c r="N368" i="10" s="1"/>
  <c r="K368" i="10"/>
  <c r="M349" i="10"/>
  <c r="N349" i="10" s="1"/>
  <c r="K349" i="10"/>
  <c r="M175" i="10"/>
  <c r="N175" i="10" s="1"/>
  <c r="K175" i="10"/>
  <c r="M317" i="10"/>
  <c r="N317" i="10" s="1"/>
  <c r="K317" i="10"/>
  <c r="K104" i="10"/>
  <c r="M104" i="10"/>
  <c r="N104" i="10" s="1"/>
  <c r="M421" i="10"/>
  <c r="N421" i="10" s="1"/>
  <c r="K421" i="10"/>
  <c r="M307" i="10"/>
  <c r="N307" i="10" s="1"/>
  <c r="K307" i="10"/>
  <c r="K358" i="10"/>
  <c r="M358" i="10"/>
  <c r="N358" i="10" s="1"/>
  <c r="M435" i="10"/>
  <c r="N435" i="10" s="1"/>
  <c r="K435" i="10"/>
  <c r="K350" i="10"/>
  <c r="M350" i="10"/>
  <c r="N350" i="10" s="1"/>
  <c r="K374" i="10"/>
  <c r="M374" i="10"/>
  <c r="N374" i="10" s="1"/>
  <c r="M173" i="10"/>
  <c r="N173" i="10" s="1"/>
  <c r="K173" i="10"/>
  <c r="K387" i="10"/>
  <c r="M387" i="10"/>
  <c r="N387" i="10" s="1"/>
  <c r="M202" i="10"/>
  <c r="N202" i="10" s="1"/>
  <c r="K202" i="10"/>
  <c r="M198" i="10"/>
  <c r="N198" i="10" s="1"/>
  <c r="K198" i="10"/>
  <c r="K444" i="10"/>
  <c r="M444" i="10"/>
  <c r="N444" i="10" s="1"/>
  <c r="M354" i="10"/>
  <c r="N354" i="10" s="1"/>
  <c r="K354" i="10"/>
  <c r="M443" i="10"/>
  <c r="N443" i="10" s="1"/>
  <c r="K443" i="10"/>
  <c r="M321" i="10"/>
  <c r="N321" i="10" s="1"/>
  <c r="K321" i="10"/>
  <c r="M333" i="10"/>
  <c r="N333" i="10" s="1"/>
  <c r="K333" i="10"/>
  <c r="M299" i="10"/>
  <c r="N299" i="10" s="1"/>
  <c r="K299" i="10"/>
  <c r="K468" i="10"/>
  <c r="M468" i="10"/>
  <c r="N468" i="10" s="1"/>
  <c r="K449" i="10"/>
  <c r="M449" i="10"/>
  <c r="N449" i="10" s="1"/>
  <c r="K394" i="10"/>
  <c r="M394" i="10"/>
  <c r="N394" i="10" s="1"/>
  <c r="K383" i="10"/>
  <c r="M383" i="10"/>
  <c r="N383" i="10" s="1"/>
  <c r="K262" i="10"/>
  <c r="M262" i="10"/>
  <c r="N262" i="10" s="1"/>
  <c r="M191" i="10"/>
  <c r="N191" i="10" s="1"/>
  <c r="K191" i="10"/>
  <c r="M215" i="10"/>
  <c r="N215" i="10" s="1"/>
  <c r="K215" i="10"/>
  <c r="M447" i="10"/>
  <c r="N447" i="10" s="1"/>
  <c r="K447" i="10"/>
  <c r="M277" i="10"/>
  <c r="N277" i="10" s="1"/>
  <c r="K277" i="10"/>
  <c r="K397" i="10"/>
  <c r="M397" i="10"/>
  <c r="N397" i="10" s="1"/>
  <c r="M303" i="10"/>
  <c r="N303" i="10" s="1"/>
  <c r="K303" i="10"/>
  <c r="K41" i="10"/>
  <c r="M41" i="10"/>
  <c r="N41" i="10" s="1"/>
  <c r="K81" i="10"/>
  <c r="M81" i="10"/>
  <c r="N81" i="10" s="1"/>
  <c r="K353" i="10"/>
  <c r="M353" i="10"/>
  <c r="N353" i="10" s="1"/>
  <c r="M319" i="10"/>
  <c r="N319" i="10" s="1"/>
  <c r="K319" i="10"/>
  <c r="M326" i="10"/>
  <c r="N326" i="10" s="1"/>
  <c r="K326" i="10"/>
  <c r="K469" i="10"/>
  <c r="M469" i="10"/>
  <c r="N469" i="10" s="1"/>
  <c r="M329" i="10"/>
  <c r="N329" i="10" s="1"/>
  <c r="K329" i="10"/>
  <c r="M158" i="10"/>
  <c r="N158" i="10" s="1"/>
  <c r="K158" i="10"/>
  <c r="K254" i="10"/>
  <c r="M254" i="10"/>
  <c r="N254" i="10" s="1"/>
  <c r="M361" i="10"/>
  <c r="N361" i="10" s="1"/>
  <c r="K361" i="10"/>
  <c r="K455" i="10"/>
  <c r="M455" i="10"/>
  <c r="N455" i="10" s="1"/>
  <c r="M125" i="10"/>
  <c r="N125" i="10" s="1"/>
  <c r="K125" i="10"/>
  <c r="K244" i="10"/>
  <c r="M244" i="10"/>
  <c r="N244" i="10" s="1"/>
  <c r="M51" i="10"/>
  <c r="N51" i="10" s="1"/>
  <c r="K51" i="10"/>
  <c r="M94" i="10"/>
  <c r="N94" i="10" s="1"/>
  <c r="K94" i="10"/>
  <c r="M157" i="10"/>
  <c r="N157" i="10" s="1"/>
  <c r="K157" i="10"/>
  <c r="M408" i="10"/>
  <c r="N408" i="10" s="1"/>
  <c r="K408" i="10"/>
  <c r="K279" i="10"/>
  <c r="M279" i="10"/>
  <c r="N279" i="10" s="1"/>
  <c r="K283" i="10"/>
  <c r="M283" i="10"/>
  <c r="N283" i="10" s="1"/>
  <c r="K162" i="10"/>
  <c r="M162" i="10"/>
  <c r="N162" i="10" s="1"/>
  <c r="K85" i="10"/>
  <c r="M85" i="10"/>
  <c r="N85" i="10" s="1"/>
  <c r="K29" i="10"/>
  <c r="M29" i="10"/>
  <c r="N29" i="10" s="1"/>
  <c r="M50" i="10"/>
  <c r="N50" i="10" s="1"/>
  <c r="K50" i="10"/>
  <c r="K26" i="10"/>
  <c r="M26" i="10"/>
  <c r="N26" i="10" s="1"/>
  <c r="M410" i="10"/>
  <c r="N410" i="10" s="1"/>
  <c r="K410" i="10"/>
  <c r="K35" i="10"/>
  <c r="M35" i="10"/>
  <c r="N35" i="10" s="1"/>
  <c r="M334" i="10"/>
  <c r="N334" i="10" s="1"/>
  <c r="K334" i="10"/>
  <c r="K375" i="10"/>
  <c r="M375" i="10"/>
  <c r="N375" i="10" s="1"/>
  <c r="M181" i="10"/>
  <c r="N181" i="10" s="1"/>
  <c r="K181" i="10"/>
  <c r="M389" i="10"/>
  <c r="N389" i="10" s="1"/>
  <c r="K389" i="10"/>
  <c r="M96" i="10"/>
  <c r="N96" i="10" s="1"/>
  <c r="K96" i="10"/>
  <c r="K290" i="10"/>
  <c r="M290" i="10"/>
  <c r="N290" i="10" s="1"/>
  <c r="M267" i="10"/>
  <c r="N267" i="10" s="1"/>
  <c r="K267" i="10"/>
  <c r="K285" i="10"/>
  <c r="M285" i="10"/>
  <c r="N285" i="10" s="1"/>
  <c r="K454" i="10"/>
  <c r="M454" i="10"/>
  <c r="N454" i="10" s="1"/>
  <c r="M322" i="10"/>
  <c r="N322" i="10" s="1"/>
  <c r="K322" i="10"/>
  <c r="K180" i="10"/>
  <c r="M180" i="10"/>
  <c r="N180" i="10" s="1"/>
  <c r="M467" i="10"/>
  <c r="N467" i="10" s="1"/>
  <c r="K467" i="10"/>
  <c r="M32" i="10"/>
  <c r="N32" i="10" s="1"/>
  <c r="K32" i="10"/>
  <c r="M398" i="10"/>
  <c r="N398" i="10" s="1"/>
  <c r="K398" i="10"/>
  <c r="M187" i="10"/>
  <c r="N187" i="10" s="1"/>
  <c r="K187" i="10"/>
  <c r="M422" i="10"/>
  <c r="N422" i="10" s="1"/>
  <c r="K422" i="10"/>
  <c r="K462" i="10"/>
  <c r="M462" i="10"/>
  <c r="N462" i="10" s="1"/>
  <c r="K21" i="10"/>
  <c r="M21" i="10"/>
  <c r="N21" i="10" s="1"/>
  <c r="K120" i="10"/>
  <c r="M120" i="10"/>
  <c r="N120" i="10" s="1"/>
  <c r="M75" i="10"/>
  <c r="N75" i="10" s="1"/>
  <c r="K75" i="10"/>
  <c r="M97" i="10"/>
  <c r="N97" i="10" s="1"/>
  <c r="K97" i="10"/>
  <c r="K143" i="10"/>
  <c r="M143" i="10"/>
  <c r="N143" i="10" s="1"/>
  <c r="K335" i="10"/>
  <c r="M335" i="10"/>
  <c r="N335" i="10" s="1"/>
  <c r="M36" i="10"/>
  <c r="N36" i="10" s="1"/>
  <c r="K36" i="10"/>
  <c r="K128" i="10"/>
  <c r="M128" i="10"/>
  <c r="N128" i="10" s="1"/>
  <c r="M272" i="10"/>
  <c r="N272" i="10" s="1"/>
  <c r="K272" i="10"/>
  <c r="M440" i="10"/>
  <c r="N440" i="10" s="1"/>
  <c r="K440" i="10"/>
  <c r="K79" i="10"/>
  <c r="M79" i="10"/>
  <c r="N79" i="10" s="1"/>
  <c r="M49" i="10"/>
  <c r="N49" i="10" s="1"/>
  <c r="K49" i="10"/>
  <c r="K112" i="10"/>
  <c r="M112" i="10"/>
  <c r="N112" i="10" s="1"/>
  <c r="M43" i="10"/>
  <c r="N43" i="10" s="1"/>
  <c r="K43" i="10"/>
  <c r="K251" i="10"/>
  <c r="M251" i="10"/>
  <c r="N251" i="10" s="1"/>
  <c r="K403" i="10"/>
  <c r="M403" i="10"/>
  <c r="N403" i="10" s="1"/>
  <c r="M390" i="10"/>
  <c r="N390" i="10" s="1"/>
  <c r="K390" i="10"/>
  <c r="M293" i="10"/>
  <c r="N293" i="10" s="1"/>
  <c r="K293" i="10"/>
  <c r="M31" i="10"/>
  <c r="N31" i="10" s="1"/>
  <c r="K31" i="10"/>
  <c r="M23" i="10"/>
  <c r="N23" i="10" s="1"/>
  <c r="K23" i="10"/>
  <c r="K385" i="10"/>
  <c r="M385" i="10"/>
  <c r="N385" i="10" s="1"/>
  <c r="K139" i="10"/>
  <c r="M139" i="10"/>
  <c r="N139" i="10" s="1"/>
  <c r="K47" i="10"/>
  <c r="M47" i="10"/>
  <c r="N47" i="10" s="1"/>
  <c r="M362" i="10"/>
  <c r="N362" i="10" s="1"/>
  <c r="K362" i="10"/>
  <c r="K204" i="10"/>
  <c r="M204" i="10"/>
  <c r="N204" i="10" s="1"/>
  <c r="K270" i="10"/>
  <c r="M270" i="10"/>
  <c r="N270" i="10" s="1"/>
  <c r="K141" i="10"/>
  <c r="M141" i="10"/>
  <c r="N141" i="10" s="1"/>
  <c r="K451" i="10"/>
  <c r="M451" i="10"/>
  <c r="N451" i="10" s="1"/>
  <c r="K413" i="10"/>
  <c r="M413" i="10"/>
  <c r="N413" i="10" s="1"/>
  <c r="M379" i="10"/>
  <c r="N379" i="10" s="1"/>
  <c r="K379" i="10"/>
  <c r="M386" i="10"/>
  <c r="N386" i="10" s="1"/>
  <c r="K386" i="10"/>
  <c r="M292" i="10"/>
  <c r="N292" i="10" s="1"/>
  <c r="K292" i="10"/>
  <c r="M34" i="10"/>
  <c r="N34" i="10" s="1"/>
  <c r="K34" i="10"/>
  <c r="M161" i="10"/>
  <c r="N161" i="10" s="1"/>
  <c r="K161" i="10"/>
  <c r="K108" i="10"/>
  <c r="M108" i="10"/>
  <c r="N108" i="10" s="1"/>
  <c r="M166" i="10"/>
  <c r="N166" i="10" s="1"/>
  <c r="K166" i="10"/>
  <c r="M44" i="10"/>
  <c r="N44" i="10" s="1"/>
  <c r="K44" i="10"/>
  <c r="M131" i="10"/>
  <c r="N131" i="10" s="1"/>
  <c r="K131" i="10"/>
  <c r="M369" i="10"/>
  <c r="N369" i="10" s="1"/>
  <c r="K369" i="10"/>
  <c r="M54" i="10"/>
  <c r="N54" i="10" s="1"/>
  <c r="K54" i="10"/>
  <c r="K53" i="10"/>
  <c r="M53" i="10"/>
  <c r="N53" i="10" s="1"/>
  <c r="K226" i="10"/>
  <c r="M226" i="10"/>
  <c r="N226" i="10" s="1"/>
  <c r="K302" i="10"/>
  <c r="M302" i="10"/>
  <c r="N302" i="10" s="1"/>
  <c r="K424" i="10"/>
  <c r="M424" i="10"/>
  <c r="N424" i="10" s="1"/>
  <c r="K151" i="10"/>
  <c r="M151" i="10"/>
  <c r="N151" i="10" s="1"/>
  <c r="M409" i="10"/>
  <c r="N409" i="10" s="1"/>
  <c r="K409" i="10"/>
  <c r="M28" i="10"/>
  <c r="N28" i="10" s="1"/>
  <c r="K28" i="10"/>
  <c r="M311" i="10"/>
  <c r="N311" i="10" s="1"/>
  <c r="K311" i="10"/>
  <c r="K176" i="10"/>
  <c r="M176" i="10"/>
  <c r="N176" i="10" s="1"/>
  <c r="M237" i="10"/>
  <c r="N237" i="10" s="1"/>
  <c r="K237" i="10"/>
  <c r="K263" i="10"/>
  <c r="M263" i="10"/>
  <c r="N263" i="10" s="1"/>
  <c r="M210" i="10"/>
  <c r="N210" i="10" s="1"/>
  <c r="K210" i="10"/>
  <c r="K39" i="10"/>
  <c r="M39" i="10"/>
  <c r="N39" i="10" s="1"/>
  <c r="K370" i="10"/>
  <c r="M370" i="10"/>
  <c r="N370" i="10" s="1"/>
  <c r="M224" i="10"/>
  <c r="N224" i="10" s="1"/>
  <c r="K224" i="10"/>
  <c r="M110" i="10"/>
  <c r="N110" i="10" s="1"/>
  <c r="K110" i="10"/>
  <c r="K271" i="10"/>
  <c r="M271" i="10"/>
  <c r="N271" i="10" s="1"/>
  <c r="M346" i="10"/>
  <c r="N346" i="10" s="1"/>
  <c r="K346" i="10"/>
  <c r="M194" i="10"/>
  <c r="N194" i="10" s="1"/>
  <c r="K194" i="10"/>
  <c r="K364" i="10"/>
  <c r="M364" i="10"/>
  <c r="N364" i="10" s="1"/>
  <c r="M257" i="10"/>
  <c r="N257" i="10" s="1"/>
  <c r="K257" i="10"/>
  <c r="M359" i="10"/>
  <c r="N359" i="10" s="1"/>
  <c r="K359" i="10"/>
  <c r="M327" i="10"/>
  <c r="N327" i="10" s="1"/>
  <c r="K327" i="10"/>
  <c r="K184" i="10"/>
  <c r="M184" i="10"/>
  <c r="N184" i="10" s="1"/>
  <c r="M312" i="10"/>
  <c r="N312" i="10" s="1"/>
  <c r="K312" i="10"/>
  <c r="K218" i="10"/>
  <c r="M218" i="10"/>
  <c r="N218" i="10" s="1"/>
  <c r="K340" i="10"/>
  <c r="M340" i="10"/>
  <c r="N340" i="10" s="1"/>
  <c r="K341" i="10"/>
  <c r="M341" i="10"/>
  <c r="N341" i="10" s="1"/>
  <c r="K45" i="10"/>
  <c r="M45" i="10"/>
  <c r="N45" i="10" s="1"/>
  <c r="M91" i="10"/>
  <c r="N91" i="10" s="1"/>
  <c r="K91" i="10"/>
  <c r="M371" i="10"/>
  <c r="N371" i="10" s="1"/>
  <c r="K371" i="10"/>
  <c r="M147" i="10"/>
  <c r="N147" i="10" s="1"/>
  <c r="K147" i="10"/>
  <c r="M163" i="10"/>
  <c r="N163" i="10" s="1"/>
  <c r="K163" i="10"/>
  <c r="M22" i="10"/>
  <c r="N22" i="10" s="1"/>
  <c r="K22" i="10"/>
  <c r="K430" i="10"/>
  <c r="M430" i="10"/>
  <c r="N430" i="10" s="1"/>
  <c r="K464" i="10"/>
  <c r="M464" i="10"/>
  <c r="N464" i="10" s="1"/>
  <c r="M93" i="10"/>
  <c r="N93" i="10" s="1"/>
  <c r="K93" i="10"/>
  <c r="K360" i="10"/>
  <c r="M360" i="10"/>
  <c r="N360" i="10" s="1"/>
  <c r="M90" i="10"/>
  <c r="N90" i="10" s="1"/>
  <c r="K90" i="10"/>
  <c r="K83" i="10"/>
  <c r="M83" i="10"/>
  <c r="N83" i="10" s="1"/>
  <c r="M76" i="10"/>
  <c r="N76" i="10" s="1"/>
  <c r="K76" i="10"/>
  <c r="K206" i="10"/>
  <c r="M206" i="10"/>
  <c r="N206" i="10" s="1"/>
  <c r="K117" i="10"/>
  <c r="M117" i="10"/>
  <c r="N117" i="10" s="1"/>
  <c r="K124" i="10"/>
  <c r="M124" i="10"/>
  <c r="N124" i="10" s="1"/>
  <c r="M378" i="10"/>
  <c r="N378" i="10" s="1"/>
  <c r="K378" i="10"/>
  <c r="M381" i="10"/>
  <c r="N381" i="10" s="1"/>
  <c r="K381" i="10"/>
  <c r="K150" i="10"/>
  <c r="M150" i="10"/>
  <c r="N150" i="10" s="1"/>
  <c r="M183" i="10"/>
  <c r="N183" i="10" s="1"/>
  <c r="K183" i="10"/>
  <c r="M256" i="10"/>
  <c r="N256" i="10" s="1"/>
  <c r="K256" i="10"/>
  <c r="K439" i="10"/>
  <c r="M439" i="10"/>
  <c r="N439" i="10" s="1"/>
  <c r="M446" i="10"/>
  <c r="N446" i="10" s="1"/>
  <c r="K446" i="10"/>
  <c r="M352" i="10"/>
  <c r="N352" i="10" s="1"/>
  <c r="K352" i="10"/>
  <c r="M348" i="10"/>
  <c r="N348" i="10" s="1"/>
  <c r="K348" i="10"/>
  <c r="M145" i="10"/>
  <c r="N145" i="10" s="1"/>
  <c r="K145" i="10"/>
  <c r="M214" i="10"/>
  <c r="N214" i="10" s="1"/>
  <c r="K214" i="10"/>
  <c r="M436" i="10"/>
  <c r="N436" i="10" s="1"/>
  <c r="K436" i="10"/>
  <c r="M182" i="10"/>
  <c r="N182" i="10" s="1"/>
  <c r="K182" i="10"/>
  <c r="M260" i="10"/>
  <c r="N260" i="10" s="1"/>
  <c r="K260" i="10"/>
  <c r="K423" i="10"/>
  <c r="M423" i="10"/>
  <c r="N423" i="10" s="1"/>
  <c r="K48" i="10"/>
  <c r="M48" i="10"/>
  <c r="N48" i="10" s="1"/>
  <c r="K428" i="10"/>
  <c r="M428" i="10"/>
  <c r="N428" i="10" s="1"/>
  <c r="M363" i="10"/>
  <c r="N363" i="10" s="1"/>
  <c r="K363" i="10"/>
  <c r="K429" i="10"/>
  <c r="M429" i="10"/>
  <c r="N429" i="10" s="1"/>
  <c r="M295" i="10"/>
  <c r="N295" i="10" s="1"/>
  <c r="K295" i="10"/>
  <c r="K357" i="10"/>
  <c r="M357" i="10"/>
  <c r="N357" i="10" s="1"/>
  <c r="K236" i="10"/>
  <c r="M236" i="10"/>
  <c r="N236" i="10" s="1"/>
  <c r="K330" i="10"/>
  <c r="M330" i="10"/>
  <c r="N330" i="10" s="1"/>
  <c r="M208" i="10"/>
  <c r="N208" i="10" s="1"/>
  <c r="K208" i="10"/>
  <c r="M401" i="10"/>
  <c r="N401" i="10" s="1"/>
  <c r="K401" i="10"/>
  <c r="M233" i="10"/>
  <c r="N233" i="10" s="1"/>
  <c r="K233" i="10"/>
  <c r="M373" i="10"/>
  <c r="N373" i="10" s="1"/>
  <c r="K373" i="10"/>
  <c r="M92" i="10"/>
  <c r="N92" i="10" s="1"/>
  <c r="K92" i="10"/>
  <c r="M240" i="10"/>
  <c r="N240" i="10" s="1"/>
  <c r="K240" i="10"/>
  <c r="K445" i="10"/>
  <c r="M445" i="10"/>
  <c r="N445" i="10" s="1"/>
  <c r="K294" i="10"/>
  <c r="M294" i="10"/>
  <c r="N294" i="10" s="1"/>
  <c r="K366" i="10"/>
  <c r="M366" i="10"/>
  <c r="N366" i="10" s="1"/>
  <c r="K87" i="10"/>
  <c r="M87" i="10"/>
  <c r="N87" i="10" s="1"/>
  <c r="M201" i="10"/>
  <c r="N201" i="10" s="1"/>
  <c r="K201" i="10"/>
  <c r="M434" i="10"/>
  <c r="N434" i="10" s="1"/>
  <c r="K434" i="10"/>
  <c r="M58" i="10"/>
  <c r="N58" i="10" s="1"/>
  <c r="K58" i="10"/>
  <c r="M297" i="10"/>
  <c r="N297" i="10" s="1"/>
  <c r="K297" i="10"/>
  <c r="M399" i="10"/>
  <c r="N399" i="10" s="1"/>
  <c r="K399" i="10"/>
  <c r="M77" i="10"/>
  <c r="N77" i="10" s="1"/>
  <c r="K77" i="10"/>
  <c r="M68" i="10"/>
  <c r="N68" i="10" s="1"/>
  <c r="K68" i="10"/>
  <c r="K461" i="10"/>
  <c r="M461" i="10"/>
  <c r="N461" i="10" s="1"/>
  <c r="K426" i="10"/>
  <c r="M426" i="10"/>
  <c r="N426" i="10" s="1"/>
  <c r="K130" i="10"/>
  <c r="M130" i="10"/>
  <c r="N130" i="10" s="1"/>
  <c r="K24" i="10"/>
  <c r="M24" i="10"/>
  <c r="N24" i="10" s="1"/>
  <c r="M40" i="10"/>
  <c r="N40" i="10" s="1"/>
  <c r="K40" i="10"/>
  <c r="M129" i="10"/>
  <c r="N129" i="10" s="1"/>
  <c r="K129" i="10"/>
  <c r="K155" i="10"/>
  <c r="M155" i="10"/>
  <c r="N155" i="10" s="1"/>
  <c r="K160" i="10"/>
  <c r="M160" i="10"/>
  <c r="N160" i="10" s="1"/>
  <c r="K420" i="10"/>
  <c r="M420" i="10"/>
  <c r="N420" i="10" s="1"/>
  <c r="K153" i="10"/>
  <c r="M153" i="10"/>
  <c r="N153" i="10" s="1"/>
  <c r="K203" i="10"/>
  <c r="M203" i="10"/>
  <c r="N203" i="10" s="1"/>
  <c r="M276" i="10"/>
  <c r="N276" i="10" s="1"/>
  <c r="K276" i="10"/>
  <c r="K459" i="10"/>
  <c r="M459" i="10"/>
  <c r="N459" i="10" s="1"/>
  <c r="M466" i="10"/>
  <c r="N466" i="10" s="1"/>
  <c r="K466" i="10"/>
  <c r="M372" i="10"/>
  <c r="N372" i="10" s="1"/>
  <c r="K372" i="10"/>
  <c r="M63" i="10"/>
  <c r="N63" i="10" s="1"/>
  <c r="K63" i="10"/>
  <c r="M234" i="10"/>
  <c r="N234" i="10" s="1"/>
  <c r="K234" i="10"/>
  <c r="M396" i="10"/>
  <c r="N396" i="10" s="1"/>
  <c r="K396" i="10"/>
  <c r="M78" i="10"/>
  <c r="N78" i="10" s="1"/>
  <c r="K78" i="10"/>
  <c r="K388" i="10"/>
  <c r="M388" i="10"/>
  <c r="N388" i="10" s="1"/>
  <c r="K273" i="10"/>
  <c r="M273" i="10"/>
  <c r="N273" i="10" s="1"/>
  <c r="K314" i="10"/>
  <c r="M314" i="10"/>
  <c r="N314" i="10" s="1"/>
  <c r="M456" i="10"/>
  <c r="N456" i="10" s="1"/>
  <c r="K456" i="10"/>
  <c r="K66" i="10"/>
  <c r="M66" i="10"/>
  <c r="N66" i="10" s="1"/>
  <c r="M343" i="10"/>
  <c r="N343" i="10" s="1"/>
  <c r="K343" i="10"/>
  <c r="M259" i="10"/>
  <c r="N259" i="10" s="1"/>
  <c r="K259" i="10"/>
  <c r="K122" i="10"/>
  <c r="M122" i="10"/>
  <c r="N122" i="10" s="1"/>
  <c r="M115" i="10"/>
  <c r="N115" i="10" s="1"/>
  <c r="K115" i="10"/>
  <c r="M448" i="10"/>
  <c r="N448" i="10" s="1"/>
  <c r="K448" i="10"/>
  <c r="M400" i="10"/>
  <c r="N400" i="10" s="1"/>
  <c r="K400" i="10"/>
  <c r="M465" i="10"/>
  <c r="N465" i="10" s="1"/>
  <c r="K465" i="10"/>
  <c r="K228" i="10"/>
  <c r="M228" i="10"/>
  <c r="N228" i="10" s="1"/>
  <c r="M384" i="10"/>
  <c r="N384" i="10" s="1"/>
  <c r="K384" i="10"/>
  <c r="M286" i="10"/>
  <c r="N286" i="10" s="1"/>
  <c r="K286" i="10"/>
  <c r="K442" i="10"/>
  <c r="M442" i="10"/>
  <c r="N442" i="10" s="1"/>
  <c r="M245" i="10"/>
  <c r="N245" i="10" s="1"/>
  <c r="K245" i="10"/>
  <c r="M339" i="10"/>
  <c r="N339" i="10" s="1"/>
  <c r="K339" i="10"/>
  <c r="K62" i="10"/>
  <c r="M62" i="10"/>
  <c r="N62" i="10" s="1"/>
  <c r="R5" i="10"/>
  <c r="R9" i="10"/>
  <c r="K200" i="10"/>
  <c r="M200" i="10"/>
  <c r="N200" i="10" s="1"/>
  <c r="K393" i="10"/>
  <c r="M393" i="10"/>
  <c r="N393" i="10" s="1"/>
  <c r="K80" i="10"/>
  <c r="M80" i="10"/>
  <c r="N80" i="10" s="1"/>
  <c r="K310" i="10"/>
  <c r="M310" i="10"/>
  <c r="N310" i="10" s="1"/>
  <c r="K404" i="10"/>
  <c r="M404" i="10"/>
  <c r="N404" i="10" s="1"/>
  <c r="M406" i="10"/>
  <c r="N406" i="10" s="1"/>
  <c r="K406" i="10"/>
  <c r="K60" i="10"/>
  <c r="M60" i="10"/>
  <c r="N60" i="10" s="1"/>
  <c r="K98" i="10"/>
  <c r="M98" i="10"/>
  <c r="N98" i="10" s="1"/>
  <c r="M65" i="10"/>
  <c r="N65" i="10" s="1"/>
  <c r="K65" i="10"/>
  <c r="M323" i="10"/>
  <c r="N323" i="10" s="1"/>
  <c r="K323" i="10"/>
  <c r="K419" i="10"/>
  <c r="M419" i="10"/>
  <c r="N419" i="10" s="1"/>
  <c r="K216" i="10"/>
  <c r="M216" i="10"/>
  <c r="N216" i="10" s="1"/>
  <c r="K103" i="10"/>
  <c r="M103" i="10"/>
  <c r="N103" i="10" s="1"/>
  <c r="M458" i="10"/>
  <c r="N458" i="10" s="1"/>
  <c r="K458" i="10"/>
  <c r="K84" i="10"/>
  <c r="M84" i="10"/>
  <c r="N84" i="10" s="1"/>
  <c r="K231" i="10"/>
  <c r="M231" i="10"/>
  <c r="N231" i="10" s="1"/>
  <c r="M106" i="10"/>
  <c r="N106" i="10" s="1"/>
  <c r="K106" i="10"/>
  <c r="M165" i="10"/>
  <c r="N165" i="10" s="1"/>
  <c r="K165" i="10"/>
  <c r="M186" i="10"/>
  <c r="N186" i="10" s="1"/>
  <c r="K186" i="10"/>
  <c r="K37" i="10"/>
  <c r="M37" i="10"/>
  <c r="N37" i="10" s="1"/>
  <c r="K134" i="10"/>
  <c r="M134" i="10"/>
  <c r="N134" i="10" s="1"/>
  <c r="M102" i="10"/>
  <c r="N102" i="10" s="1"/>
  <c r="K102" i="10"/>
  <c r="K111" i="10"/>
  <c r="M111" i="10"/>
  <c r="N111" i="10" s="1"/>
  <c r="K238" i="10"/>
  <c r="M238" i="10"/>
  <c r="N238" i="10" s="1"/>
  <c r="K402" i="10"/>
  <c r="M402" i="10"/>
  <c r="N402" i="10" s="1"/>
  <c r="M415" i="10"/>
  <c r="N415" i="10" s="1"/>
  <c r="K415" i="10"/>
  <c r="K320" i="10"/>
  <c r="M320" i="10"/>
  <c r="N320" i="10" s="1"/>
  <c r="K258" i="10"/>
  <c r="M258" i="10"/>
  <c r="N258" i="10" s="1"/>
  <c r="M441" i="10"/>
  <c r="N441" i="10" s="1"/>
  <c r="K441" i="10"/>
  <c r="K52" i="10"/>
  <c r="M52" i="10"/>
  <c r="N52" i="10" s="1"/>
  <c r="K71" i="10"/>
  <c r="M71" i="10"/>
  <c r="N71" i="10" s="1"/>
  <c r="K42" i="10"/>
  <c r="M42" i="10"/>
  <c r="N42" i="10" s="1"/>
  <c r="K280" i="10"/>
  <c r="M280" i="10"/>
  <c r="N280" i="10" s="1"/>
  <c r="M74" i="10"/>
  <c r="N74" i="10" s="1"/>
  <c r="K74" i="10"/>
  <c r="O11" i="10"/>
  <c r="M119" i="10"/>
  <c r="N119" i="10" s="1"/>
  <c r="K119" i="10"/>
  <c r="M148" i="10"/>
  <c r="N148" i="10" s="1"/>
  <c r="K148" i="10"/>
  <c r="M217" i="10"/>
  <c r="N217" i="10" s="1"/>
  <c r="K217" i="10"/>
  <c r="M250" i="10"/>
  <c r="N250" i="10" s="1"/>
  <c r="K250" i="10"/>
  <c r="K159" i="10"/>
  <c r="M159" i="10"/>
  <c r="N159" i="10" s="1"/>
  <c r="K167" i="10"/>
  <c r="M167" i="10"/>
  <c r="N167" i="10" s="1"/>
  <c r="K450" i="10"/>
  <c r="M450" i="10"/>
  <c r="N450" i="10" s="1"/>
  <c r="M417" i="10"/>
  <c r="N417" i="10" s="1"/>
  <c r="K417" i="10"/>
  <c r="K172" i="10"/>
  <c r="M172" i="10"/>
  <c r="N172" i="10" s="1"/>
  <c r="K223" i="10"/>
  <c r="M223" i="10"/>
  <c r="N223" i="10" s="1"/>
  <c r="M296" i="10"/>
  <c r="N296" i="10" s="1"/>
  <c r="K296" i="10"/>
  <c r="K248" i="10"/>
  <c r="M248" i="10"/>
  <c r="N248" i="10" s="1"/>
  <c r="M229" i="10"/>
  <c r="N229" i="10" s="1"/>
  <c r="K229" i="10"/>
  <c r="M392" i="10"/>
  <c r="N392" i="10" s="1"/>
  <c r="K392" i="10"/>
  <c r="M331" i="10"/>
  <c r="N331" i="10" s="1"/>
  <c r="K331" i="10"/>
  <c r="K88" i="10"/>
  <c r="M88" i="10"/>
  <c r="N88" i="10" s="1"/>
  <c r="M59" i="10"/>
  <c r="N59" i="10" s="1"/>
  <c r="K59" i="10"/>
  <c r="K315" i="10"/>
  <c r="M315" i="10"/>
  <c r="N315" i="10" s="1"/>
  <c r="K132" i="10"/>
  <c r="M132" i="10"/>
  <c r="N132" i="10" s="1"/>
  <c r="K149" i="10"/>
  <c r="M149" i="10"/>
  <c r="N149" i="10" s="1"/>
  <c r="M414" i="10"/>
  <c r="N414" i="10" s="1"/>
  <c r="K414" i="10"/>
  <c r="M109" i="10"/>
  <c r="N109" i="10" s="1"/>
  <c r="K109" i="10"/>
  <c r="K199" i="10"/>
  <c r="M199" i="10"/>
  <c r="N199" i="10" s="1"/>
  <c r="K207" i="10"/>
  <c r="M207" i="10"/>
  <c r="N207" i="10" s="1"/>
  <c r="M101" i="10"/>
  <c r="N101" i="10" s="1"/>
  <c r="K101" i="10"/>
  <c r="M377" i="10"/>
  <c r="N377" i="10" s="1"/>
  <c r="K377" i="10"/>
  <c r="K463" i="10"/>
  <c r="M463" i="10"/>
  <c r="N463" i="10" s="1"/>
  <c r="K275" i="10"/>
  <c r="M275" i="10"/>
  <c r="N275" i="10" s="1"/>
  <c r="M242" i="10"/>
  <c r="N242" i="10" s="1"/>
  <c r="K242" i="10"/>
  <c r="K281" i="10"/>
  <c r="M281" i="10"/>
  <c r="N281" i="10" s="1"/>
  <c r="M107" i="10"/>
  <c r="N107" i="10" s="1"/>
  <c r="K107" i="10"/>
  <c r="M221" i="10"/>
  <c r="N221" i="10" s="1"/>
  <c r="K221" i="10"/>
  <c r="M365" i="10"/>
  <c r="N365" i="10" s="1"/>
  <c r="K365" i="10"/>
  <c r="K137" i="10"/>
  <c r="M137" i="10"/>
  <c r="N137" i="10" s="1"/>
  <c r="K342" i="10"/>
  <c r="M342" i="10"/>
  <c r="N342" i="10" s="1"/>
  <c r="M338" i="10"/>
  <c r="N338" i="10" s="1"/>
  <c r="K338" i="10"/>
  <c r="E15" i="10"/>
  <c r="E16" i="10" s="1"/>
  <c r="E14" i="10"/>
  <c r="M69" i="10"/>
  <c r="N69" i="10" s="1"/>
  <c r="K69" i="10"/>
  <c r="K232" i="10"/>
  <c r="M232" i="10"/>
  <c r="N232" i="10" s="1"/>
  <c r="M56" i="10"/>
  <c r="N56" i="10" s="1"/>
  <c r="K56" i="10"/>
  <c r="M121" i="10"/>
  <c r="N121" i="10" s="1"/>
  <c r="K121" i="10"/>
  <c r="M67" i="10"/>
  <c r="N67" i="10" s="1"/>
  <c r="K67" i="10"/>
  <c r="M380" i="10"/>
  <c r="N380" i="10" s="1"/>
  <c r="K380" i="10"/>
  <c r="M453" i="10"/>
  <c r="N453" i="10" s="1"/>
  <c r="K453" i="10"/>
  <c r="K114" i="10"/>
  <c r="M114" i="10"/>
  <c r="N114" i="10" s="1"/>
  <c r="K170" i="10"/>
  <c r="M170" i="10"/>
  <c r="N170" i="10" s="1"/>
  <c r="M133" i="10"/>
  <c r="N133" i="10" s="1"/>
  <c r="K133" i="10"/>
  <c r="M195" i="10"/>
  <c r="N195" i="10" s="1"/>
  <c r="K195" i="10"/>
  <c r="M269" i="10"/>
  <c r="N269" i="10" s="1"/>
  <c r="K269" i="10"/>
  <c r="M225" i="10"/>
  <c r="N225" i="10" s="1"/>
  <c r="K225" i="10"/>
  <c r="M72" i="10"/>
  <c r="N72" i="10" s="1"/>
  <c r="K72" i="10"/>
  <c r="K168" i="10"/>
  <c r="M168" i="10"/>
  <c r="N168" i="10" s="1"/>
  <c r="M247" i="10"/>
  <c r="N247" i="10" s="1"/>
  <c r="K247" i="10"/>
  <c r="M196" i="10"/>
  <c r="N196" i="10" s="1"/>
  <c r="K196" i="10"/>
  <c r="M154" i="10"/>
  <c r="N154" i="10" s="1"/>
  <c r="K154" i="10"/>
  <c r="M278" i="10"/>
  <c r="N278" i="10" s="1"/>
  <c r="K278" i="10"/>
  <c r="K351" i="10"/>
  <c r="M351" i="10"/>
  <c r="N351" i="10" s="1"/>
  <c r="M255" i="10"/>
  <c r="N255" i="10" s="1"/>
  <c r="K255" i="10"/>
  <c r="M347" i="10"/>
  <c r="N347" i="10" s="1"/>
  <c r="K347" i="10"/>
  <c r="K246" i="10"/>
  <c r="M246" i="10"/>
  <c r="N246" i="10" s="1"/>
  <c r="K382" i="10"/>
  <c r="M382" i="10"/>
  <c r="N382" i="10" s="1"/>
  <c r="K113" i="10"/>
  <c r="M113" i="10"/>
  <c r="N113" i="10" s="1"/>
  <c r="K355" i="10"/>
  <c r="M355" i="10"/>
  <c r="N355" i="10" s="1"/>
  <c r="K407" i="10"/>
  <c r="M407" i="10"/>
  <c r="N407" i="10" s="1"/>
  <c r="M177" i="10"/>
  <c r="N177" i="10" s="1"/>
  <c r="K177" i="10"/>
  <c r="K164" i="10"/>
  <c r="M164" i="10"/>
  <c r="N164" i="10" s="1"/>
  <c r="K73" i="10"/>
  <c r="M73" i="10"/>
  <c r="N73" i="10" s="1"/>
  <c r="M209" i="10"/>
  <c r="N209" i="10" s="1"/>
  <c r="K209" i="10"/>
  <c r="M252" i="10"/>
  <c r="N252" i="10" s="1"/>
  <c r="K252" i="10"/>
  <c r="M227" i="10"/>
  <c r="N227" i="10" s="1"/>
  <c r="K227" i="10"/>
  <c r="K284" i="10"/>
  <c r="M284" i="10"/>
  <c r="N284" i="10" s="1"/>
  <c r="K30" i="10"/>
  <c r="M30" i="10"/>
  <c r="N30" i="10" s="1"/>
  <c r="M437" i="10"/>
  <c r="N437" i="10" s="1"/>
  <c r="K437" i="10"/>
  <c r="K19" i="10"/>
  <c r="M19" i="10"/>
  <c r="N19" i="10" s="1"/>
  <c r="K82" i="10"/>
  <c r="M82" i="10"/>
  <c r="N82" i="10" s="1"/>
  <c r="M61" i="10"/>
  <c r="N61" i="10" s="1"/>
  <c r="K61" i="10"/>
  <c r="M38" i="10"/>
  <c r="N38" i="10" s="1"/>
  <c r="K38" i="10"/>
  <c r="M219" i="10"/>
  <c r="N219" i="10" s="1"/>
  <c r="K219" i="10"/>
  <c r="K144" i="10"/>
  <c r="M144" i="10"/>
  <c r="N144" i="10" s="1"/>
  <c r="K460" i="10"/>
  <c r="M460" i="10"/>
  <c r="N460" i="10" s="1"/>
  <c r="M433" i="10"/>
  <c r="N433" i="10" s="1"/>
  <c r="K433" i="10"/>
  <c r="K179" i="10"/>
  <c r="M179" i="10"/>
  <c r="N179" i="10" s="1"/>
  <c r="K55" i="10"/>
  <c r="M55" i="10"/>
  <c r="N55" i="10" s="1"/>
  <c r="M188" i="10"/>
  <c r="N188" i="10" s="1"/>
  <c r="K188" i="10"/>
  <c r="K332" i="10"/>
  <c r="M332" i="10"/>
  <c r="N332" i="10" s="1"/>
  <c r="K213" i="10"/>
  <c r="M213" i="10"/>
  <c r="N213" i="10" s="1"/>
  <c r="K57" i="10"/>
  <c r="M57" i="10"/>
  <c r="N57" i="10" s="1"/>
  <c r="M116" i="10"/>
  <c r="N116" i="10" s="1"/>
  <c r="K116" i="10"/>
  <c r="M100" i="10"/>
  <c r="N100" i="10" s="1"/>
  <c r="K100" i="10"/>
  <c r="K46" i="10"/>
  <c r="M46" i="10"/>
  <c r="N46" i="10" s="1"/>
  <c r="K304" i="10"/>
  <c r="M304" i="10"/>
  <c r="N304" i="10" s="1"/>
  <c r="K89" i="10"/>
  <c r="M89" i="10"/>
  <c r="N89" i="10" s="1"/>
  <c r="M190" i="10"/>
  <c r="N190" i="10" s="1"/>
  <c r="K190" i="10"/>
  <c r="K298" i="10"/>
  <c r="M298" i="10"/>
  <c r="N298" i="10" s="1"/>
  <c r="M274" i="10"/>
  <c r="N274" i="10" s="1"/>
  <c r="K274" i="10"/>
  <c r="K189" i="10"/>
  <c r="M189" i="10"/>
  <c r="N189" i="10" s="1"/>
  <c r="M174" i="10"/>
  <c r="N174" i="10" s="1"/>
  <c r="K174" i="10"/>
  <c r="M140" i="10"/>
  <c r="N140" i="10" s="1"/>
  <c r="K140" i="10"/>
  <c r="M427" i="10"/>
  <c r="N427" i="10" s="1"/>
  <c r="K427" i="10"/>
  <c r="M185" i="10"/>
  <c r="N185" i="10" s="1"/>
  <c r="K185" i="10"/>
  <c r="K235" i="10"/>
  <c r="M235" i="10"/>
  <c r="N235" i="10" s="1"/>
  <c r="M316" i="10"/>
  <c r="N316" i="10" s="1"/>
  <c r="K316" i="10"/>
  <c r="K268" i="10"/>
  <c r="M268" i="10"/>
  <c r="N268" i="10" s="1"/>
  <c r="M249" i="10"/>
  <c r="N249" i="10" s="1"/>
  <c r="K249" i="10"/>
  <c r="M412" i="10"/>
  <c r="N412" i="10" s="1"/>
  <c r="K412" i="10"/>
  <c r="K95" i="10"/>
  <c r="M95" i="10"/>
  <c r="N95" i="10" s="1"/>
  <c r="K123" i="10"/>
  <c r="M123" i="10"/>
  <c r="N123" i="10" s="1"/>
  <c r="K126" i="10"/>
  <c r="M126" i="10"/>
  <c r="N126" i="10" s="1"/>
  <c r="K135" i="10"/>
  <c r="M135" i="10"/>
  <c r="N135" i="10" s="1"/>
  <c r="K197" i="10"/>
  <c r="M197" i="10"/>
  <c r="N197" i="10" s="1"/>
  <c r="K300" i="10"/>
  <c r="M300" i="10"/>
  <c r="N300" i="10" s="1"/>
  <c r="M99" i="10"/>
  <c r="N99" i="10" s="1"/>
  <c r="K99" i="10"/>
  <c r="M318" i="10"/>
  <c r="N318" i="10" s="1"/>
  <c r="K318" i="10"/>
  <c r="M105" i="10"/>
  <c r="N105" i="10" s="1"/>
  <c r="K105" i="10"/>
  <c r="M142" i="10"/>
  <c r="N142" i="10" s="1"/>
  <c r="K142" i="10"/>
  <c r="K345" i="10"/>
  <c r="M345" i="10"/>
  <c r="N345" i="10" s="1"/>
  <c r="M305" i="10"/>
  <c r="N305" i="10" s="1"/>
  <c r="K305" i="10"/>
  <c r="K411" i="10"/>
  <c r="M411" i="10"/>
  <c r="N411" i="10" s="1"/>
  <c r="K211" i="10"/>
  <c r="M211" i="10"/>
  <c r="N211" i="10" s="1"/>
  <c r="K178" i="10"/>
  <c r="M178" i="10"/>
  <c r="N178" i="10" s="1"/>
  <c r="M438" i="10"/>
  <c r="N438" i="10" s="1"/>
  <c r="K438" i="10"/>
  <c r="K192" i="10"/>
  <c r="M192" i="10"/>
  <c r="N192" i="10" s="1"/>
  <c r="K287" i="10"/>
  <c r="M287" i="10"/>
  <c r="N287" i="10" s="1"/>
  <c r="K336" i="10"/>
  <c r="M336" i="10"/>
  <c r="N336" i="10" s="1"/>
  <c r="M288" i="10"/>
  <c r="N288" i="10" s="1"/>
  <c r="K288" i="10"/>
  <c r="K432" i="10"/>
  <c r="M432" i="10"/>
  <c r="N432" i="10" s="1"/>
  <c r="K367" i="10"/>
  <c r="M367" i="10"/>
  <c r="N367" i="10" s="1"/>
  <c r="M169" i="10"/>
  <c r="N169" i="10" s="1"/>
  <c r="K169" i="10"/>
  <c r="K220" i="10"/>
  <c r="M220" i="10"/>
  <c r="N220" i="10" s="1"/>
  <c r="M146" i="10"/>
  <c r="N146" i="10" s="1"/>
  <c r="K146" i="10"/>
  <c r="K241" i="10"/>
  <c r="M241" i="10"/>
  <c r="N241" i="10" s="1"/>
  <c r="K313" i="10"/>
  <c r="M313" i="10"/>
  <c r="N313" i="10" s="1"/>
  <c r="M127" i="10"/>
  <c r="N127" i="10" s="1"/>
  <c r="K127" i="10"/>
  <c r="K391" i="10"/>
  <c r="M391" i="10"/>
  <c r="N391" i="10" s="1"/>
  <c r="M118" i="10"/>
  <c r="N118" i="10" s="1"/>
  <c r="K118" i="10"/>
  <c r="K152" i="10"/>
  <c r="M152" i="10"/>
  <c r="N152" i="10" s="1"/>
  <c r="M212" i="10"/>
  <c r="N212" i="10" s="1"/>
  <c r="K212" i="10"/>
  <c r="M395" i="10"/>
  <c r="N395" i="10" s="1"/>
  <c r="K395" i="10"/>
  <c r="K431" i="10"/>
  <c r="M431" i="10"/>
  <c r="N431" i="10" s="1"/>
  <c r="M418" i="10"/>
  <c r="N418" i="10" s="1"/>
  <c r="K418" i="10"/>
  <c r="K230" i="10"/>
  <c r="M230" i="10"/>
  <c r="N230" i="10" s="1"/>
  <c r="K193" i="10"/>
  <c r="M193" i="10"/>
  <c r="N193" i="10" s="1"/>
  <c r="M138" i="10"/>
  <c r="N138" i="10" s="1"/>
  <c r="K138" i="10"/>
  <c r="K222" i="10"/>
  <c r="M222" i="10"/>
  <c r="N222" i="10" s="1"/>
  <c r="M291" i="10"/>
  <c r="N291" i="10" s="1"/>
  <c r="K291" i="10"/>
  <c r="M356" i="10"/>
  <c r="N356" i="10" s="1"/>
  <c r="K356" i="10"/>
  <c r="M308" i="10"/>
  <c r="N308" i="10" s="1"/>
  <c r="K308" i="10"/>
  <c r="M289" i="10"/>
  <c r="N289" i="10" s="1"/>
  <c r="K289" i="10"/>
  <c r="K452" i="10"/>
  <c r="M452" i="10"/>
  <c r="N452" i="10" s="1"/>
  <c r="P19" i="10" l="1"/>
  <c r="L7" i="11" l="1"/>
  <c r="L6" i="11"/>
  <c r="L5" i="11"/>
  <c r="L4" i="11"/>
  <c r="L7" i="5"/>
  <c r="L6" i="5"/>
  <c r="L5" i="5"/>
  <c r="L4" i="5"/>
  <c r="H311" i="12"/>
  <c r="H89" i="12"/>
  <c r="H83" i="12"/>
  <c r="H35" i="12"/>
  <c r="M19" i="11" l="1"/>
  <c r="M19" i="5" l="1"/>
  <c r="K20" i="5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O11" i="11"/>
  <c r="O11" i="5"/>
  <c r="K20" i="11" l="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H14" i="5"/>
  <c r="R29" i="5"/>
  <c r="L3" i="11"/>
  <c r="O9" i="5"/>
  <c r="O10" i="5" s="1"/>
  <c r="O9" i="11"/>
  <c r="O10" i="11" s="1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AD4" i="3"/>
  <c r="W28" i="11" l="1"/>
  <c r="W29" i="11" s="1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E14" i="11" l="1"/>
  <c r="E15" i="11"/>
  <c r="E16" i="11" s="1"/>
  <c r="R9" i="11"/>
  <c r="R5" i="11"/>
  <c r="V9" i="11"/>
  <c r="R21" i="11"/>
  <c r="V21" i="11" s="1"/>
  <c r="R17" i="11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P19" i="11" l="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<sst xmlns="http://schemas.openxmlformats.org/spreadsheetml/2006/main" count="2274" uniqueCount="283">
  <si>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</si>
  <si>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</si>
  <si>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</si>
  <si>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</si>
  <si>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</si>
  <si>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</si>
  <si>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</si>
  <si>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</si>
  <si>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</si>
  <si>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</si>
  <si>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</si>
  <si>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</si>
  <si>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</si>
  <si>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</si>
  <si>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</si>
  <si>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</si>
  <si>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</si>
  <si>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</si>
  <si>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</si>
  <si>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</si>
  <si>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</si>
  <si>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</si>
  <si>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</si>
  <si>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</si>
  <si>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</si>
  <si>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</si>
  <si>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</si>
  <si>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</si>
  <si>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</si>
  <si>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</si>
  <si>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</si>
  <si>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</si>
  <si>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</si>
  <si>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</si>
  <si>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</si>
  <si>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</si>
  <si>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</si>
  <si>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</si>
  <si>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</si>
  <si>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</si>
  <si>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</si>
  <si>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</si>
  <si>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</si>
  <si>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</si>
  <si>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</si>
  <si>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</si>
  <si>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</si>
  <si>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</si>
  <si>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</si>
  <si>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</si>
  <si>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</si>
  <si>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</si>
  <si>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</si>
  <si>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</si>
  <si>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</si>
  <si>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</si>
  <si>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</si>
  <si>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</si>
  <si>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</si>
  <si>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</si>
  <si>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</si>
  <si>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</si>
  <si>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</si>
  <si>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</si>
  <si>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</si>
  <si>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</si>
  <si>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</si>
  <si>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</si>
  <si>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</si>
  <si>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</si>
  <si>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</si>
  <si>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</si>
  <si>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</si>
  <si>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</si>
  <si>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</si>
  <si>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</si>
  <si>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</si>
  <si>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</si>
  <si>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</si>
  <si>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</si>
  <si>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</si>
  <si>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</si>
  <si>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</si>
  <si>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</si>
  <si>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</si>
  <si>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</si>
  <si>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</si>
  <si>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</si>
  <si>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</si>
  <si>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</si>
  <si>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</si>
  <si>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</si>
  <si>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</si>
  <si>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</si>
  <si>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</si>
  <si>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</si>
  <si>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</si>
  <si>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</si>
  <si>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</si>
  <si>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</si>
  <si>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</si>
  <si>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</si>
  <si>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</si>
  <si>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</si>
  <si>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</si>
  <si>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</si>
  <si>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</si>
  <si>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</si>
  <si>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</si>
  <si>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</si>
  <si>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</si>
  <si>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</si>
  <si>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</si>
  <si>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</si>
  <si>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</si>
  <si>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</si>
  <si>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</si>
  <si>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</si>
  <si>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</si>
  <si>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</si>
  <si>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</si>
  <si>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</si>
  <si>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</si>
  <si>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</si>
  <si>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</si>
  <si>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</si>
  <si>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</si>
  <si>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</si>
  <si>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</si>
  <si>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</si>
  <si>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</si>
  <si>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</si>
  <si>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</si>
  <si>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</si>
  <si>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</si>
  <si>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</si>
  <si>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</si>
  <si>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</si>
  <si>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</si>
  <si>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</si>
  <si>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</si>
  <si>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</si>
  <si>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</si>
  <si>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</si>
  <si>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</si>
  <si>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</si>
  <si>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</si>
  <si>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</si>
  <si>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</si>
  <si>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</si>
  <si>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</si>
  <si>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</si>
  <si>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</si>
  <si>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</si>
  <si>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</si>
  <si>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</si>
  <si>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</si>
  <si>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</si>
  <si>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</si>
  <si>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</si>
  <si>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</si>
  <si>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</si>
  <si>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</si>
  <si>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</si>
  <si>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</si>
  <si>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</si>
  <si>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</si>
  <si>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</si>
  <si>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</si>
  <si>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</si>
  <si>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</si>
  <si>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</si>
  <si>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</si>
  <si>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</si>
  <si>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</si>
  <si>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</si>
  <si>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</si>
  <si>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</si>
  <si>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</si>
  <si>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</si>
  <si>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</si>
  <si>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</si>
  <si>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</si>
  <si>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</si>
  <si>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</si>
  <si>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</si>
  <si>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</si>
  <si>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</si>
  <si>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</si>
  <si>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</si>
  <si>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</si>
  <si>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</si>
  <si>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</si>
  <si>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</si>
  <si>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</si>
  <si>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</si>
  <si>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</si>
  <si>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</si>
  <si>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</si>
  <si>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</si>
  <si>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</si>
  <si>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</si>
  <si>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</si>
  <si>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</si>
  <si>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</si>
  <si>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</si>
  <si>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</si>
  <si>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</si>
  <si>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</si>
  <si>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</si>
  <si>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</si>
  <si>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</si>
  <si>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</si>
  <si>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</si>
  <si>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</si>
  <si>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</si>
  <si>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</si>
  <si>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</si>
  <si>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</si>
  <si>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</si>
  <si>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</si>
  <si>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</si>
  <si>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</si>
  <si>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</si>
  <si>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</si>
  <si>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</si>
  <si>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</si>
  <si>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</si>
  <si>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</si>
  <si>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</si>
  <si>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</si>
  <si>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</si>
  <si>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</si>
  <si>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</si>
  <si>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</si>
  <si>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</si>
  <si>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</si>
  <si>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</si>
  <si>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</si>
  <si>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</si>
  <si>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</si>
  <si>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</si>
  <si>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</si>
  <si>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</si>
  <si>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</si>
  <si>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</si>
  <si>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</si>
  <si>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</si>
  <si>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</si>
  <si>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</si>
  <si>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</si>
  <si>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</si>
  <si>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</si>
  <si>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</si>
  <si>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</si>
  <si>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</si>
  <si>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</si>
  <si>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</si>
  <si>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</si>
  <si>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</si>
  <si>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</si>
  <si>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</si>
  <si>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</si>
  <si>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</si>
  <si>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</si>
  <si>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</si>
  <si>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</si>
  <si>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</si>
  <si>
    <t>&lt;-Not use</t>
    <phoneticPr fontId="1"/>
  </si>
  <si>
    <t>murnaghan</t>
  </si>
  <si>
    <t>H</t>
  </si>
  <si>
    <t>SC</t>
    <phoneticPr fontId="1"/>
  </si>
  <si>
    <t>Ref: https://arxiv.org/pdf/1312.4047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</si>
  <si>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</si>
  <si>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</si>
  <si>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</si>
  <si>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</si>
  <si>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</si>
  <si>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</si>
  <si>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</si>
  <si>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&lt;-Not use</t>
  </si>
  <si>
    <t>pair_style smatb # R0(A)   p       q     A(eV)   xi(eV)  Rcs(A)   Rc(A), 4NN: Rcs=4NN, Rc=(4NN+5NN)/2</t>
    <phoneticPr fontId="1"/>
  </si>
  <si>
    <t>pair_style smatb # R0(A)   p       q     A(eV)   xi(eV)  Rcs(A)   Rc(A), 5NN: Rcs=5NN, Rc=(5NN+6NN)/2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</si>
</sst>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0.63145881931676584</c:v>
                </c:pt>
                <c:pt idx="1">
                  <c:v>0.35996479784304825</c:v>
                </c:pt>
                <c:pt idx="2">
                  <c:v>0.10083623063566094</c:v>
                </c:pt>
                <c:pt idx="3">
                  <c:v>-0.14640086293447752</c:v>
                </c:pt>
                <c:pt idx="4">
                  <c:v>-0.38220267756806336</c:v>
                </c:pt>
                <c:pt idx="5">
                  <c:v>-0.60700830735490818</c:v>
                </c:pt>
                <c:pt idx="6">
                  <c:v>-0.82124040334175241</c:v>
                </c:pt>
                <c:pt idx="7">
                  <c:v>-1.0253058045460204</c:v>
                </c:pt>
                <c:pt idx="8">
                  <c:v>-1.2195961435561404</c:v>
                </c:pt>
                <c:pt idx="9">
                  <c:v>-1.4044884278069727</c:v>
                </c:pt>
                <c:pt idx="10">
                  <c:v>-1.5803455975686589</c:v>
                </c:pt>
                <c:pt idx="11">
                  <c:v>-1.7475170616404441</c:v>
                </c:pt>
                <c:pt idx="12">
                  <c:v>-1.9063392116952098</c:v>
                </c:pt>
                <c:pt idx="13">
                  <c:v>-2.0571359161783285</c:v>
                </c:pt>
                <c:pt idx="14">
                  <c:v>-2.2002189946230191</c:v>
                </c:pt>
                <c:pt idx="15">
                  <c:v>-2.3358886732059698</c:v>
                </c:pt>
                <c:pt idx="16">
                  <c:v>-2.464434022329737</c:v>
                </c:pt>
                <c:pt idx="17">
                  <c:v>-2.5861333769833674</c:v>
                </c:pt>
                <c:pt idx="18">
                  <c:v>-2.7012547405991114</c:v>
                </c:pt>
                <c:pt idx="19">
                  <c:v>-2.8100561730910885</c:v>
                </c:pt>
                <c:pt idx="20">
                  <c:v>-2.9127861637315746</c:v>
                </c:pt>
                <c:pt idx="21">
                  <c:v>-3.0096839894912453</c:v>
                </c:pt>
                <c:pt idx="22">
                  <c:v>-3.1009800594424313</c:v>
                </c:pt>
                <c:pt idx="23">
                  <c:v>-3.1868962457979695</c:v>
                </c:pt>
                <c:pt idx="24">
                  <c:v>-3.2676462021331281</c:v>
                </c:pt>
                <c:pt idx="25">
                  <c:v>-3.3434356693142311</c:v>
                </c:pt>
                <c:pt idx="26">
                  <c:v>-3.4144627696348469</c:v>
                </c:pt>
                <c:pt idx="27">
                  <c:v>-3.4809182896386011</c:v>
                </c:pt>
                <c:pt idx="28">
                  <c:v>-3.5429859520869496</c:v>
                </c:pt>
                <c:pt idx="29">
                  <c:v>-3.6008426775105278</c:v>
                </c:pt>
                <c:pt idx="30">
                  <c:v>-3.6546588357638345</c:v>
                </c:pt>
                <c:pt idx="31">
                  <c:v>-3.7045984879849234</c:v>
                </c:pt>
                <c:pt idx="32">
                  <c:v>-3.7508196193447487</c:v>
                </c:pt>
                <c:pt idx="33">
                  <c:v>-3.7934743629542615</c:v>
                </c:pt>
                <c:pt idx="34">
                  <c:v>-3.832709215281882</c:v>
                </c:pt>
                <c:pt idx="35">
                  <c:v>-3.8686652434189002</c:v>
                </c:pt>
                <c:pt idx="36">
                  <c:v>-3.9014782845161933</c:v>
                </c:pt>
                <c:pt idx="37">
                  <c:v>-3.9312791377019867</c:v>
                </c:pt>
                <c:pt idx="38">
                  <c:v>-3.9581937487773828</c:v>
                </c:pt>
                <c:pt idx="39">
                  <c:v>-3.9823433879740353</c:v>
                </c:pt>
                <c:pt idx="40">
                  <c:v>-4.0038448210463384</c:v>
                </c:pt>
                <c:pt idx="41">
                  <c:v>-4.0228104739593311</c:v>
                </c:pt>
                <c:pt idx="42">
                  <c:v>-4.0393485914225629</c:v>
                </c:pt>
                <c:pt idx="43">
                  <c:v>-4.0535633895098471</c:v>
                </c:pt>
                <c:pt idx="44">
                  <c:v>-4.0655552025949673</c:v>
                </c:pt>
                <c:pt idx="45">
                  <c:v>-4.0754206248238845</c:v>
                </c:pt>
                <c:pt idx="46">
                  <c:v>-4.0832526463349872</c:v>
                </c:pt>
                <c:pt idx="47">
                  <c:v>-4.0891407844302599</c:v>
                </c:pt>
                <c:pt idx="48">
                  <c:v>-4.0931712098919562</c:v>
                </c:pt>
                <c:pt idx="49">
                  <c:v>-4.0954268686314874</c:v>
                </c:pt>
                <c:pt idx="50">
                  <c:v>-4.0959875988496268</c:v>
                </c:pt>
                <c:pt idx="51">
                  <c:v>-4.0949302438798956</c:v>
                </c:pt>
                <c:pt idx="52">
                  <c:v>-4.0923287608800738</c:v>
                </c:pt>
                <c:pt idx="53">
                  <c:v>-4.0882543255301469</c:v>
                </c:pt>
                <c:pt idx="54">
                  <c:v>-4.0827754328886199</c:v>
                </c:pt>
                <c:pt idx="55">
                  <c:v>-4.0759579945530646</c:v>
                </c:pt>
                <c:pt idx="56">
                  <c:v>-4.0678654322649743</c:v>
                </c:pt>
                <c:pt idx="57">
                  <c:v>-4.0585587680933735</c:v>
                </c:pt>
                <c:pt idx="58">
                  <c:v>-4.0480967113263091</c:v>
                </c:pt>
                <c:pt idx="59">
                  <c:v>-4.0365357421942685</c:v>
                </c:pt>
                <c:pt idx="60">
                  <c:v>-4.023930192544614</c:v>
                </c:pt>
                <c:pt idx="61">
                  <c:v>-4.0103323235814763</c:v>
                </c:pt>
                <c:pt idx="62">
                  <c:v>-3.9957924007810233</c:v>
                </c:pt>
                <c:pt idx="63">
                  <c:v>-3.9803587660877287</c:v>
                </c:pt>
                <c:pt idx="64">
                  <c:v>-3.9640779074931078</c:v>
                </c:pt>
                <c:pt idx="65">
                  <c:v>-3.9469945260944708</c:v>
                </c:pt>
                <c:pt idx="66">
                  <c:v>-3.9291516007273972</c:v>
                </c:pt>
                <c:pt idx="67">
                  <c:v>-3.9105904502620308</c:v>
                </c:pt>
                <c:pt idx="68">
                  <c:v>-3.8913507936497842</c:v>
                </c:pt>
                <c:pt idx="69">
                  <c:v>-3.8714708078037114</c:v>
                </c:pt>
                <c:pt idx="70">
                  <c:v>-3.8509871833925753</c:v>
                </c:pt>
                <c:pt idx="71">
                  <c:v>-3.8299351786255746</c:v>
                </c:pt>
                <c:pt idx="72">
                  <c:v>-3.8083486711017267</c:v>
                </c:pt>
                <c:pt idx="73">
                  <c:v>-3.7862602077950758</c:v>
                </c:pt>
                <c:pt idx="74">
                  <c:v>-3.763701053244179</c:v>
                </c:pt>
                <c:pt idx="75">
                  <c:v>-3.7407012360116862</c:v>
                </c:pt>
                <c:pt idx="76">
                  <c:v>-3.7172895934773607</c:v>
                </c:pt>
                <c:pt idx="77">
                  <c:v>-3.693493815025453</c:v>
                </c:pt>
                <c:pt idx="78">
                  <c:v>-3.6693404836850441</c:v>
                </c:pt>
                <c:pt idx="79">
                  <c:v>-3.6448551162797478</c:v>
                </c:pt>
                <c:pt idx="80">
                  <c:v>-3.6200622021410451</c:v>
                </c:pt>
                <c:pt idx="81">
                  <c:v>-3.5949852404374631</c:v>
                </c:pt>
                <c:pt idx="82">
                  <c:v>-3.5696467761698578</c:v>
                </c:pt>
                <c:pt idx="83">
                  <c:v>-3.5440684348811811</c:v>
                </c:pt>
                <c:pt idx="84">
                  <c:v>-3.5182709561272616</c:v>
                </c:pt>
                <c:pt idx="85">
                  <c:v>-3.4922742257534414</c:v>
                </c:pt>
                <c:pt idx="86">
                  <c:v>-3.4660973070202115</c:v>
                </c:pt>
                <c:pt idx="87">
                  <c:v>-3.4397584706193558</c:v>
                </c:pt>
                <c:pt idx="88">
                  <c:v>-3.4132752236206274</c:v>
                </c:pt>
                <c:pt idx="89">
                  <c:v>-3.3866643373874421</c:v>
                </c:pt>
                <c:pt idx="90">
                  <c:v>-3.3599418744986651</c:v>
                </c:pt>
                <c:pt idx="91">
                  <c:v>-3.3331232147122161</c:v>
                </c:pt>
                <c:pt idx="92">
                  <c:v>-3.3062230800048651</c:v>
                </c:pt>
                <c:pt idx="93">
                  <c:v>-3.2792555587213457</c:v>
                </c:pt>
                <c:pt idx="94">
                  <c:v>-3.2522341288646803</c:v>
                </c:pt>
                <c:pt idx="95">
                  <c:v>-3.2251716805584469</c:v>
                </c:pt>
                <c:pt idx="96">
                  <c:v>-3.1980805377105921</c:v>
                </c:pt>
                <c:pt idx="97">
                  <c:v>-3.1709724789073066</c:v>
                </c:pt>
                <c:pt idx="98">
                  <c:v>-3.1438587575644101</c:v>
                </c:pt>
                <c:pt idx="99">
                  <c:v>-3.1167501213627586</c:v>
                </c:pt>
                <c:pt idx="100">
                  <c:v>-3.0896568309931363</c:v>
                </c:pt>
                <c:pt idx="101">
                  <c:v>-3.0625886782352278</c:v>
                </c:pt>
                <c:pt idx="102">
                  <c:v>-3.0355550033943381</c:v>
                </c:pt>
                <c:pt idx="103">
                  <c:v>-3.0085647121187016</c:v>
                </c:pt>
                <c:pt idx="104">
                  <c:v>-2.9816262916193335</c:v>
                </c:pt>
                <c:pt idx="105">
                  <c:v>-2.9547478263136639</c:v>
                </c:pt>
                <c:pt idx="106">
                  <c:v>-2.9279370129133486</c:v>
                </c:pt>
                <c:pt idx="107">
                  <c:v>-2.9012011749759692</c:v>
                </c:pt>
                <c:pt idx="108">
                  <c:v>-2.8745472769395866</c:v>
                </c:pt>
                <c:pt idx="109">
                  <c:v>-2.8479819376584574</c:v>
                </c:pt>
                <c:pt idx="110">
                  <c:v>-2.8215114434575379</c:v>
                </c:pt>
                <c:pt idx="111">
                  <c:v>-2.7951417607227995</c:v>
                </c:pt>
                <c:pt idx="112">
                  <c:v>-2.7688785480437108</c:v>
                </c:pt>
                <c:pt idx="113">
                  <c:v>-2.742727167923749</c:v>
                </c:pt>
                <c:pt idx="114">
                  <c:v>-2.7166926980741142</c:v>
                </c:pt>
                <c:pt idx="115">
                  <c:v>-2.6907799423053951</c:v>
                </c:pt>
                <c:pt idx="116">
                  <c:v>-2.6649934410313256</c:v>
                </c:pt>
                <c:pt idx="117">
                  <c:v>-2.6393374813982944</c:v>
                </c:pt>
                <c:pt idx="118">
                  <c:v>-2.613816107053796</c:v>
                </c:pt>
                <c:pt idx="119">
                  <c:v>-2.588433127566526</c:v>
                </c:pt>
                <c:pt idx="120">
                  <c:v>-2.563192127510364</c:v>
                </c:pt>
                <c:pt idx="121">
                  <c:v>-2.5380964752240702</c:v>
                </c:pt>
                <c:pt idx="122">
                  <c:v>-2.5131493312580964</c:v>
                </c:pt>
                <c:pt idx="123">
                  <c:v>-2.4883536565194952</c:v>
                </c:pt>
                <c:pt idx="124">
                  <c:v>-2.4637122201255361</c:v>
                </c:pt>
                <c:pt idx="125">
                  <c:v>-2.4392276069762699</c:v>
                </c:pt>
                <c:pt idx="126">
                  <c:v>-2.4149022250558678</c:v>
                </c:pt>
                <c:pt idx="127">
                  <c:v>-2.3907383124723061</c:v>
                </c:pt>
                <c:pt idx="128">
                  <c:v>-2.3667379442445324</c:v>
                </c:pt>
                <c:pt idx="129">
                  <c:v>-2.342903038845991</c:v>
                </c:pt>
                <c:pt idx="130">
                  <c:v>-2.3192353645130561</c:v>
                </c:pt>
                <c:pt idx="131">
                  <c:v>-2.2957365453265903</c:v>
                </c:pt>
                <c:pt idx="132">
                  <c:v>-2.2724080670746134</c:v>
                </c:pt>
                <c:pt idx="133">
                  <c:v>-2.2492512829037303</c:v>
                </c:pt>
                <c:pt idx="134">
                  <c:v>-2.2262674187667342</c:v>
                </c:pt>
                <c:pt idx="135">
                  <c:v>-2.2034575786735173</c:v>
                </c:pt>
                <c:pt idx="136">
                  <c:v>-2.180822749752191</c:v>
                </c:pt>
                <c:pt idx="137">
                  <c:v>-2.1583638071270572</c:v>
                </c:pt>
                <c:pt idx="138">
                  <c:v>-2.1360815186198527</c:v>
                </c:pt>
                <c:pt idx="139">
                  <c:v>-2.1139765492804568</c:v>
                </c:pt>
                <c:pt idx="140">
                  <c:v>-2.0920494657530324</c:v>
                </c:pt>
                <c:pt idx="141">
                  <c:v>-2.070300740483372</c:v>
                </c:pt>
                <c:pt idx="142">
                  <c:v>-2.0487307557730143</c:v>
                </c:pt>
                <c:pt idx="143">
                  <c:v>-2.0273398076854949</c:v>
                </c:pt>
                <c:pt idx="144">
                  <c:v>-2.0061281098099037</c:v>
                </c:pt>
                <c:pt idx="145">
                  <c:v>-1.9850957968867797</c:v>
                </c:pt>
                <c:pt idx="146">
                  <c:v>-1.9642429283011349</c:v>
                </c:pt>
                <c:pt idx="147">
                  <c:v>-1.9435694914472825</c:v>
                </c:pt>
                <c:pt idx="148">
                  <c:v>-1.9230754049699661</c:v>
                </c:pt>
                <c:pt idx="149">
                  <c:v>-1.9027605218861183</c:v>
                </c:pt>
                <c:pt idx="150">
                  <c:v>-1.8826246325914433</c:v>
                </c:pt>
                <c:pt idx="151">
                  <c:v>-1.8626674677558606</c:v>
                </c:pt>
                <c:pt idx="152">
                  <c:v>-1.8428887011117157</c:v>
                </c:pt>
                <c:pt idx="153">
                  <c:v>-1.8232879521385119</c:v>
                </c:pt>
                <c:pt idx="154">
                  <c:v>-1.8038647886478107</c:v>
                </c:pt>
                <c:pt idx="155">
                  <c:v>-1.784618729271797</c:v>
                </c:pt>
                <c:pt idx="156">
                  <c:v>-1.7655492458588968</c:v>
                </c:pt>
                <c:pt idx="157">
                  <c:v>-1.7466557657797246</c:v>
                </c:pt>
                <c:pt idx="158">
                  <c:v>-1.7279376741464934</c:v>
                </c:pt>
                <c:pt idx="159">
                  <c:v>-1.7093943159489573</c:v>
                </c:pt>
                <c:pt idx="160">
                  <c:v>-1.6910249981098069</c:v>
                </c:pt>
                <c:pt idx="161">
                  <c:v>-1.6728289914623584</c:v>
                </c:pt>
                <c:pt idx="162">
                  <c:v>-1.6548055326532816</c:v>
                </c:pt>
                <c:pt idx="163">
                  <c:v>-1.6369538259730014</c:v>
                </c:pt>
                <c:pt idx="164">
                  <c:v>-1.6192730451163275</c:v>
                </c:pt>
                <c:pt idx="165">
                  <c:v>-1.6017623348757759</c:v>
                </c:pt>
                <c:pt idx="166">
                  <c:v>-1.5844208127699582</c:v>
                </c:pt>
                <c:pt idx="167">
                  <c:v>-1.5672475706093387</c:v>
                </c:pt>
                <c:pt idx="168">
                  <c:v>-1.5502416760015612</c:v>
                </c:pt>
                <c:pt idx="169">
                  <c:v>-1.5334021737985017</c:v>
                </c:pt>
                <c:pt idx="170">
                  <c:v>-1.516728087487099</c:v>
                </c:pt>
                <c:pt idx="171">
                  <c:v>-1.5002184205259654</c:v>
                </c:pt>
                <c:pt idx="172">
                  <c:v>-1.4838721576296845</c:v>
                </c:pt>
                <c:pt idx="173">
                  <c:v>-1.4676882660026775</c:v>
                </c:pt>
                <c:pt idx="174">
                  <c:v>-1.4516656965244095</c:v>
                </c:pt>
                <c:pt idx="175">
                  <c:v>-1.4358033848876792</c:v>
                </c:pt>
                <c:pt idx="176">
                  <c:v>-1.4201002526916533</c:v>
                </c:pt>
                <c:pt idx="177">
                  <c:v>-1.4045552084912691</c:v>
                </c:pt>
                <c:pt idx="178">
                  <c:v>-1.3891671488045521</c:v>
                </c:pt>
                <c:pt idx="179">
                  <c:v>-1.3739349590793526</c:v>
                </c:pt>
                <c:pt idx="180">
                  <c:v>-1.3588575146209663</c:v>
                </c:pt>
                <c:pt idx="181">
                  <c:v>-1.3439336814820102</c:v>
                </c:pt>
                <c:pt idx="182">
                  <c:v>-1.329162317315939</c:v>
                </c:pt>
                <c:pt idx="183">
                  <c:v>-1.314542272195484</c:v>
                </c:pt>
                <c:pt idx="184">
                  <c:v>-1.3000723893972836</c:v>
                </c:pt>
                <c:pt idx="185">
                  <c:v>-1.2857515061539111</c:v>
                </c:pt>
                <c:pt idx="186">
                  <c:v>-1.2715784543744995</c:v>
                </c:pt>
                <c:pt idx="187">
                  <c:v>-1.2575520613350573</c:v>
                </c:pt>
                <c:pt idx="188">
                  <c:v>-1.2436711503396116</c:v>
                </c:pt>
                <c:pt idx="189">
                  <c:v>-1.2299345413531968</c:v>
                </c:pt>
                <c:pt idx="190">
                  <c:v>-1.2163410516077282</c:v>
                </c:pt>
                <c:pt idx="191">
                  <c:v>-1.2028894961817505</c:v>
                </c:pt>
                <c:pt idx="192">
                  <c:v>-1.1895786885549846</c:v>
                </c:pt>
                <c:pt idx="193">
                  <c:v>-1.1764074411386221</c:v>
                </c:pt>
                <c:pt idx="194">
                  <c:v>-1.1633745657822221</c:v>
                </c:pt>
                <c:pt idx="195">
                  <c:v>-1.150478874258086</c:v>
                </c:pt>
                <c:pt idx="196">
                  <c:v>-1.1377191787239243</c:v>
                </c:pt>
                <c:pt idx="197">
                  <c:v>-1.1250942921646079</c:v>
                </c:pt>
                <c:pt idx="198">
                  <c:v>-1.1126030288137863</c:v>
                </c:pt>
                <c:pt idx="199">
                  <c:v>-1.1002442045561005</c:v>
                </c:pt>
                <c:pt idx="200">
                  <c:v>-1.088016637310705</c:v>
                </c:pt>
                <c:pt idx="201">
                  <c:v>-1.0759191473967986</c:v>
                </c:pt>
                <c:pt idx="202">
                  <c:v>-1.0639505578818309</c:v>
                </c:pt>
                <c:pt idx="203">
                  <c:v>-1.0521096949130135</c:v>
                </c:pt>
                <c:pt idx="204">
                  <c:v>-1.0403953880327665</c:v>
                </c:pt>
                <c:pt idx="205">
                  <c:v>-1.028806470478709</c:v>
                </c:pt>
                <c:pt idx="206">
                  <c:v>-1.0173417794687445</c:v>
                </c:pt>
                <c:pt idx="207">
                  <c:v>-1.0060001564718319</c:v>
                </c:pt>
                <c:pt idx="208">
                  <c:v>-0.99478044746495364</c:v>
                </c:pt>
                <c:pt idx="209">
                  <c:v>-0.9836815031768108</c:v>
                </c:pt>
                <c:pt idx="210">
                  <c:v>-0.97270217931875291</c:v>
                </c:pt>
                <c:pt idx="211">
                  <c:v>-0.96184133680341422</c:v>
                </c:pt>
                <c:pt idx="212">
                  <c:v>-0.95109784195152725</c:v>
                </c:pt>
                <c:pt idx="213">
                  <c:v>-0.94047056668737405</c:v>
                </c:pt>
                <c:pt idx="214">
                  <c:v>-0.92995838872329117</c:v>
                </c:pt>
                <c:pt idx="215">
                  <c:v>-0.91956019173365855</c:v>
                </c:pt>
                <c:pt idx="216">
                  <c:v>-0.90927486551878245</c:v>
                </c:pt>
                <c:pt idx="217">
                  <c:v>-0.89910130615905115</c:v>
                </c:pt>
                <c:pt idx="218">
                  <c:v>-0.88903841615973811</c:v>
                </c:pt>
                <c:pt idx="219">
                  <c:v>-0.87908510458683664</c:v>
                </c:pt>
                <c:pt idx="220">
                  <c:v>-0.86924028719424695</c:v>
                </c:pt>
                <c:pt idx="221">
                  <c:v>-0.85950288654268214</c:v>
                </c:pt>
                <c:pt idx="222">
                  <c:v>-0.84987183211059314</c:v>
                </c:pt>
                <c:pt idx="223">
                  <c:v>-0.84034606039744864</c:v>
                </c:pt>
                <c:pt idx="224">
                  <c:v>-0.83092451501965681</c:v>
                </c:pt>
                <c:pt idx="225">
                  <c:v>-0.82160614679944033</c:v>
                </c:pt>
                <c:pt idx="226">
                  <c:v>-0.81238991384692005</c:v>
                </c:pt>
                <c:pt idx="227">
                  <c:v>-0.80327478163570842</c:v>
                </c:pt>
                <c:pt idx="228">
                  <c:v>-0.79425972307225423</c:v>
                </c:pt>
                <c:pt idx="229">
                  <c:v>-0.78534371855919749</c:v>
                </c:pt>
                <c:pt idx="230">
                  <c:v>-0.77652575605298824</c:v>
                </c:pt>
                <c:pt idx="231">
                  <c:v>-0.76780483111598685</c:v>
                </c:pt>
                <c:pt idx="232">
                  <c:v>-0.75917994696329194</c:v>
                </c:pt>
                <c:pt idx="233">
                  <c:v>-0.7506501145044947</c:v>
                </c:pt>
                <c:pt idx="234">
                  <c:v>-0.74221435238058786</c:v>
                </c:pt>
                <c:pt idx="235">
                  <c:v>-0.73387168699622862</c:v>
                </c:pt>
                <c:pt idx="236">
                  <c:v>-0.72562115254753501</c:v>
                </c:pt>
                <c:pt idx="237">
                  <c:v>-0.71746179104563357</c:v>
                </c:pt>
                <c:pt idx="238">
                  <c:v>-0.70939265233611948</c:v>
                </c:pt>
                <c:pt idx="239">
                  <c:v>-0.70141279411460467</c:v>
                </c:pt>
                <c:pt idx="240">
                  <c:v>-0.69352128193853857</c:v>
                </c:pt>
                <c:pt idx="241">
                  <c:v>-0.68571718923544822</c:v>
                </c:pt>
                <c:pt idx="242">
                  <c:v>-0.67799959730776393</c:v>
                </c:pt>
                <c:pt idx="243">
                  <c:v>-0.67036759533437706</c:v>
                </c:pt>
                <c:pt idx="244">
                  <c:v>-0.66282028036908336</c:v>
                </c:pt>
                <c:pt idx="245">
                  <c:v>-0.6553567573360396</c:v>
                </c:pt>
                <c:pt idx="246">
                  <c:v>-0.64797613902238427</c:v>
                </c:pt>
                <c:pt idx="247">
                  <c:v>-0.64067754606814076</c:v>
                </c:pt>
                <c:pt idx="248">
                  <c:v>-0.63346010695353039</c:v>
                </c:pt>
                <c:pt idx="249">
                  <c:v>-0.62632295798382476</c:v>
                </c:pt>
                <c:pt idx="250">
                  <c:v>-0.6192652432718464</c:v>
                </c:pt>
                <c:pt idx="251">
                  <c:v>-0.61228611471822625</c:v>
                </c:pt>
                <c:pt idx="252">
                  <c:v>-0.60538473198953624</c:v>
                </c:pt>
                <c:pt idx="253">
                  <c:v>-0.59856026249440097</c:v>
                </c:pt>
                <c:pt idx="254">
                  <c:v>-0.59181188135766793</c:v>
                </c:pt>
                <c:pt idx="255">
                  <c:v>-0.58513877139276571</c:v>
                </c:pt>
                <c:pt idx="256">
                  <c:v>-0.57854012307231428</c:v>
                </c:pt>
                <c:pt idx="257">
                  <c:v>-0.57201513449709618</c:v>
                </c:pt>
                <c:pt idx="258">
                  <c:v>-0.56556301136345888</c:v>
                </c:pt>
                <c:pt idx="259">
                  <c:v>-0.55918296692924085</c:v>
                </c:pt>
                <c:pt idx="260">
                  <c:v>-0.55287422197831415</c:v>
                </c:pt>
                <c:pt idx="261">
                  <c:v>-0.54663600478376295</c:v>
                </c:pt>
                <c:pt idx="262">
                  <c:v>-0.54046755106986666</c:v>
                </c:pt>
                <c:pt idx="263">
                  <c:v>-0.53436810397286438</c:v>
                </c:pt>
                <c:pt idx="264">
                  <c:v>-0.52833691400064187</c:v>
                </c:pt>
                <c:pt idx="265">
                  <c:v>-0.52237323899132582</c:v>
                </c:pt>
                <c:pt idx="266">
                  <c:v>-0.51647634407095477</c:v>
                </c:pt>
                <c:pt idx="267">
                  <c:v>-0.51064550161018984</c:v>
                </c:pt>
                <c:pt idx="268">
                  <c:v>-0.5048799911801819</c:v>
                </c:pt>
                <c:pt idx="269">
                  <c:v>-0.49917909950760508</c:v>
                </c:pt>
                <c:pt idx="270">
                  <c:v>-0.49354212042897599</c:v>
                </c:pt>
                <c:pt idx="271">
                  <c:v>-0.48796835484423923</c:v>
                </c:pt>
                <c:pt idx="272">
                  <c:v>-0.48245711066972441</c:v>
                </c:pt>
                <c:pt idx="273">
                  <c:v>-0.47700770279046195</c:v>
                </c:pt>
                <c:pt idx="274">
                  <c:v>-0.47161945301198782</c:v>
                </c:pt>
                <c:pt idx="275">
                  <c:v>-0.46629169001159548</c:v>
                </c:pt>
                <c:pt idx="276">
                  <c:v>-0.46102374928914214</c:v>
                </c:pt>
                <c:pt idx="277">
                  <c:v>-0.45581497311737956</c:v>
                </c:pt>
                <c:pt idx="278">
                  <c:v>-0.45066471049195023</c:v>
                </c:pt>
                <c:pt idx="279">
                  <c:v>-0.4455723170809735</c:v>
                </c:pt>
                <c:pt idx="280">
                  <c:v>-0.44053715517435182</c:v>
                </c:pt>
                <c:pt idx="281">
                  <c:v>-0.43555859363274113</c:v>
                </c:pt>
                <c:pt idx="282">
                  <c:v>-0.43063600783631961</c:v>
                </c:pt>
                <c:pt idx="283">
                  <c:v>-0.42576877963330467</c:v>
                </c:pt>
                <c:pt idx="284">
                  <c:v>-0.42095629728826744</c:v>
                </c:pt>
                <c:pt idx="285">
                  <c:v>-0.41619795543030896</c:v>
                </c:pt>
                <c:pt idx="286">
                  <c:v>-0.41149315500107247</c:v>
                </c:pt>
                <c:pt idx="287">
                  <c:v>-0.40684130320268042</c:v>
                </c:pt>
                <c:pt idx="288">
                  <c:v>-0.40224181344553972</c:v>
                </c:pt>
                <c:pt idx="289">
                  <c:v>-0.39769410529612592</c:v>
                </c:pt>
                <c:pt idx="290">
                  <c:v>-0.39319760442469898</c:v>
                </c:pt>
                <c:pt idx="291">
                  <c:v>-0.38875174255303735</c:v>
                </c:pt>
                <c:pt idx="292">
                  <c:v>-0.3843559574021353</c:v>
                </c:pt>
                <c:pt idx="293">
                  <c:v>-0.38000969263995787</c:v>
                </c:pt>
                <c:pt idx="294">
                  <c:v>-0.37571239782921673</c:v>
                </c:pt>
                <c:pt idx="295">
                  <c:v>-0.37146352837523727</c:v>
                </c:pt>
                <c:pt idx="296">
                  <c:v>-0.36726254547386844</c:v>
                </c:pt>
                <c:pt idx="297">
                  <c:v>-0.36310891605952034</c:v>
                </c:pt>
                <c:pt idx="298">
                  <c:v>-0.3590021127532893</c:v>
                </c:pt>
                <c:pt idx="299">
                  <c:v>-0.35494161381124073</c:v>
                </c:pt>
                <c:pt idx="300">
                  <c:v>-0.35092690307279972</c:v>
                </c:pt>
                <c:pt idx="301">
                  <c:v>-0.34695746990931925</c:v>
                </c:pt>
                <c:pt idx="302">
                  <c:v>-0.34303280917280426</c:v>
                </c:pt>
                <c:pt idx="303">
                  <c:v>-0.33915242114483779</c:v>
                </c:pt>
                <c:pt idx="304">
                  <c:v>-0.33531581148566758</c:v>
                </c:pt>
                <c:pt idx="305">
                  <c:v>-0.331522491183523</c:v>
                </c:pt>
                <c:pt idx="306">
                  <c:v>-0.32777197650412582</c:v>
                </c:pt>
                <c:pt idx="307">
                  <c:v>-0.32406378894045379</c:v>
                </c:pt>
                <c:pt idx="308">
                  <c:v>-0.32039745516270246</c:v>
                </c:pt>
                <c:pt idx="309">
                  <c:v>-0.31677250696851272</c:v>
                </c:pt>
                <c:pt idx="310">
                  <c:v>-0.31318848123344428</c:v>
                </c:pt>
                <c:pt idx="311">
                  <c:v>-0.30964491986170539</c:v>
                </c:pt>
                <c:pt idx="312">
                  <c:v>-0.30614136973715128</c:v>
                </c:pt>
                <c:pt idx="313">
                  <c:v>-0.30267738267455541</c:v>
                </c:pt>
                <c:pt idx="314">
                  <c:v>-0.29925251537116043</c:v>
                </c:pt>
                <c:pt idx="315">
                  <c:v>-0.29586632935851631</c:v>
                </c:pt>
                <c:pt idx="316">
                  <c:v>-0.2925183909546108</c:v>
                </c:pt>
                <c:pt idx="317">
                  <c:v>-0.28920827121629605</c:v>
                </c:pt>
                <c:pt idx="318">
                  <c:v>-0.28593554589202008</c:v>
                </c:pt>
                <c:pt idx="319">
                  <c:v>-0.28269979537486467</c:v>
                </c:pt>
                <c:pt idx="320">
                  <c:v>-0.27950060465589499</c:v>
                </c:pt>
                <c:pt idx="321">
                  <c:v>-0.27633756327782594</c:v>
                </c:pt>
                <c:pt idx="322">
                  <c:v>-0.2732102652890086</c:v>
                </c:pt>
                <c:pt idx="323">
                  <c:v>-0.27011830919773894</c:v>
                </c:pt>
                <c:pt idx="324">
                  <c:v>-0.26706129792689381</c:v>
                </c:pt>
                <c:pt idx="325">
                  <c:v>-0.26403883876889711</c:v>
                </c:pt>
                <c:pt idx="326">
                  <c:v>-0.26105054334101641</c:v>
                </c:pt>
                <c:pt idx="327">
                  <c:v>-0.25809602754099725</c:v>
                </c:pt>
                <c:pt idx="328">
                  <c:v>-0.25517491150302929</c:v>
                </c:pt>
                <c:pt idx="329">
                  <c:v>-0.2522868195540578</c:v>
                </c:pt>
                <c:pt idx="330">
                  <c:v>-0.24943138017042954</c:v>
                </c:pt>
                <c:pt idx="331">
                  <c:v>-0.24660822593488502</c:v>
                </c:pt>
                <c:pt idx="332">
                  <c:v>-0.24381699349389152</c:v>
                </c:pt>
                <c:pt idx="333">
                  <c:v>-0.24105732351532352</c:v>
                </c:pt>
                <c:pt idx="334">
                  <c:v>-0.23832886064648379</c:v>
                </c:pt>
                <c:pt idx="335">
                  <c:v>-0.23563125347247763</c:v>
                </c:pt>
                <c:pt idx="336">
                  <c:v>-0.23296415447492708</c:v>
                </c:pt>
                <c:pt idx="337">
                  <c:v>-0.23032721999103706</c:v>
                </c:pt>
                <c:pt idx="338">
                  <c:v>-0.22772011017300758</c:v>
                </c:pt>
                <c:pt idx="339">
                  <c:v>-0.22514248894779343</c:v>
                </c:pt>
                <c:pt idx="340">
                  <c:v>-0.22259402397721192</c:v>
                </c:pt>
                <c:pt idx="341">
                  <c:v>-0.22007438661839884</c:v>
                </c:pt>
                <c:pt idx="342">
                  <c:v>-0.21758325188461045</c:v>
                </c:pt>
                <c:pt idx="343">
                  <c:v>-0.21512029840637345</c:v>
                </c:pt>
                <c:pt idx="344">
                  <c:v>-0.2126852083929813</c:v>
                </c:pt>
                <c:pt idx="345">
                  <c:v>-0.21027766759433589</c:v>
                </c:pt>
                <c:pt idx="346">
                  <c:v>-0.20789736526313435</c:v>
                </c:pt>
                <c:pt idx="347">
                  <c:v>-0.2055439941174009</c:v>
                </c:pt>
                <c:pt idx="348">
                  <c:v>-0.20321725030336085</c:v>
                </c:pt>
                <c:pt idx="349">
                  <c:v>-0.20091683335865768</c:v>
                </c:pt>
                <c:pt idx="350">
                  <c:v>-0.19864244617591145</c:v>
                </c:pt>
                <c:pt idx="351">
                  <c:v>-0.19639379496661624</c:v>
                </c:pt>
                <c:pt idx="352">
                  <c:v>-0.19417058922537772</c:v>
                </c:pt>
                <c:pt idx="353">
                  <c:v>-0.19197254169448646</c:v>
                </c:pt>
                <c:pt idx="354">
                  <c:v>-0.18979936832882977</c:v>
                </c:pt>
                <c:pt idx="355">
                  <c:v>-0.18765078826113374</c:v>
                </c:pt>
                <c:pt idx="356">
                  <c:v>-0.18552652376754408</c:v>
                </c:pt>
                <c:pt idx="357">
                  <c:v>-0.18342630023353243</c:v>
                </c:pt>
                <c:pt idx="358">
                  <c:v>-0.18134984612013644</c:v>
                </c:pt>
                <c:pt idx="359">
                  <c:v>-0.17929689293052586</c:v>
                </c:pt>
                <c:pt idx="360">
                  <c:v>-0.17726717517689636</c:v>
                </c:pt>
                <c:pt idx="361">
                  <c:v>-0.17526043034768432</c:v>
                </c:pt>
                <c:pt idx="362">
                  <c:v>-0.17327639887510948</c:v>
                </c:pt>
                <c:pt idx="363">
                  <c:v>-0.17131482410303359</c:v>
                </c:pt>
                <c:pt idx="364">
                  <c:v>-0.16937545225513845</c:v>
                </c:pt>
                <c:pt idx="365">
                  <c:v>-0.16745803240342436</c:v>
                </c:pt>
                <c:pt idx="366">
                  <c:v>-0.16556231643701796</c:v>
                </c:pt>
                <c:pt idx="367">
                  <c:v>-0.16368805903129613</c:v>
                </c:pt>
                <c:pt idx="368">
                  <c:v>-0.1618350176173193</c:v>
                </c:pt>
                <c:pt idx="369">
                  <c:v>-0.16000295235157383</c:v>
                </c:pt>
                <c:pt idx="370">
                  <c:v>-0.15819162608601961</c:v>
                </c:pt>
                <c:pt idx="371">
                  <c:v>-0.15640080433844306</c:v>
                </c:pt>
                <c:pt idx="372">
                  <c:v>-0.15463025526311105</c:v>
                </c:pt>
                <c:pt idx="373">
                  <c:v>-0.15287974962172551</c:v>
                </c:pt>
                <c:pt idx="374">
                  <c:v>-0.15114906075467519</c:v>
                </c:pt>
                <c:pt idx="375">
                  <c:v>-0.14943796455258243</c:v>
                </c:pt>
                <c:pt idx="376">
                  <c:v>-0.14774623942814391</c:v>
                </c:pt>
                <c:pt idx="377">
                  <c:v>-0.14607366628826154</c:v>
                </c:pt>
                <c:pt idx="378">
                  <c:v>-0.14442002850646204</c:v>
                </c:pt>
                <c:pt idx="379">
                  <c:v>-0.14278511189560311</c:v>
                </c:pt>
                <c:pt idx="380">
                  <c:v>-0.14116870468086332</c:v>
                </c:pt>
                <c:pt idx="381">
                  <c:v>-0.13957059747301456</c:v>
                </c:pt>
                <c:pt idx="382">
                  <c:v>-0.13799058324197122</c:v>
                </c:pt>
                <c:pt idx="383">
                  <c:v>-0.13642845729062109</c:v>
                </c:pt>
                <c:pt idx="384">
                  <c:v>-0.13488401722892657</c:v>
                </c:pt>
                <c:pt idx="385">
                  <c:v>-0.13335706294830066</c:v>
                </c:pt>
                <c:pt idx="386">
                  <c:v>-0.1318473965962528</c:v>
                </c:pt>
                <c:pt idx="387">
                  <c:v>-0.13035482255130282</c:v>
                </c:pt>
                <c:pt idx="388">
                  <c:v>-0.12887914739815887</c:v>
                </c:pt>
                <c:pt idx="389">
                  <c:v>-0.1274201799031606</c:v>
                </c:pt>
                <c:pt idx="390">
                  <c:v>-0.12597773098998274</c:v>
                </c:pt>
                <c:pt idx="391">
                  <c:v>-0.12455161371559519</c:v>
                </c:pt>
                <c:pt idx="392">
                  <c:v>-0.12314164324648309</c:v>
                </c:pt>
                <c:pt idx="393">
                  <c:v>-0.12174763683511745</c:v>
                </c:pt>
                <c:pt idx="394">
                  <c:v>-0.12036941379667913</c:v>
                </c:pt>
                <c:pt idx="395">
                  <c:v>-0.119006795486032</c:v>
                </c:pt>
                <c:pt idx="396">
                  <c:v>-0.11765960527494315</c:v>
                </c:pt>
                <c:pt idx="397">
                  <c:v>-0.11632766852954751</c:v>
                </c:pt>
                <c:pt idx="398">
                  <c:v>-0.11501081258805544</c:v>
                </c:pt>
                <c:pt idx="399">
                  <c:v>-0.11370886673870051</c:v>
                </c:pt>
                <c:pt idx="400">
                  <c:v>-0.11242166219792499</c:v>
                </c:pt>
                <c:pt idx="401">
                  <c:v>-0.11114903208880134</c:v>
                </c:pt>
                <c:pt idx="402">
                  <c:v>-0.10989081141968739</c:v>
                </c:pt>
                <c:pt idx="403">
                  <c:v>-0.10864683706311201</c:v>
                </c:pt>
                <c:pt idx="404">
                  <c:v>-0.10741694773489117</c:v>
                </c:pt>
                <c:pt idx="405">
                  <c:v>-0.10620098397346929</c:v>
                </c:pt>
                <c:pt idx="406">
                  <c:v>-0.10499878811948644</c:v>
                </c:pt>
                <c:pt idx="407">
                  <c:v>-0.10381020429556731</c:v>
                </c:pt>
                <c:pt idx="408">
                  <c:v>-0.10263507838633158</c:v>
                </c:pt>
                <c:pt idx="409">
                  <c:v>-0.10147325801861987</c:v>
                </c:pt>
                <c:pt idx="410">
                  <c:v>-0.10032459254193922</c:v>
                </c:pt>
                <c:pt idx="411">
                  <c:v>-9.9188933009119254E-2</c:v>
                </c:pt>
                <c:pt idx="412">
                  <c:v>-9.8066132157181865E-2</c:v>
                </c:pt>
                <c:pt idx="413">
                  <c:v>-9.6956044388420162E-2</c:v>
                </c:pt>
                <c:pt idx="414">
                  <c:v>-9.5858525751684284E-2</c:v>
                </c:pt>
                <c:pt idx="415">
                  <c:v>-9.4773433923873301E-2</c:v>
                </c:pt>
                <c:pt idx="416">
                  <c:v>-9.3700628191630275E-2</c:v>
                </c:pt>
                <c:pt idx="417">
                  <c:v>-9.26399694332391E-2</c:v>
                </c:pt>
                <c:pt idx="418">
                  <c:v>-9.1591320100718479E-2</c:v>
                </c:pt>
                <c:pt idx="419">
                  <c:v>-9.0554544202116977E-2</c:v>
                </c:pt>
                <c:pt idx="420">
                  <c:v>-8.9529507283999235E-2</c:v>
                </c:pt>
                <c:pt idx="421">
                  <c:v>-8.8516076414127995E-2</c:v>
                </c:pt>
                <c:pt idx="422">
                  <c:v>-8.7514120164336295E-2</c:v>
                </c:pt>
                <c:pt idx="423">
                  <c:v>-8.6523508593589579E-2</c:v>
                </c:pt>
                <c:pt idx="424">
                  <c:v>-8.5544113231234106E-2</c:v>
                </c:pt>
                <c:pt idx="425">
                  <c:v>-8.457580706043176E-2</c:v>
                </c:pt>
                <c:pt idx="426">
                  <c:v>-8.3618464501777706E-2</c:v>
                </c:pt>
                <c:pt idx="427">
                  <c:v>-8.2671961397099772E-2</c:v>
                </c:pt>
                <c:pt idx="428">
                  <c:v>-8.1736174993437563E-2</c:v>
                </c:pt>
                <c:pt idx="429">
                  <c:v>-8.0810983927198987E-2</c:v>
                </c:pt>
                <c:pt idx="430">
                  <c:v>-7.9896268208493049E-2</c:v>
                </c:pt>
                <c:pt idx="431">
                  <c:v>-7.8991909205636521E-2</c:v>
                </c:pt>
                <c:pt idx="432">
                  <c:v>-7.809778962983295E-2</c:v>
                </c:pt>
                <c:pt idx="433">
                  <c:v>-7.7213793520021806E-2</c:v>
                </c:pt>
                <c:pt idx="434">
                  <c:v>-7.6339806227896823E-2</c:v>
                </c:pt>
                <c:pt idx="435">
                  <c:v>-7.5475714403090199E-2</c:v>
                </c:pt>
                <c:pt idx="436">
                  <c:v>-7.4621405978522848E-2</c:v>
                </c:pt>
                <c:pt idx="437">
                  <c:v>-7.3776770155917382E-2</c:v>
                </c:pt>
                <c:pt idx="438">
                  <c:v>-7.2941697391472965E-2</c:v>
                </c:pt>
                <c:pt idx="439">
                  <c:v>-7.2116079381698964E-2</c:v>
                </c:pt>
                <c:pt idx="440">
                  <c:v>-7.1299809049409107E-2</c:v>
                </c:pt>
                <c:pt idx="441">
                  <c:v>-7.0492780529869167E-2</c:v>
                </c:pt>
                <c:pt idx="442">
                  <c:v>-6.9694889157101467E-2</c:v>
                </c:pt>
                <c:pt idx="443">
                  <c:v>-6.8906031450341645E-2</c:v>
                </c:pt>
                <c:pt idx="444">
                  <c:v>-6.8126105100647191E-2</c:v>
                </c:pt>
                <c:pt idx="445">
                  <c:v>-6.7355008957655324E-2</c:v>
                </c:pt>
                <c:pt idx="446">
                  <c:v>-6.6592643016489747E-2</c:v>
                </c:pt>
                <c:pt idx="447">
                  <c:v>-6.5838908404813559E-2</c:v>
                </c:pt>
                <c:pt idx="448">
                  <c:v>-6.5093707370027051E-2</c:v>
                </c:pt>
                <c:pt idx="449">
                  <c:v>-6.4356943266609526E-2</c:v>
                </c:pt>
                <c:pt idx="450">
                  <c:v>-6.3628520543602476E-2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0.63145881931676584</c:v>
                </c:pt>
                <c:pt idx="1">
                  <c:v>0.35996479784304825</c:v>
                </c:pt>
                <c:pt idx="2">
                  <c:v>0.10083623063566094</c:v>
                </c:pt>
                <c:pt idx="3">
                  <c:v>-0.14640086293447752</c:v>
                </c:pt>
                <c:pt idx="4">
                  <c:v>-0.38220267756806336</c:v>
                </c:pt>
                <c:pt idx="5">
                  <c:v>-0.60700830735490818</c:v>
                </c:pt>
                <c:pt idx="6">
                  <c:v>-0.82124040334175241</c:v>
                </c:pt>
                <c:pt idx="7">
                  <c:v>-1.0253058045460204</c:v>
                </c:pt>
                <c:pt idx="8">
                  <c:v>-1.2195961435561404</c:v>
                </c:pt>
                <c:pt idx="9">
                  <c:v>-1.4044884278069727</c:v>
                </c:pt>
                <c:pt idx="10">
                  <c:v>-1.5803455975686589</c:v>
                </c:pt>
                <c:pt idx="11">
                  <c:v>-1.7475170616404441</c:v>
                </c:pt>
                <c:pt idx="12">
                  <c:v>-1.9063392116952098</c:v>
                </c:pt>
                <c:pt idx="13">
                  <c:v>-2.0571359161783285</c:v>
                </c:pt>
                <c:pt idx="14">
                  <c:v>-2.2002189946230191</c:v>
                </c:pt>
                <c:pt idx="15">
                  <c:v>-2.3358886732059698</c:v>
                </c:pt>
                <c:pt idx="16">
                  <c:v>-2.464434022329737</c:v>
                </c:pt>
                <c:pt idx="17">
                  <c:v>-2.5861333769833674</c:v>
                </c:pt>
                <c:pt idx="18">
                  <c:v>-2.7012547405991114</c:v>
                </c:pt>
                <c:pt idx="19">
                  <c:v>-2.8100561730910885</c:v>
                </c:pt>
                <c:pt idx="20">
                  <c:v>-2.9127861637315746</c:v>
                </c:pt>
                <c:pt idx="21">
                  <c:v>-3.0096839894912453</c:v>
                </c:pt>
                <c:pt idx="22">
                  <c:v>-3.1009800594424313</c:v>
                </c:pt>
                <c:pt idx="23">
                  <c:v>-3.1868962457979695</c:v>
                </c:pt>
                <c:pt idx="24">
                  <c:v>-3.2676462021331281</c:v>
                </c:pt>
                <c:pt idx="25">
                  <c:v>-3.3434356693142311</c:v>
                </c:pt>
                <c:pt idx="26">
                  <c:v>-3.4144627696348469</c:v>
                </c:pt>
                <c:pt idx="27">
                  <c:v>-3.4809182896386011</c:v>
                </c:pt>
                <c:pt idx="28">
                  <c:v>-3.5429859520869496</c:v>
                </c:pt>
                <c:pt idx="29">
                  <c:v>-3.6008426775105278</c:v>
                </c:pt>
                <c:pt idx="30">
                  <c:v>-3.6546588357638345</c:v>
                </c:pt>
                <c:pt idx="31">
                  <c:v>-3.7045984879849234</c:v>
                </c:pt>
                <c:pt idx="32">
                  <c:v>-3.7508196193447487</c:v>
                </c:pt>
                <c:pt idx="33">
                  <c:v>-3.7934743629542615</c:v>
                </c:pt>
                <c:pt idx="34">
                  <c:v>-3.832709215281882</c:v>
                </c:pt>
                <c:pt idx="35">
                  <c:v>-3.8686652434189002</c:v>
                </c:pt>
                <c:pt idx="36">
                  <c:v>-3.9014782845161933</c:v>
                </c:pt>
                <c:pt idx="37">
                  <c:v>-3.9312791377019867</c:v>
                </c:pt>
                <c:pt idx="38">
                  <c:v>-3.9581937487773828</c:v>
                </c:pt>
                <c:pt idx="39">
                  <c:v>-3.9823433879740353</c:v>
                </c:pt>
                <c:pt idx="40">
                  <c:v>-4.0038448210463384</c:v>
                </c:pt>
                <c:pt idx="41">
                  <c:v>-4.0228104739593311</c:v>
                </c:pt>
                <c:pt idx="42">
                  <c:v>-4.0393485914225629</c:v>
                </c:pt>
                <c:pt idx="43">
                  <c:v>-4.0535633895098471</c:v>
                </c:pt>
                <c:pt idx="44">
                  <c:v>-4.0655552025949673</c:v>
                </c:pt>
                <c:pt idx="45">
                  <c:v>-4.0754206248238845</c:v>
                </c:pt>
                <c:pt idx="46">
                  <c:v>-4.0832526463349872</c:v>
                </c:pt>
                <c:pt idx="47">
                  <c:v>-4.0891407844302599</c:v>
                </c:pt>
                <c:pt idx="48">
                  <c:v>-4.0931712098919562</c:v>
                </c:pt>
                <c:pt idx="49">
                  <c:v>-4.0954268686314874</c:v>
                </c:pt>
                <c:pt idx="50">
                  <c:v>-4.0959875988496268</c:v>
                </c:pt>
                <c:pt idx="51">
                  <c:v>-4.0949302438798956</c:v>
                </c:pt>
                <c:pt idx="52">
                  <c:v>-4.0923287608800738</c:v>
                </c:pt>
                <c:pt idx="53">
                  <c:v>-4.0882543255301469</c:v>
                </c:pt>
                <c:pt idx="54">
                  <c:v>-4.0827754328886199</c:v>
                </c:pt>
                <c:pt idx="55">
                  <c:v>-4.0759579945530646</c:v>
                </c:pt>
                <c:pt idx="56">
                  <c:v>-4.0678654322649743</c:v>
                </c:pt>
                <c:pt idx="57">
                  <c:v>-4.0585587680933735</c:v>
                </c:pt>
                <c:pt idx="58">
                  <c:v>-4.0480967113263091</c:v>
                </c:pt>
                <c:pt idx="59">
                  <c:v>-4.0365357421942685</c:v>
                </c:pt>
                <c:pt idx="60">
                  <c:v>-4.023930192544614</c:v>
                </c:pt>
                <c:pt idx="61">
                  <c:v>-4.0103323235814763</c:v>
                </c:pt>
                <c:pt idx="62">
                  <c:v>-3.9957924007810233</c:v>
                </c:pt>
                <c:pt idx="63">
                  <c:v>-3.9803587660877287</c:v>
                </c:pt>
                <c:pt idx="64">
                  <c:v>-3.9640779074931078</c:v>
                </c:pt>
                <c:pt idx="65">
                  <c:v>-3.9469945260944708</c:v>
                </c:pt>
                <c:pt idx="66">
                  <c:v>-3.9291516007273972</c:v>
                </c:pt>
                <c:pt idx="67">
                  <c:v>-3.9105904502620308</c:v>
                </c:pt>
                <c:pt idx="68">
                  <c:v>-3.8913507936497842</c:v>
                </c:pt>
                <c:pt idx="69">
                  <c:v>-3.8714708078037114</c:v>
                </c:pt>
                <c:pt idx="70">
                  <c:v>-3.8509871833925753</c:v>
                </c:pt>
                <c:pt idx="71">
                  <c:v>-3.8299351786255746</c:v>
                </c:pt>
                <c:pt idx="72">
                  <c:v>-3.8083486711017267</c:v>
                </c:pt>
                <c:pt idx="73">
                  <c:v>-3.7862602077950758</c:v>
                </c:pt>
                <c:pt idx="74">
                  <c:v>-3.763701053244179</c:v>
                </c:pt>
                <c:pt idx="75">
                  <c:v>-3.7407012360116862</c:v>
                </c:pt>
                <c:pt idx="76">
                  <c:v>-3.7172895934773607</c:v>
                </c:pt>
                <c:pt idx="77">
                  <c:v>-3.693493815025453</c:v>
                </c:pt>
                <c:pt idx="78">
                  <c:v>-3.6693404836850441</c:v>
                </c:pt>
                <c:pt idx="79">
                  <c:v>-3.6448551162797478</c:v>
                </c:pt>
                <c:pt idx="80">
                  <c:v>-3.6200622021410451</c:v>
                </c:pt>
                <c:pt idx="81">
                  <c:v>-3.5949852404374631</c:v>
                </c:pt>
                <c:pt idx="82">
                  <c:v>-3.5696467761698578</c:v>
                </c:pt>
                <c:pt idx="83">
                  <c:v>-3.5440684348811811</c:v>
                </c:pt>
                <c:pt idx="84">
                  <c:v>-3.5182709561272616</c:v>
                </c:pt>
                <c:pt idx="85">
                  <c:v>-3.4922742257534414</c:v>
                </c:pt>
                <c:pt idx="86">
                  <c:v>-3.4660973070202115</c:v>
                </c:pt>
                <c:pt idx="87">
                  <c:v>-3.4397584706193558</c:v>
                </c:pt>
                <c:pt idx="88">
                  <c:v>-3.4132752236206274</c:v>
                </c:pt>
                <c:pt idx="89">
                  <c:v>-3.3866643373874421</c:v>
                </c:pt>
                <c:pt idx="90">
                  <c:v>-3.3599418744986651</c:v>
                </c:pt>
                <c:pt idx="91">
                  <c:v>-3.3331232147122161</c:v>
                </c:pt>
                <c:pt idx="92">
                  <c:v>-3.3062230800048651</c:v>
                </c:pt>
                <c:pt idx="93">
                  <c:v>-3.2792555587213457</c:v>
                </c:pt>
                <c:pt idx="94">
                  <c:v>-3.2522341288646803</c:v>
                </c:pt>
                <c:pt idx="95">
                  <c:v>-3.2251716805584469</c:v>
                </c:pt>
                <c:pt idx="96">
                  <c:v>-3.1980805377105921</c:v>
                </c:pt>
                <c:pt idx="97">
                  <c:v>-3.1709724789073066</c:v>
                </c:pt>
                <c:pt idx="98">
                  <c:v>-3.1438587575644101</c:v>
                </c:pt>
                <c:pt idx="99">
                  <c:v>-3.1167501213627586</c:v>
                </c:pt>
                <c:pt idx="100">
                  <c:v>-3.0896568309931363</c:v>
                </c:pt>
                <c:pt idx="101">
                  <c:v>-3.0625886782352278</c:v>
                </c:pt>
                <c:pt idx="102">
                  <c:v>-3.0355550033943381</c:v>
                </c:pt>
                <c:pt idx="103">
                  <c:v>-3.0085647121187016</c:v>
                </c:pt>
                <c:pt idx="104">
                  <c:v>-2.9816262916193335</c:v>
                </c:pt>
                <c:pt idx="105">
                  <c:v>-2.9547478263136639</c:v>
                </c:pt>
                <c:pt idx="106">
                  <c:v>-2.9279370129133486</c:v>
                </c:pt>
                <c:pt idx="107">
                  <c:v>-2.9012011749759692</c:v>
                </c:pt>
                <c:pt idx="108">
                  <c:v>-2.8745472769395866</c:v>
                </c:pt>
                <c:pt idx="109">
                  <c:v>-2.8479819376584574</c:v>
                </c:pt>
                <c:pt idx="110">
                  <c:v>-2.8215114434575379</c:v>
                </c:pt>
                <c:pt idx="111">
                  <c:v>-2.7951417607227995</c:v>
                </c:pt>
                <c:pt idx="112">
                  <c:v>-2.7688785480437108</c:v>
                </c:pt>
                <c:pt idx="113">
                  <c:v>-2.742727167923749</c:v>
                </c:pt>
                <c:pt idx="114">
                  <c:v>-2.7166926980741142</c:v>
                </c:pt>
                <c:pt idx="115">
                  <c:v>-2.6907799423053951</c:v>
                </c:pt>
                <c:pt idx="116">
                  <c:v>-2.6649934410313256</c:v>
                </c:pt>
                <c:pt idx="117">
                  <c:v>-2.6393374813982944</c:v>
                </c:pt>
                <c:pt idx="118">
                  <c:v>-2.613816107053796</c:v>
                </c:pt>
                <c:pt idx="119">
                  <c:v>-2.588433127566526</c:v>
                </c:pt>
                <c:pt idx="120">
                  <c:v>-2.563192127510364</c:v>
                </c:pt>
                <c:pt idx="121">
                  <c:v>-2.5380964752240702</c:v>
                </c:pt>
                <c:pt idx="122">
                  <c:v>-2.5131493312580964</c:v>
                </c:pt>
                <c:pt idx="123">
                  <c:v>-2.4883536565194952</c:v>
                </c:pt>
                <c:pt idx="124">
                  <c:v>-2.4637122201255361</c:v>
                </c:pt>
                <c:pt idx="125">
                  <c:v>-2.4392276069762699</c:v>
                </c:pt>
                <c:pt idx="126">
                  <c:v>-2.4149022250558678</c:v>
                </c:pt>
                <c:pt idx="127">
                  <c:v>-2.3907383124723061</c:v>
                </c:pt>
                <c:pt idx="128">
                  <c:v>-2.3667379442445324</c:v>
                </c:pt>
                <c:pt idx="129">
                  <c:v>-2.342903038845991</c:v>
                </c:pt>
                <c:pt idx="130">
                  <c:v>-2.3192353645130561</c:v>
                </c:pt>
                <c:pt idx="131">
                  <c:v>-2.2957365453265903</c:v>
                </c:pt>
                <c:pt idx="132">
                  <c:v>-2.2724080670746134</c:v>
                </c:pt>
                <c:pt idx="133">
                  <c:v>-2.2492512829037303</c:v>
                </c:pt>
                <c:pt idx="134">
                  <c:v>-2.2262674187667342</c:v>
                </c:pt>
                <c:pt idx="135">
                  <c:v>-2.2034575786735173</c:v>
                </c:pt>
                <c:pt idx="136">
                  <c:v>-2.180822749752191</c:v>
                </c:pt>
                <c:pt idx="137">
                  <c:v>-2.1583638071270572</c:v>
                </c:pt>
                <c:pt idx="138">
                  <c:v>-2.1360815186198527</c:v>
                </c:pt>
                <c:pt idx="139">
                  <c:v>-2.1139765492804568</c:v>
                </c:pt>
                <c:pt idx="140">
                  <c:v>-2.0920494657530324</c:v>
                </c:pt>
                <c:pt idx="141">
                  <c:v>-2.070300740483372</c:v>
                </c:pt>
                <c:pt idx="142">
                  <c:v>-2.0487307557730143</c:v>
                </c:pt>
                <c:pt idx="143">
                  <c:v>-2.0273398076854949</c:v>
                </c:pt>
                <c:pt idx="144">
                  <c:v>-2.0061281098099037</c:v>
                </c:pt>
                <c:pt idx="145">
                  <c:v>-1.9850957968867797</c:v>
                </c:pt>
                <c:pt idx="146">
                  <c:v>-1.9642429283011349</c:v>
                </c:pt>
                <c:pt idx="147">
                  <c:v>-1.9435694914472825</c:v>
                </c:pt>
                <c:pt idx="148">
                  <c:v>-1.9230754049699661</c:v>
                </c:pt>
                <c:pt idx="149">
                  <c:v>-1.9027605218861183</c:v>
                </c:pt>
                <c:pt idx="150">
                  <c:v>-1.8826246325914433</c:v>
                </c:pt>
                <c:pt idx="151">
                  <c:v>-1.8626674677558606</c:v>
                </c:pt>
                <c:pt idx="152">
                  <c:v>-1.8428887011117157</c:v>
                </c:pt>
                <c:pt idx="153">
                  <c:v>-1.8232879521385119</c:v>
                </c:pt>
                <c:pt idx="154">
                  <c:v>-1.8038647886478107</c:v>
                </c:pt>
                <c:pt idx="155">
                  <c:v>-1.784618729271797</c:v>
                </c:pt>
                <c:pt idx="156">
                  <c:v>-1.7655492458588968</c:v>
                </c:pt>
                <c:pt idx="157">
                  <c:v>-1.7466557657797246</c:v>
                </c:pt>
                <c:pt idx="158">
                  <c:v>-1.7279376741464934</c:v>
                </c:pt>
                <c:pt idx="159">
                  <c:v>-1.7093943159489573</c:v>
                </c:pt>
                <c:pt idx="160">
                  <c:v>-1.6910249981098069</c:v>
                </c:pt>
                <c:pt idx="161">
                  <c:v>-1.6728289914623584</c:v>
                </c:pt>
                <c:pt idx="162">
                  <c:v>-1.6548055326532816</c:v>
                </c:pt>
                <c:pt idx="163">
                  <c:v>-1.6369538259730014</c:v>
                </c:pt>
                <c:pt idx="164">
                  <c:v>-1.6192730451163275</c:v>
                </c:pt>
                <c:pt idx="165">
                  <c:v>-1.6017623348757759</c:v>
                </c:pt>
                <c:pt idx="166">
                  <c:v>-1.5844208127699582</c:v>
                </c:pt>
                <c:pt idx="167">
                  <c:v>-1.5672475706093387</c:v>
                </c:pt>
                <c:pt idx="168">
                  <c:v>-1.5502416760015612</c:v>
                </c:pt>
                <c:pt idx="169">
                  <c:v>-1.5334021737985017</c:v>
                </c:pt>
                <c:pt idx="170">
                  <c:v>-1.516728087487099</c:v>
                </c:pt>
                <c:pt idx="171">
                  <c:v>-1.5002184205259654</c:v>
                </c:pt>
                <c:pt idx="172">
                  <c:v>-1.4838721576296845</c:v>
                </c:pt>
                <c:pt idx="173">
                  <c:v>-1.4676882660026775</c:v>
                </c:pt>
                <c:pt idx="174">
                  <c:v>-1.4516656965244095</c:v>
                </c:pt>
                <c:pt idx="175">
                  <c:v>-1.4358033848876792</c:v>
                </c:pt>
                <c:pt idx="176">
                  <c:v>-1.4201002526916533</c:v>
                </c:pt>
                <c:pt idx="177">
                  <c:v>-1.4045552084912691</c:v>
                </c:pt>
                <c:pt idx="178">
                  <c:v>-1.3891671488045521</c:v>
                </c:pt>
                <c:pt idx="179">
                  <c:v>-1.3739349590793526</c:v>
                </c:pt>
                <c:pt idx="180">
                  <c:v>-1.3588575146209663</c:v>
                </c:pt>
                <c:pt idx="181">
                  <c:v>-1.3439336814820102</c:v>
                </c:pt>
                <c:pt idx="182">
                  <c:v>-1.329162317315939</c:v>
                </c:pt>
                <c:pt idx="183">
                  <c:v>-1.314542272195484</c:v>
                </c:pt>
                <c:pt idx="184">
                  <c:v>-1.3000723893972836</c:v>
                </c:pt>
                <c:pt idx="185">
                  <c:v>-1.2857515061539111</c:v>
                </c:pt>
                <c:pt idx="186">
                  <c:v>-1.2715784543744995</c:v>
                </c:pt>
                <c:pt idx="187">
                  <c:v>-1.2575520613350573</c:v>
                </c:pt>
                <c:pt idx="188">
                  <c:v>-1.2436711503396116</c:v>
                </c:pt>
                <c:pt idx="189">
                  <c:v>-1.2299345413531968</c:v>
                </c:pt>
                <c:pt idx="190">
                  <c:v>-1.2163410516077282</c:v>
                </c:pt>
                <c:pt idx="191">
                  <c:v>-1.2028894961817505</c:v>
                </c:pt>
                <c:pt idx="192">
                  <c:v>-1.1895786885549846</c:v>
                </c:pt>
                <c:pt idx="193">
                  <c:v>-1.1764074411386221</c:v>
                </c:pt>
                <c:pt idx="194">
                  <c:v>-1.1633745657822221</c:v>
                </c:pt>
                <c:pt idx="195">
                  <c:v>-1.150478874258086</c:v>
                </c:pt>
                <c:pt idx="196">
                  <c:v>-1.1377191787239243</c:v>
                </c:pt>
                <c:pt idx="197">
                  <c:v>-1.1250942921646079</c:v>
                </c:pt>
                <c:pt idx="198">
                  <c:v>-1.1126030288137863</c:v>
                </c:pt>
                <c:pt idx="199">
                  <c:v>-1.1002442045561005</c:v>
                </c:pt>
                <c:pt idx="200">
                  <c:v>-1.088016637310705</c:v>
                </c:pt>
                <c:pt idx="201">
                  <c:v>-1.0759191473967986</c:v>
                </c:pt>
                <c:pt idx="202">
                  <c:v>-1.0639505578818309</c:v>
                </c:pt>
                <c:pt idx="203">
                  <c:v>-1.0521096949130135</c:v>
                </c:pt>
                <c:pt idx="204">
                  <c:v>-1.0403953880327665</c:v>
                </c:pt>
                <c:pt idx="205">
                  <c:v>-1.028806470478709</c:v>
                </c:pt>
                <c:pt idx="206">
                  <c:v>-1.0173417794687445</c:v>
                </c:pt>
                <c:pt idx="207">
                  <c:v>-1.0060001564718319</c:v>
                </c:pt>
                <c:pt idx="208">
                  <c:v>-0.99478044746495364</c:v>
                </c:pt>
                <c:pt idx="209">
                  <c:v>-0.9836815031768108</c:v>
                </c:pt>
                <c:pt idx="210">
                  <c:v>-0.97270217931875291</c:v>
                </c:pt>
                <c:pt idx="211">
                  <c:v>-0.96184133680341422</c:v>
                </c:pt>
                <c:pt idx="212">
                  <c:v>-0.95109784195152725</c:v>
                </c:pt>
                <c:pt idx="213">
                  <c:v>-0.94047056668737405</c:v>
                </c:pt>
                <c:pt idx="214">
                  <c:v>-0.92995838872329117</c:v>
                </c:pt>
                <c:pt idx="215">
                  <c:v>-0.91956019173365855</c:v>
                </c:pt>
                <c:pt idx="216">
                  <c:v>-0.90927486551878245</c:v>
                </c:pt>
                <c:pt idx="217">
                  <c:v>-0.89910130615905115</c:v>
                </c:pt>
                <c:pt idx="218">
                  <c:v>-0.88903841615973811</c:v>
                </c:pt>
                <c:pt idx="219">
                  <c:v>-0.87908510458683664</c:v>
                </c:pt>
                <c:pt idx="220">
                  <c:v>-0.86924028719424695</c:v>
                </c:pt>
                <c:pt idx="221">
                  <c:v>-0.85950288654268214</c:v>
                </c:pt>
                <c:pt idx="222">
                  <c:v>-0.84987183211059314</c:v>
                </c:pt>
                <c:pt idx="223">
                  <c:v>-0.84034606039744864</c:v>
                </c:pt>
                <c:pt idx="224">
                  <c:v>-0.83092451501965681</c:v>
                </c:pt>
                <c:pt idx="225">
                  <c:v>-0.82160614679944033</c:v>
                </c:pt>
                <c:pt idx="226">
                  <c:v>-0.81238991384692005</c:v>
                </c:pt>
                <c:pt idx="227">
                  <c:v>-0.80327478163570842</c:v>
                </c:pt>
                <c:pt idx="228">
                  <c:v>-0.79425972307225423</c:v>
                </c:pt>
                <c:pt idx="229">
                  <c:v>-0.78534371855919749</c:v>
                </c:pt>
                <c:pt idx="230">
                  <c:v>-0.77652575605298824</c:v>
                </c:pt>
                <c:pt idx="231">
                  <c:v>-0.76780483111598685</c:v>
                </c:pt>
                <c:pt idx="232">
                  <c:v>-0.75917994696329194</c:v>
                </c:pt>
                <c:pt idx="233">
                  <c:v>-0.7506501145044947</c:v>
                </c:pt>
                <c:pt idx="234">
                  <c:v>-0.74221435238058786</c:v>
                </c:pt>
                <c:pt idx="235">
                  <c:v>-0.73387168699622862</c:v>
                </c:pt>
                <c:pt idx="236">
                  <c:v>-0.72562115254753501</c:v>
                </c:pt>
                <c:pt idx="237">
                  <c:v>-0.71746179104563357</c:v>
                </c:pt>
                <c:pt idx="238">
                  <c:v>-0.70939265233611948</c:v>
                </c:pt>
                <c:pt idx="239">
                  <c:v>-0.70141279411460467</c:v>
                </c:pt>
                <c:pt idx="240">
                  <c:v>-0.69352128193853857</c:v>
                </c:pt>
                <c:pt idx="241">
                  <c:v>-0.68571718923544822</c:v>
                </c:pt>
                <c:pt idx="242">
                  <c:v>-0.67799959730776393</c:v>
                </c:pt>
                <c:pt idx="243">
                  <c:v>-0.67036759533437706</c:v>
                </c:pt>
                <c:pt idx="244">
                  <c:v>-0.66282028036908336</c:v>
                </c:pt>
                <c:pt idx="245">
                  <c:v>-0.6553567573360396</c:v>
                </c:pt>
                <c:pt idx="246">
                  <c:v>-0.64797613902238427</c:v>
                </c:pt>
                <c:pt idx="247">
                  <c:v>-0.64067754606814076</c:v>
                </c:pt>
                <c:pt idx="248">
                  <c:v>-0.63346010695353039</c:v>
                </c:pt>
                <c:pt idx="249">
                  <c:v>-0.62632295798382476</c:v>
                </c:pt>
                <c:pt idx="250">
                  <c:v>-0.6192652432718464</c:v>
                </c:pt>
                <c:pt idx="251">
                  <c:v>-0.61228611471822625</c:v>
                </c:pt>
                <c:pt idx="252">
                  <c:v>-0.60538473198953624</c:v>
                </c:pt>
                <c:pt idx="253">
                  <c:v>-0.59856026249440097</c:v>
                </c:pt>
                <c:pt idx="254">
                  <c:v>-0.59181188135766793</c:v>
                </c:pt>
                <c:pt idx="255">
                  <c:v>-0.58513877139276571</c:v>
                </c:pt>
                <c:pt idx="256">
                  <c:v>-0.57854012307231428</c:v>
                </c:pt>
                <c:pt idx="257">
                  <c:v>-0.57201513449709618</c:v>
                </c:pt>
                <c:pt idx="258">
                  <c:v>-0.56556301136345888</c:v>
                </c:pt>
                <c:pt idx="259">
                  <c:v>-0.55918296692924085</c:v>
                </c:pt>
                <c:pt idx="260">
                  <c:v>-0.55287422197831415</c:v>
                </c:pt>
                <c:pt idx="261">
                  <c:v>-0.54663600478376295</c:v>
                </c:pt>
                <c:pt idx="262">
                  <c:v>-0.54046755106986666</c:v>
                </c:pt>
                <c:pt idx="263">
                  <c:v>-0.53436810397286438</c:v>
                </c:pt>
                <c:pt idx="264">
                  <c:v>-0.52833691400064187</c:v>
                </c:pt>
                <c:pt idx="265">
                  <c:v>-0.52237323899132582</c:v>
                </c:pt>
                <c:pt idx="266">
                  <c:v>-0.51647634407095477</c:v>
                </c:pt>
                <c:pt idx="267">
                  <c:v>-0.51064550161018984</c:v>
                </c:pt>
                <c:pt idx="268">
                  <c:v>-0.5048799911801819</c:v>
                </c:pt>
                <c:pt idx="269">
                  <c:v>-0.49917909950760508</c:v>
                </c:pt>
                <c:pt idx="270">
                  <c:v>-0.49354212042897599</c:v>
                </c:pt>
                <c:pt idx="271">
                  <c:v>-0.48796835484423923</c:v>
                </c:pt>
                <c:pt idx="272">
                  <c:v>-0.48245711066972441</c:v>
                </c:pt>
                <c:pt idx="273">
                  <c:v>-0.47700770279046195</c:v>
                </c:pt>
                <c:pt idx="274">
                  <c:v>-0.47161945301198782</c:v>
                </c:pt>
                <c:pt idx="275">
                  <c:v>-0.46629169001159548</c:v>
                </c:pt>
                <c:pt idx="276">
                  <c:v>-0.46102374928914214</c:v>
                </c:pt>
                <c:pt idx="277">
                  <c:v>-0.45581497311737956</c:v>
                </c:pt>
                <c:pt idx="278">
                  <c:v>-0.45066471049195023</c:v>
                </c:pt>
                <c:pt idx="279">
                  <c:v>-0.4455723170809735</c:v>
                </c:pt>
                <c:pt idx="280">
                  <c:v>-0.44053715517435182</c:v>
                </c:pt>
                <c:pt idx="281">
                  <c:v>-0.43555859363274113</c:v>
                </c:pt>
                <c:pt idx="282">
                  <c:v>-0.43063600783631961</c:v>
                </c:pt>
                <c:pt idx="283">
                  <c:v>-0.42576877963330467</c:v>
                </c:pt>
                <c:pt idx="284">
                  <c:v>-0.42095629728826744</c:v>
                </c:pt>
                <c:pt idx="285">
                  <c:v>-0.41619795543030896</c:v>
                </c:pt>
                <c:pt idx="286">
                  <c:v>-0.41149315500107247</c:v>
                </c:pt>
                <c:pt idx="287">
                  <c:v>-0.40684130320268042</c:v>
                </c:pt>
                <c:pt idx="288">
                  <c:v>-0.40224181344553972</c:v>
                </c:pt>
                <c:pt idx="289">
                  <c:v>-0.39769410529612592</c:v>
                </c:pt>
                <c:pt idx="290">
                  <c:v>-0.39319760442469898</c:v>
                </c:pt>
                <c:pt idx="291">
                  <c:v>-0.38875174255303735</c:v>
                </c:pt>
                <c:pt idx="292">
                  <c:v>-0.3843559574021353</c:v>
                </c:pt>
                <c:pt idx="293">
                  <c:v>-0.38000969263995787</c:v>
                </c:pt>
                <c:pt idx="294">
                  <c:v>-0.37571239782921673</c:v>
                </c:pt>
                <c:pt idx="295">
                  <c:v>-0.37146352837523727</c:v>
                </c:pt>
                <c:pt idx="296">
                  <c:v>-0.36726254547386844</c:v>
                </c:pt>
                <c:pt idx="297">
                  <c:v>-0.36310891605952034</c:v>
                </c:pt>
                <c:pt idx="298">
                  <c:v>-0.3590021127532893</c:v>
                </c:pt>
                <c:pt idx="299">
                  <c:v>-0.35494161381124073</c:v>
                </c:pt>
                <c:pt idx="300">
                  <c:v>-0.35092690307279972</c:v>
                </c:pt>
                <c:pt idx="301">
                  <c:v>-0.34695746990931925</c:v>
                </c:pt>
                <c:pt idx="302">
                  <c:v>-0.34303280917280426</c:v>
                </c:pt>
                <c:pt idx="303">
                  <c:v>-0.33915242114483779</c:v>
                </c:pt>
                <c:pt idx="304">
                  <c:v>-0.33531581148566758</c:v>
                </c:pt>
                <c:pt idx="305">
                  <c:v>-0.331522491183523</c:v>
                </c:pt>
                <c:pt idx="306">
                  <c:v>-0.32777197650412582</c:v>
                </c:pt>
                <c:pt idx="307">
                  <c:v>-0.32406378894045379</c:v>
                </c:pt>
                <c:pt idx="308">
                  <c:v>-0.32039745516270246</c:v>
                </c:pt>
                <c:pt idx="309">
                  <c:v>-0.31677250696851272</c:v>
                </c:pt>
                <c:pt idx="310">
                  <c:v>-0.31318848123344428</c:v>
                </c:pt>
                <c:pt idx="311">
                  <c:v>-0.30964491986170539</c:v>
                </c:pt>
                <c:pt idx="312">
                  <c:v>-0.30614136973715128</c:v>
                </c:pt>
                <c:pt idx="313">
                  <c:v>-0.30267738267455541</c:v>
                </c:pt>
                <c:pt idx="314">
                  <c:v>-0.29925251537116043</c:v>
                </c:pt>
                <c:pt idx="315">
                  <c:v>-0.29586632935851631</c:v>
                </c:pt>
                <c:pt idx="316">
                  <c:v>-0.2925183909546108</c:v>
                </c:pt>
                <c:pt idx="317">
                  <c:v>-0.28920827121629605</c:v>
                </c:pt>
                <c:pt idx="318">
                  <c:v>-0.28593554589202008</c:v>
                </c:pt>
                <c:pt idx="319">
                  <c:v>-0.28269979537486467</c:v>
                </c:pt>
                <c:pt idx="320">
                  <c:v>-0.27950060465589499</c:v>
                </c:pt>
                <c:pt idx="321">
                  <c:v>-0.27633756327782594</c:v>
                </c:pt>
                <c:pt idx="322">
                  <c:v>-0.2732102652890086</c:v>
                </c:pt>
                <c:pt idx="323">
                  <c:v>-0.27011830919773894</c:v>
                </c:pt>
                <c:pt idx="324">
                  <c:v>-0.26706129792689381</c:v>
                </c:pt>
                <c:pt idx="325">
                  <c:v>-0.26403883876889711</c:v>
                </c:pt>
                <c:pt idx="326">
                  <c:v>-0.26105054334101641</c:v>
                </c:pt>
                <c:pt idx="327">
                  <c:v>-0.25809602754099725</c:v>
                </c:pt>
                <c:pt idx="328">
                  <c:v>-0.25517491150302929</c:v>
                </c:pt>
                <c:pt idx="329">
                  <c:v>-0.2522868195540578</c:v>
                </c:pt>
                <c:pt idx="330">
                  <c:v>-0.24943138017042954</c:v>
                </c:pt>
                <c:pt idx="331">
                  <c:v>-0.24660822593488502</c:v>
                </c:pt>
                <c:pt idx="332">
                  <c:v>-0.24381699349389152</c:v>
                </c:pt>
                <c:pt idx="333">
                  <c:v>-0.24105732351532352</c:v>
                </c:pt>
                <c:pt idx="334">
                  <c:v>-0.23832886064648379</c:v>
                </c:pt>
                <c:pt idx="335">
                  <c:v>-0.23563125347247763</c:v>
                </c:pt>
                <c:pt idx="336">
                  <c:v>-0.23296415447492708</c:v>
                </c:pt>
                <c:pt idx="337">
                  <c:v>-0.23032721999103706</c:v>
                </c:pt>
                <c:pt idx="338">
                  <c:v>-0.22772011017300758</c:v>
                </c:pt>
                <c:pt idx="339">
                  <c:v>-0.22514248894779343</c:v>
                </c:pt>
                <c:pt idx="340">
                  <c:v>-0.22259402397721192</c:v>
                </c:pt>
                <c:pt idx="341">
                  <c:v>-0.22007438661839884</c:v>
                </c:pt>
                <c:pt idx="342">
                  <c:v>-0.21758325188461045</c:v>
                </c:pt>
                <c:pt idx="343">
                  <c:v>-0.21512029840637345</c:v>
                </c:pt>
                <c:pt idx="344">
                  <c:v>-0.2126852083929813</c:v>
                </c:pt>
                <c:pt idx="345">
                  <c:v>-0.21027766759433589</c:v>
                </c:pt>
                <c:pt idx="346">
                  <c:v>-0.20789736526313435</c:v>
                </c:pt>
                <c:pt idx="347">
                  <c:v>-0.2055439941174009</c:v>
                </c:pt>
                <c:pt idx="348">
                  <c:v>-0.20321725030336085</c:v>
                </c:pt>
                <c:pt idx="349">
                  <c:v>-0.20091683335865768</c:v>
                </c:pt>
                <c:pt idx="350">
                  <c:v>-0.19864244617591145</c:v>
                </c:pt>
                <c:pt idx="351">
                  <c:v>-0.19639379496661624</c:v>
                </c:pt>
                <c:pt idx="352">
                  <c:v>-0.19417058922537772</c:v>
                </c:pt>
                <c:pt idx="353">
                  <c:v>-0.19197254169448646</c:v>
                </c:pt>
                <c:pt idx="354">
                  <c:v>-0.18979936832882977</c:v>
                </c:pt>
                <c:pt idx="355">
                  <c:v>-0.18765078826113374</c:v>
                </c:pt>
                <c:pt idx="356">
                  <c:v>-0.18552652376754408</c:v>
                </c:pt>
                <c:pt idx="357">
                  <c:v>-0.18342630023353243</c:v>
                </c:pt>
                <c:pt idx="358">
                  <c:v>-0.18134984612013644</c:v>
                </c:pt>
                <c:pt idx="359">
                  <c:v>-0.17929689293052586</c:v>
                </c:pt>
                <c:pt idx="360">
                  <c:v>-0.17726717517689636</c:v>
                </c:pt>
                <c:pt idx="361">
                  <c:v>-0.17526043034768432</c:v>
                </c:pt>
                <c:pt idx="362">
                  <c:v>-0.17327639887510948</c:v>
                </c:pt>
                <c:pt idx="363">
                  <c:v>-0.17131482410303359</c:v>
                </c:pt>
                <c:pt idx="364">
                  <c:v>-0.16937545225513845</c:v>
                </c:pt>
                <c:pt idx="365">
                  <c:v>-0.16745803240342436</c:v>
                </c:pt>
                <c:pt idx="366">
                  <c:v>-0.16556231643701796</c:v>
                </c:pt>
                <c:pt idx="367">
                  <c:v>-0.16368805903129613</c:v>
                </c:pt>
                <c:pt idx="368">
                  <c:v>-0.1618350176173193</c:v>
                </c:pt>
                <c:pt idx="369">
                  <c:v>-0.16000295235157383</c:v>
                </c:pt>
                <c:pt idx="370">
                  <c:v>-0.15819162608601961</c:v>
                </c:pt>
                <c:pt idx="371">
                  <c:v>-0.15640080433844306</c:v>
                </c:pt>
                <c:pt idx="372">
                  <c:v>-0.15463025526311105</c:v>
                </c:pt>
                <c:pt idx="373">
                  <c:v>-0.15287974962172551</c:v>
                </c:pt>
                <c:pt idx="374">
                  <c:v>-0.15114906075467519</c:v>
                </c:pt>
                <c:pt idx="375">
                  <c:v>-0.14943796455258243</c:v>
                </c:pt>
                <c:pt idx="376">
                  <c:v>-0.14774623942814391</c:v>
                </c:pt>
                <c:pt idx="377">
                  <c:v>-0.14607366628826154</c:v>
                </c:pt>
                <c:pt idx="378">
                  <c:v>-0.14442002850646204</c:v>
                </c:pt>
                <c:pt idx="379">
                  <c:v>-0.14278511189560311</c:v>
                </c:pt>
                <c:pt idx="380">
                  <c:v>-0.14116870468086332</c:v>
                </c:pt>
                <c:pt idx="381">
                  <c:v>-0.13957059747301456</c:v>
                </c:pt>
                <c:pt idx="382">
                  <c:v>-0.13799058324197122</c:v>
                </c:pt>
                <c:pt idx="383">
                  <c:v>-0.13642845729062109</c:v>
                </c:pt>
                <c:pt idx="384">
                  <c:v>-0.13488401722892657</c:v>
                </c:pt>
                <c:pt idx="385">
                  <c:v>-0.13335706294830066</c:v>
                </c:pt>
                <c:pt idx="386">
                  <c:v>-0.1318473965962528</c:v>
                </c:pt>
                <c:pt idx="387">
                  <c:v>-0.13035482255130282</c:v>
                </c:pt>
                <c:pt idx="388">
                  <c:v>-0.12887914739815887</c:v>
                </c:pt>
                <c:pt idx="389">
                  <c:v>-0.1274201799031606</c:v>
                </c:pt>
                <c:pt idx="390">
                  <c:v>-0.12597773098998274</c:v>
                </c:pt>
                <c:pt idx="391">
                  <c:v>-0.12455161371559519</c:v>
                </c:pt>
                <c:pt idx="392">
                  <c:v>-0.12314164324648309</c:v>
                </c:pt>
                <c:pt idx="393">
                  <c:v>-0.12174763683511745</c:v>
                </c:pt>
                <c:pt idx="394">
                  <c:v>-0.12036941379667913</c:v>
                </c:pt>
                <c:pt idx="395">
                  <c:v>-0.119006795486032</c:v>
                </c:pt>
                <c:pt idx="396">
                  <c:v>-0.11765960527494315</c:v>
                </c:pt>
                <c:pt idx="397">
                  <c:v>-0.11632766852954751</c:v>
                </c:pt>
                <c:pt idx="398">
                  <c:v>-0.11501081258805544</c:v>
                </c:pt>
                <c:pt idx="399">
                  <c:v>-0.11370886673870051</c:v>
                </c:pt>
                <c:pt idx="400">
                  <c:v>-0.11242166219792499</c:v>
                </c:pt>
                <c:pt idx="401">
                  <c:v>-0.11114903208880134</c:v>
                </c:pt>
                <c:pt idx="402">
                  <c:v>-0.10989081141968739</c:v>
                </c:pt>
                <c:pt idx="403">
                  <c:v>-0.10864683706311201</c:v>
                </c:pt>
                <c:pt idx="404">
                  <c:v>-0.10741694773489117</c:v>
                </c:pt>
                <c:pt idx="405">
                  <c:v>-0.10620098397346929</c:v>
                </c:pt>
                <c:pt idx="406">
                  <c:v>-0.10499878811948644</c:v>
                </c:pt>
                <c:pt idx="407">
                  <c:v>-0.10381020429556731</c:v>
                </c:pt>
                <c:pt idx="408">
                  <c:v>-0.10263507838633158</c:v>
                </c:pt>
                <c:pt idx="409">
                  <c:v>-0.10147325801861987</c:v>
                </c:pt>
                <c:pt idx="410">
                  <c:v>-0.10032459254193922</c:v>
                </c:pt>
                <c:pt idx="411">
                  <c:v>-9.9188933009119254E-2</c:v>
                </c:pt>
                <c:pt idx="412">
                  <c:v>-9.8066132157181865E-2</c:v>
                </c:pt>
                <c:pt idx="413">
                  <c:v>-9.6956044388420162E-2</c:v>
                </c:pt>
                <c:pt idx="414">
                  <c:v>-9.5858525751684284E-2</c:v>
                </c:pt>
                <c:pt idx="415">
                  <c:v>-9.4773433923873301E-2</c:v>
                </c:pt>
                <c:pt idx="416">
                  <c:v>-9.3700628191630275E-2</c:v>
                </c:pt>
                <c:pt idx="417">
                  <c:v>-9.26399694332391E-2</c:v>
                </c:pt>
                <c:pt idx="418">
                  <c:v>-9.1591320100718479E-2</c:v>
                </c:pt>
                <c:pt idx="419">
                  <c:v>-9.0554544202116977E-2</c:v>
                </c:pt>
                <c:pt idx="420">
                  <c:v>-8.9529507283999235E-2</c:v>
                </c:pt>
                <c:pt idx="421">
                  <c:v>-8.8516076414127995E-2</c:v>
                </c:pt>
                <c:pt idx="422">
                  <c:v>-8.7514120164336295E-2</c:v>
                </c:pt>
                <c:pt idx="423">
                  <c:v>-8.6523508593589579E-2</c:v>
                </c:pt>
                <c:pt idx="424">
                  <c:v>-8.5544113231234106E-2</c:v>
                </c:pt>
                <c:pt idx="425">
                  <c:v>-8.457580706043176E-2</c:v>
                </c:pt>
                <c:pt idx="426">
                  <c:v>-8.3618464501777706E-2</c:v>
                </c:pt>
                <c:pt idx="427">
                  <c:v>-8.2671961397099772E-2</c:v>
                </c:pt>
                <c:pt idx="428">
                  <c:v>-8.1736174993437563E-2</c:v>
                </c:pt>
                <c:pt idx="429">
                  <c:v>-8.0810983927198987E-2</c:v>
                </c:pt>
                <c:pt idx="430">
                  <c:v>-7.9896268208493049E-2</c:v>
                </c:pt>
                <c:pt idx="431">
                  <c:v>-7.8991909205636521E-2</c:v>
                </c:pt>
                <c:pt idx="432">
                  <c:v>-7.809778962983295E-2</c:v>
                </c:pt>
                <c:pt idx="433">
                  <c:v>-7.7213793520021806E-2</c:v>
                </c:pt>
                <c:pt idx="434">
                  <c:v>-7.6339806227896823E-2</c:v>
                </c:pt>
                <c:pt idx="435">
                  <c:v>-7.5475714403090199E-2</c:v>
                </c:pt>
                <c:pt idx="436">
                  <c:v>-7.4621405978522848E-2</c:v>
                </c:pt>
                <c:pt idx="437">
                  <c:v>-7.3776770155917382E-2</c:v>
                </c:pt>
                <c:pt idx="438">
                  <c:v>-7.2941697391472965E-2</c:v>
                </c:pt>
                <c:pt idx="439">
                  <c:v>-7.2116079381698964E-2</c:v>
                </c:pt>
                <c:pt idx="440">
                  <c:v>-7.1299809049409107E-2</c:v>
                </c:pt>
                <c:pt idx="441">
                  <c:v>-7.0492780529869167E-2</c:v>
                </c:pt>
                <c:pt idx="442">
                  <c:v>-6.9694889157101467E-2</c:v>
                </c:pt>
                <c:pt idx="443">
                  <c:v>-6.8906031450341645E-2</c:v>
                </c:pt>
                <c:pt idx="444">
                  <c:v>-6.8126105100647191E-2</c:v>
                </c:pt>
                <c:pt idx="445">
                  <c:v>-6.7355008957655324E-2</c:v>
                </c:pt>
                <c:pt idx="446">
                  <c:v>-6.6592643016489747E-2</c:v>
                </c:pt>
                <c:pt idx="447">
                  <c:v>-6.5838908404813559E-2</c:v>
                </c:pt>
                <c:pt idx="448">
                  <c:v>-6.5093707370027051E-2</c:v>
                </c:pt>
                <c:pt idx="449">
                  <c:v>-6.4356943266609526E-2</c:v>
                </c:pt>
                <c:pt idx="450">
                  <c:v>-6.3628520543602476E-2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0.23689904028023109</c:v>
                </c:pt>
                <c:pt idx="1">
                  <c:v>0.16526330473730663</c:v>
                </c:pt>
                <c:pt idx="2">
                  <c:v>9.6906986998930592E-2</c:v>
                </c:pt>
                <c:pt idx="3">
                  <c:v>3.1706991885058801E-2</c:v>
                </c:pt>
                <c:pt idx="4">
                  <c:v>-3.0455552718635627E-2</c:v>
                </c:pt>
                <c:pt idx="5">
                  <c:v>-8.969543159371364E-2</c:v>
                </c:pt>
                <c:pt idx="6">
                  <c:v>-0.14612347378748944</c:v>
                </c:pt>
                <c:pt idx="7">
                  <c:v>-0.19984668019749996</c:v>
                </c:pt>
                <c:pt idx="8">
                  <c:v>-0.25096834725892248</c:v>
                </c:pt>
                <c:pt idx="9">
                  <c:v>-0.29958818684866079</c:v>
                </c:pt>
                <c:pt idx="10">
                  <c:v>-0.34580244251662606</c:v>
                </c:pt>
                <c:pt idx="11">
                  <c:v>-0.38970400215163392</c:v>
                </c:pt>
                <c:pt idx="12">
                  <c:v>-0.43138250718631171</c:v>
                </c:pt>
                <c:pt idx="13">
                  <c:v>-0.4709244584424786</c:v>
                </c:pt>
                <c:pt idx="14">
                  <c:v>-0.5084133187155937</c:v>
                </c:pt>
                <c:pt idx="15">
                  <c:v>-0.54392961219409175</c:v>
                </c:pt>
                <c:pt idx="16">
                  <c:v>-0.57755102080671461</c:v>
                </c:pt>
                <c:pt idx="17">
                  <c:v>-0.60935247758832256</c:v>
                </c:pt>
                <c:pt idx="18">
                  <c:v>-0.63940625715209831</c:v>
                </c:pt>
                <c:pt idx="19">
                  <c:v>-0.66778206335358081</c:v>
                </c:pt>
                <c:pt idx="20">
                  <c:v>-0.69454711422953186</c:v>
                </c:pt>
                <c:pt idx="21">
                  <c:v>-0.71976622429228898</c:v>
                </c:pt>
                <c:pt idx="22">
                  <c:v>-0.74350188425796804</c:v>
                </c:pt>
                <c:pt idx="23">
                  <c:v>-0.76581433828464796</c:v>
                </c:pt>
                <c:pt idx="24">
                  <c:v>-0.7867616587945051</c:v>
                </c:pt>
                <c:pt idx="25">
                  <c:v>-0.80639981895175683</c:v>
                </c:pt>
                <c:pt idx="26">
                  <c:v>-0.82478276286622609</c:v>
                </c:pt>
                <c:pt idx="27">
                  <c:v>-0.84196247359034393</c:v>
                </c:pt>
                <c:pt idx="28">
                  <c:v>-0.85798903897546952</c:v>
                </c:pt>
                <c:pt idx="29">
                  <c:v>-0.87291071545152499</c:v>
                </c:pt>
                <c:pt idx="30">
                  <c:v>-0.88677398979210365</c:v>
                </c:pt>
                <c:pt idx="31">
                  <c:v>-0.89962363892544184</c:v>
                </c:pt>
                <c:pt idx="32">
                  <c:v>-0.91150278784989081</c:v>
                </c:pt>
                <c:pt idx="33">
                  <c:v>-0.92245296571086244</c:v>
                </c:pt>
                <c:pt idx="34">
                  <c:v>-0.93251416009456933</c:v>
                </c:pt>
                <c:pt idx="35">
                  <c:v>-0.94172486959229562</c:v>
                </c:pt>
                <c:pt idx="36">
                  <c:v>-0.95012215468737937</c:v>
                </c:pt>
                <c:pt idx="37">
                  <c:v>-0.95774168701559359</c:v>
                </c:pt>
                <c:pt idx="38">
                  <c:v>-0.96461779704812933</c:v>
                </c:pt>
                <c:pt idx="39">
                  <c:v>-0.97078352024498782</c:v>
                </c:pt>
                <c:pt idx="40">
                  <c:v>-0.97627064172518008</c:v>
                </c:pt>
                <c:pt idx="41">
                  <c:v>-0.98110973949880742</c:v>
                </c:pt>
                <c:pt idx="42">
                  <c:v>-0.98533022630477074</c:v>
                </c:pt>
                <c:pt idx="43">
                  <c:v>-0.98896039009660652</c:v>
                </c:pt>
                <c:pt idx="44">
                  <c:v>-0.99202743321769382</c:v>
                </c:pt>
                <c:pt idx="45">
                  <c:v>-0.99455751030588346</c:v>
                </c:pt>
                <c:pt idx="46">
                  <c:v>-0.99657576496643852</c:v>
                </c:pt>
                <c:pt idx="47">
                  <c:v>-0.9981063652510288</c:v>
                </c:pt>
                <c:pt idx="48">
                  <c:v>-0.99917253797943073</c:v>
                </c:pt>
                <c:pt idx="49">
                  <c:v>-0.99979660193950781</c:v>
                </c:pt>
                <c:pt idx="50">
                  <c:v>-1</c:v>
                </c:pt>
                <c:pt idx="51">
                  <c:v>-0.99980333016965239</c:v>
                </c:pt>
                <c:pt idx="52">
                  <c:v>-0.99922637563521222</c:v>
                </c:pt>
                <c:pt idx="53">
                  <c:v>-0.99828813380988035</c:v>
                </c:pt>
                <c:pt idx="54">
                  <c:v>-0.99700684442287035</c:v>
                </c:pt>
                <c:pt idx="55">
                  <c:v>-0.99540001667982059</c:v>
                </c:pt>
                <c:pt idx="56">
                  <c:v>-0.99348445552293763</c:v>
                </c:pt>
                <c:pt idx="57">
                  <c:v>-0.99127628701888482</c:v>
                </c:pt>
                <c:pt idx="58">
                  <c:v>-0.9887909829016116</c:v>
                </c:pt>
                <c:pt idx="59">
                  <c:v>-0.98604338429650973</c:v>
                </c:pt>
                <c:pt idx="60">
                  <c:v>-0.98304772465149781</c:v>
                </c:pt>
                <c:pt idx="61">
                  <c:v>-0.97981765189988201</c:v>
                </c:pt>
                <c:pt idx="62">
                  <c:v>-0.97636624987909815</c:v>
                </c:pt>
                <c:pt idx="63">
                  <c:v>-0.97270605902872376</c:v>
                </c:pt>
                <c:pt idx="64">
                  <c:v>-0.96884909639045425</c:v>
                </c:pt>
                <c:pt idx="65">
                  <c:v>-0.96480687493205475</c:v>
                </c:pt>
                <c:pt idx="66">
                  <c:v>-0.96059042221664925</c:v>
                </c:pt>
                <c:pt idx="67">
                  <c:v>-0.95621029843806415</c:v>
                </c:pt>
                <c:pt idx="68">
                  <c:v>-0.95167661384232438</c:v>
                </c:pt>
                <c:pt idx="69">
                  <c:v>-0.94699904555479775</c:v>
                </c:pt>
                <c:pt idx="70">
                  <c:v>-0.94218685383189726</c:v>
                </c:pt>
                <c:pt idx="71">
                  <c:v>-0.93724889775568332</c:v>
                </c:pt>
                <c:pt idx="72">
                  <c:v>-0.9321936503891558</c:v>
                </c:pt>
                <c:pt idx="73">
                  <c:v>-0.92702921340948241</c:v>
                </c:pt>
                <c:pt idx="74">
                  <c:v>-0.92176333123590592</c:v>
                </c:pt>
                <c:pt idx="75">
                  <c:v>-0.91640340466854231</c:v>
                </c:pt>
                <c:pt idx="76">
                  <c:v>-0.91095650405381456</c:v>
                </c:pt>
                <c:pt idx="77">
                  <c:v>-0.90542938199177292</c:v>
                </c:pt>
                <c:pt idx="78">
                  <c:v>-0.89982848560009709</c:v>
                </c:pt>
                <c:pt idx="79">
                  <c:v>-0.8941599683491217</c:v>
                </c:pt>
                <c:pt idx="80">
                  <c:v>-0.88842970148179479</c:v>
                </c:pt>
                <c:pt idx="81">
                  <c:v>-0.88264328503204748</c:v>
                </c:pt>
                <c:pt idx="82">
                  <c:v>-0.87680605845464699</c:v>
                </c:pt>
                <c:pt idx="83">
                  <c:v>-0.87092311087920282</c:v>
                </c:pt>
                <c:pt idx="84">
                  <c:v>-0.86499929100060846</c:v>
                </c:pt>
                <c:pt idx="85">
                  <c:v>-0.85903921661782068</c:v>
                </c:pt>
                <c:pt idx="86">
                  <c:v>-0.85304728383251849</c:v>
                </c:pt>
                <c:pt idx="87">
                  <c:v>-0.84702767591882411</c:v>
                </c:pt>
                <c:pt idx="88">
                  <c:v>-0.84098437187492292</c:v>
                </c:pt>
                <c:pt idx="89">
                  <c:v>-0.83492115466708838</c:v>
                </c:pt>
                <c:pt idx="90">
                  <c:v>-0.8288416191762894</c:v>
                </c:pt>
                <c:pt idx="91">
                  <c:v>-0.82274917985724372</c:v>
                </c:pt>
                <c:pt idx="92">
                  <c:v>-0.81664707811947468</c:v>
                </c:pt>
                <c:pt idx="93">
                  <c:v>-0.81053838943963119</c:v>
                </c:pt>
                <c:pt idx="94">
                  <c:v>-0.80442603021404302</c:v>
                </c:pt>
                <c:pt idx="95">
                  <c:v>-0.79831276436020193</c:v>
                </c:pt>
                <c:pt idx="96">
                  <c:v>-0.79220120967559082</c:v>
                </c:pt>
                <c:pt idx="97">
                  <c:v>-0.78609384396201598</c:v>
                </c:pt>
                <c:pt idx="98">
                  <c:v>-0.77999301092334261</c:v>
                </c:pt>
                <c:pt idx="99">
                  <c:v>-0.7739009258442896</c:v>
                </c:pt>
                <c:pt idx="100">
                  <c:v>-0.76781968105769149</c:v>
                </c:pt>
                <c:pt idx="101">
                  <c:v>-0.76175125120740861</c:v>
                </c:pt>
                <c:pt idx="102">
                  <c:v>-0.75569749831383615</c:v>
                </c:pt>
                <c:pt idx="103">
                  <c:v>-0.74966017664874296</c:v>
                </c:pt>
                <c:pt idx="104">
                  <c:v>-0.74364093742596105</c:v>
                </c:pt>
                <c:pt idx="105">
                  <c:v>-0.73764133331423409</c:v>
                </c:pt>
                <c:pt idx="106">
                  <c:v>-0.73166282277833705</c:v>
                </c:pt>
                <c:pt idx="107">
                  <c:v>-0.72570677425438557</c:v>
                </c:pt>
                <c:pt idx="108">
                  <c:v>-0.71977447016505514</c:v>
                </c:pt>
                <c:pt idx="109">
                  <c:v>-0.7138671107802621</c:v>
                </c:pt>
                <c:pt idx="110">
                  <c:v>-0.70798581792866844</c:v>
                </c:pt>
                <c:pt idx="111">
                  <c:v>-0.70213163856520111</c:v>
                </c:pt>
                <c:pt idx="112">
                  <c:v>-0.69630554819962298</c:v>
                </c:pt>
                <c:pt idx="113">
                  <c:v>-0.69050845419100637</c:v>
                </c:pt>
                <c:pt idx="114">
                  <c:v>-0.68474119891282903</c:v>
                </c:pt>
                <c:pt idx="115">
                  <c:v>-0.67900456279323962</c:v>
                </c:pt>
                <c:pt idx="116">
                  <c:v>-0.67329926723490507</c:v>
                </c:pt>
                <c:pt idx="117">
                  <c:v>-0.66762597741869978</c:v>
                </c:pt>
                <c:pt idx="118">
                  <c:v>-0.66198530499536656</c:v>
                </c:pt>
                <c:pt idx="119">
                  <c:v>-0.65637781066913581</c:v>
                </c:pt>
                <c:pt idx="120">
                  <c:v>-0.65080400667716676</c:v>
                </c:pt>
                <c:pt idx="121">
                  <c:v>-0.64526435916854008</c:v>
                </c:pt>
                <c:pt idx="122">
                  <c:v>-0.63975929048641866</c:v>
                </c:pt>
                <c:pt idx="123">
                  <c:v>-0.63428918135686208</c:v>
                </c:pt>
                <c:pt idx="124">
                  <c:v>-0.62885437298767755</c:v>
                </c:pt>
                <c:pt idx="125">
                  <c:v>-0.62345516908056886</c:v>
                </c:pt>
                <c:pt idx="126">
                  <c:v>-0.61809183775974119</c:v>
                </c:pt>
                <c:pt idx="127">
                  <c:v>-0.61276461342001542</c:v>
                </c:pt>
                <c:pt idx="128">
                  <c:v>-0.60747369849740063</c:v>
                </c:pt>
                <c:pt idx="129">
                  <c:v>-0.60221926516497715</c:v>
                </c:pt>
                <c:pt idx="130">
                  <c:v>-0.59700145695684836</c:v>
                </c:pt>
                <c:pt idx="131">
                  <c:v>-0.59182039032282341</c:v>
                </c:pt>
                <c:pt idx="132">
                  <c:v>-0.58667615611640689</c:v>
                </c:pt>
                <c:pt idx="133">
                  <c:v>-0.58156882101858354</c:v>
                </c:pt>
                <c:pt idx="134">
                  <c:v>-0.57649842889979952</c:v>
                </c:pt>
                <c:pt idx="135">
                  <c:v>-0.57146500212246731</c:v>
                </c:pt>
                <c:pt idx="136">
                  <c:v>-0.5664685427862326</c:v>
                </c:pt>
                <c:pt idx="137">
                  <c:v>-0.56150903391817486</c:v>
                </c:pt>
                <c:pt idx="138">
                  <c:v>-0.5565864406100316</c:v>
                </c:pt>
                <c:pt idx="139">
                  <c:v>-0.55170071110447094</c:v>
                </c:pt>
                <c:pt idx="140">
                  <c:v>-0.54685177783236205</c:v>
                </c:pt>
                <c:pt idx="141">
                  <c:v>-0.54203955840293139</c:v>
                </c:pt>
                <c:pt idx="142">
                  <c:v>-0.53726395654862225</c:v>
                </c:pt>
                <c:pt idx="143">
                  <c:v>-0.53252486302641744</c:v>
                </c:pt>
                <c:pt idx="144">
                  <c:v>-0.52782215647731889</c:v>
                </c:pt>
                <c:pt idx="145">
                  <c:v>-0.5231557042456243</c:v>
                </c:pt>
                <c:pt idx="146">
                  <c:v>-0.51852536315957809</c:v>
                </c:pt>
                <c:pt idx="147">
                  <c:v>-0.51393098027492345</c:v>
                </c:pt>
                <c:pt idx="148">
                  <c:v>-0.50937239358282671</c:v>
                </c:pt>
                <c:pt idx="149">
                  <c:v>-0.50484943268359317</c:v>
                </c:pt>
                <c:pt idx="150">
                  <c:v>-0.50036191942754382</c:v>
                </c:pt>
                <c:pt idx="151">
                  <c:v>-0.49590966852437557</c:v>
                </c:pt>
                <c:pt idx="152">
                  <c:v>-0.49149248812227636</c:v>
                </c:pt>
                <c:pt idx="153">
                  <c:v>-0.48711018035802667</c:v>
                </c:pt>
                <c:pt idx="154">
                  <c:v>-0.48276254187927059</c:v>
                </c:pt>
                <c:pt idx="155">
                  <c:v>-0.4784493643401001</c:v>
                </c:pt>
                <c:pt idx="156">
                  <c:v>-0.47417043487105209</c:v>
                </c:pt>
                <c:pt idx="157">
                  <c:v>-0.46992553652458169</c:v>
                </c:pt>
                <c:pt idx="158">
                  <c:v>-0.4657144486970336</c:v>
                </c:pt>
                <c:pt idx="159">
                  <c:v>-0.46153694752809832</c:v>
                </c:pt>
                <c:pt idx="160">
                  <c:v>-0.4573928062787021</c:v>
                </c:pt>
                <c:pt idx="161">
                  <c:v>-0.45328179568824739</c:v>
                </c:pt>
                <c:pt idx="162">
                  <c:v>-0.44920368431208463</c:v>
                </c:pt>
                <c:pt idx="163">
                  <c:v>-0.44515823884006356</c:v>
                </c:pt>
                <c:pt idx="164">
                  <c:v>-0.44114522439698423</c:v>
                </c:pt>
                <c:pt idx="165">
                  <c:v>-0.43716440482573343</c:v>
                </c:pt>
                <c:pt idx="166">
                  <c:v>-0.43321554295386372</c:v>
                </c:pt>
                <c:pt idx="167">
                  <c:v>-0.42929840084434784</c:v>
                </c:pt>
                <c:pt idx="168">
                  <c:v>-0.42541274003120699</c:v>
                </c:pt>
                <c:pt idx="169">
                  <c:v>-0.42155832174069319</c:v>
                </c:pt>
                <c:pt idx="170">
                  <c:v>-0.41773490709867084</c:v>
                </c:pt>
                <c:pt idx="171">
                  <c:v>-0.41394225732482798</c:v>
                </c:pt>
                <c:pt idx="172">
                  <c:v>-0.41018013391431557</c:v>
                </c:pt>
                <c:pt idx="173">
                  <c:v>-0.40644829880739486</c:v>
                </c:pt>
                <c:pt idx="174">
                  <c:v>-0.40274651454764898</c:v>
                </c:pt>
                <c:pt idx="175">
                  <c:v>-0.39907454442929291</c:v>
                </c:pt>
                <c:pt idx="176">
                  <c:v>-0.39543215263409742</c:v>
                </c:pt>
                <c:pt idx="177">
                  <c:v>-0.39181910435841899</c:v>
                </c:pt>
                <c:pt idx="178">
                  <c:v>-0.38823516593081253</c:v>
                </c:pt>
                <c:pt idx="179">
                  <c:v>-0.38468010492068033</c:v>
                </c:pt>
                <c:pt idx="180">
                  <c:v>-0.3811536902383979</c:v>
                </c:pt>
                <c:pt idx="181">
                  <c:v>-0.37765569222733514</c:v>
                </c:pt>
                <c:pt idx="182">
                  <c:v>-0.37418588274817716</c:v>
                </c:pt>
                <c:pt idx="183">
                  <c:v>-0.37074403525593347</c:v>
                </c:pt>
                <c:pt idx="184">
                  <c:v>-0.3673299248700046</c:v>
                </c:pt>
                <c:pt idx="185">
                  <c:v>-0.36394332843766625</c:v>
                </c:pt>
                <c:pt idx="186">
                  <c:v>-0.36058402459131039</c:v>
                </c:pt>
                <c:pt idx="187">
                  <c:v>-0.35725179379977362</c:v>
                </c:pt>
                <c:pt idx="188">
                  <c:v>-0.35394641841406582</c:v>
                </c:pt>
                <c:pt idx="189">
                  <c:v>-0.35066768270780113</c:v>
                </c:pt>
                <c:pt idx="190">
                  <c:v>-0.34741537291262164</c:v>
                </c:pt>
                <c:pt idx="191">
                  <c:v>-0.34418927724888848</c:v>
                </c:pt>
                <c:pt idx="192">
                  <c:v>-0.34098918595190647</c:v>
                </c:pt>
                <c:pt idx="193">
                  <c:v>-0.3378148912939371</c:v>
                </c:pt>
                <c:pt idx="194">
                  <c:v>-0.33466618760224159</c:v>
                </c:pt>
                <c:pt idx="195">
                  <c:v>-0.33154287127338683</c:v>
                </c:pt>
                <c:pt idx="196">
                  <c:v>-0.32844474078403751</c:v>
                </c:pt>
                <c:pt idx="197">
                  <c:v>-0.32537159669844695</c:v>
                </c:pt>
                <c:pt idx="198">
                  <c:v>-0.32232324167284898</c:v>
                </c:pt>
                <c:pt idx="199">
                  <c:v>-0.3192994804569475</c:v>
                </c:pt>
                <c:pt idx="200">
                  <c:v>-0.31630011989268675</c:v>
                </c:pt>
                <c:pt idx="201">
                  <c:v>-0.31332496891048295</c:v>
                </c:pt>
                <c:pt idx="202">
                  <c:v>-0.31037383852308381</c:v>
                </c:pt>
                <c:pt idx="203">
                  <c:v>-0.30744654181721898</c:v>
                </c:pt>
                <c:pt idx="204">
                  <c:v>-0.30454289394319628</c:v>
                </c:pt>
                <c:pt idx="205">
                  <c:v>-0.30166271210258938</c:v>
                </c:pt>
                <c:pt idx="206">
                  <c:v>-0.29880581553415814</c:v>
                </c:pt>
                <c:pt idx="207">
                  <c:v>-0.29597202549813478</c:v>
                </c:pt>
                <c:pt idx="208">
                  <c:v>-0.29316116525900382</c:v>
                </c:pt>
                <c:pt idx="209">
                  <c:v>-0.29037306006689584</c:v>
                </c:pt>
                <c:pt idx="210">
                  <c:v>-0.28760753713771153</c:v>
                </c:pt>
                <c:pt idx="211">
                  <c:v>-0.28486442563208414</c:v>
                </c:pt>
                <c:pt idx="212">
                  <c:v>-0.28214355663328666</c:v>
                </c:pt>
                <c:pt idx="213">
                  <c:v>-0.27944476312418048</c:v>
                </c:pt>
                <c:pt idx="214">
                  <c:v>-0.27676787996330088</c:v>
                </c:pt>
                <c:pt idx="215">
                  <c:v>-0.27411274386016854</c:v>
                </c:pt>
                <c:pt idx="216">
                  <c:v>-0.27147919334991039</c:v>
                </c:pt>
                <c:pt idx="217">
                  <c:v>-0.26886706876727201</c:v>
                </c:pt>
                <c:pt idx="218">
                  <c:v>-0.26627621222009518</c:v>
                </c:pt>
                <c:pt idx="219">
                  <c:v>-0.26370646756233418</c:v>
                </c:pt>
                <c:pt idx="220">
                  <c:v>-0.26115768036667791</c:v>
                </c:pt>
                <c:pt idx="221">
                  <c:v>-0.25862969789684193</c:v>
                </c:pt>
                <c:pt idx="222">
                  <c:v>-0.25612236907959185</c:v>
                </c:pt>
                <c:pt idx="223">
                  <c:v>-0.25363554447655423</c:v>
                </c:pt>
                <c:pt idx="224">
                  <c:v>-0.25116907625586865</c:v>
                </c:pt>
                <c:pt idx="225">
                  <c:v>-0.24872281816373351</c:v>
                </c:pt>
                <c:pt idx="226">
                  <c:v>-0.24629662549589071</c:v>
                </c:pt>
                <c:pt idx="227">
                  <c:v>-0.2438903550690959</c:v>
                </c:pt>
                <c:pt idx="228">
                  <c:v>-0.24150386519261494</c:v>
                </c:pt>
                <c:pt idx="229">
                  <c:v>-0.23913701563978745</c:v>
                </c:pt>
                <c:pt idx="230">
                  <c:v>-0.23678966761969236</c:v>
                </c:pt>
                <c:pt idx="231">
                  <c:v>-0.23446168374895193</c:v>
                </c:pt>
                <c:pt idx="232">
                  <c:v>-0.23215292802370432</c:v>
                </c:pt>
                <c:pt idx="233">
                  <c:v>-0.22986326579177621</c:v>
                </c:pt>
                <c:pt idx="234">
                  <c:v>-0.22759256372508235</c:v>
                </c:pt>
                <c:pt idx="235">
                  <c:v>-0.225340689792278</c:v>
                </c:pt>
                <c:pt idx="236">
                  <c:v>-0.22310751323168818</c:v>
                </c:pt>
                <c:pt idx="237">
                  <c:v>-0.22089290452453558</c:v>
                </c:pt>
                <c:pt idx="238">
                  <c:v>-0.21869673536848752</c:v>
                </c:pt>
                <c:pt idx="239">
                  <c:v>-0.21651887865154046</c:v>
                </c:pt>
                <c:pt idx="240">
                  <c:v>-0.21435920842625919</c:v>
                </c:pt>
                <c:pt idx="241">
                  <c:v>-0.21221759988438582</c:v>
                </c:pt>
                <c:pt idx="242">
                  <c:v>-0.21009392933183324</c:v>
                </c:pt>
                <c:pt idx="243">
                  <c:v>-0.20798807416407503</c:v>
                </c:pt>
                <c:pt idx="244">
                  <c:v>-0.20589991284194364</c:v>
                </c:pt>
                <c:pt idx="245">
                  <c:v>-0.20382932486784727</c:v>
                </c:pt>
                <c:pt idx="246">
                  <c:v>-0.20177619076241343</c:v>
                </c:pt>
                <c:pt idx="247">
                  <c:v>-0.19974039204156821</c:v>
                </c:pt>
                <c:pt idx="248">
                  <c:v>-0.19772181119405727</c:v>
                </c:pt>
                <c:pt idx="249">
                  <c:v>-0.19572033165941483</c:v>
                </c:pt>
                <c:pt idx="250">
                  <c:v>-0.19373583780638515</c:v>
                </c:pt>
                <c:pt idx="251">
                  <c:v>-0.19176821491180096</c:v>
                </c:pt>
                <c:pt idx="252">
                  <c:v>-0.1898173491399211</c:v>
                </c:pt>
                <c:pt idx="253">
                  <c:v>-0.18788312752223138</c:v>
                </c:pt>
                <c:pt idx="254">
                  <c:v>-0.18596543793770776</c:v>
                </c:pt>
                <c:pt idx="255">
                  <c:v>-0.18406416909354542</c:v>
                </c:pt>
                <c:pt idx="256">
                  <c:v>-0.1821792105063515</c:v>
                </c:pt>
                <c:pt idx="257">
                  <c:v>-0.18031045248380342</c:v>
                </c:pt>
                <c:pt idx="258">
                  <c:v>-0.17845778610676893</c:v>
                </c:pt>
                <c:pt idx="259">
                  <c:v>-0.17662110321188876</c:v>
                </c:pt>
                <c:pt idx="260">
                  <c:v>-0.17480029637462313</c:v>
                </c:pt>
                <c:pt idx="261">
                  <c:v>-0.17299525889274217</c:v>
                </c:pt>
                <c:pt idx="262">
                  <c:v>-0.1712058847702885</c:v>
                </c:pt>
                <c:pt idx="263">
                  <c:v>-0.16943206870197627</c:v>
                </c:pt>
                <c:pt idx="264">
                  <c:v>-0.1676737060580468</c:v>
                </c:pt>
                <c:pt idx="265">
                  <c:v>-0.16593069286955359</c:v>
                </c:pt>
                <c:pt idx="266">
                  <c:v>-0.16420292581410201</c:v>
                </c:pt>
                <c:pt idx="267">
                  <c:v>-0.162490302202009</c:v>
                </c:pt>
                <c:pt idx="268">
                  <c:v>-0.16079271996289962</c:v>
                </c:pt>
                <c:pt idx="269">
                  <c:v>-0.15911007763271437</c:v>
                </c:pt>
                <c:pt idx="270">
                  <c:v>-0.15744227434114813</c:v>
                </c:pt>
                <c:pt idx="271">
                  <c:v>-0.15578920979948824</c:v>
                </c:pt>
                <c:pt idx="272">
                  <c:v>-0.15415078428886606</c:v>
                </c:pt>
                <c:pt idx="273">
                  <c:v>-0.15252689864889482</c:v>
                </c:pt>
                <c:pt idx="274">
                  <c:v>-0.15091745426671493</c:v>
                </c:pt>
                <c:pt idx="275">
                  <c:v>-0.14932235306641253</c:v>
                </c:pt>
                <c:pt idx="276">
                  <c:v>-0.14774149749882531</c:v>
                </c:pt>
                <c:pt idx="277">
                  <c:v>-0.14617479053170837</c:v>
                </c:pt>
                <c:pt idx="278">
                  <c:v>-0.1446221356402802</c:v>
                </c:pt>
                <c:pt idx="279">
                  <c:v>-0.14308343679811367</c:v>
                </c:pt>
                <c:pt idx="280">
                  <c:v>-0.14155859846838725</c:v>
                </c:pt>
                <c:pt idx="281">
                  <c:v>-0.14004752559546729</c:v>
                </c:pt>
                <c:pt idx="282">
                  <c:v>-0.13855012359684091</c:v>
                </c:pt>
                <c:pt idx="283">
                  <c:v>-0.13706629835537035</c:v>
                </c:pt>
                <c:pt idx="284">
                  <c:v>-0.13559595621186521</c:v>
                </c:pt>
                <c:pt idx="285">
                  <c:v>-0.13413900395797768</c:v>
                </c:pt>
                <c:pt idx="286">
                  <c:v>-0.13269534882939524</c:v>
                </c:pt>
                <c:pt idx="287">
                  <c:v>-0.13126489849934564</c:v>
                </c:pt>
                <c:pt idx="288">
                  <c:v>-0.12984756107237866</c:v>
                </c:pt>
                <c:pt idx="289">
                  <c:v>-0.12844324507844515</c:v>
                </c:pt>
                <c:pt idx="290">
                  <c:v>-0.12705185946724504</c:v>
                </c:pt>
                <c:pt idx="291">
                  <c:v>-0.12567331360285633</c:v>
                </c:pt>
                <c:pt idx="292">
                  <c:v>-0.12430751725861421</c:v>
                </c:pt>
                <c:pt idx="293">
                  <c:v>-0.12295438061225655</c:v>
                </c:pt>
                <c:pt idx="294">
                  <c:v>-0.12161381424131085</c:v>
                </c:pt>
                <c:pt idx="295">
                  <c:v>-0.1202857291187327</c:v>
                </c:pt>
                <c:pt idx="296">
                  <c:v>-0.11897003660876708</c:v>
                </c:pt>
                <c:pt idx="297">
                  <c:v>-0.11766664846304682</c:v>
                </c:pt>
                <c:pt idx="298">
                  <c:v>-0.11637547681690547</c:v>
                </c:pt>
                <c:pt idx="299">
                  <c:v>-0.11509643418591374</c:v>
                </c:pt>
                <c:pt idx="300">
                  <c:v>-0.11382943346261147</c:v>
                </c:pt>
                <c:pt idx="301">
                  <c:v>-0.11257438791345005</c:v>
                </c:pt>
                <c:pt idx="302">
                  <c:v>-0.11133121117592223</c:v>
                </c:pt>
                <c:pt idx="303">
                  <c:v>-0.11009981725588948</c:v>
                </c:pt>
                <c:pt idx="304">
                  <c:v>-0.10888012052507869</c:v>
                </c:pt>
                <c:pt idx="305">
                  <c:v>-0.10767203571876376</c:v>
                </c:pt>
                <c:pt idx="306">
                  <c:v>-0.10647547793360948</c:v>
                </c:pt>
                <c:pt idx="307">
                  <c:v>-0.10529036262568775</c:v>
                </c:pt>
                <c:pt idx="308">
                  <c:v>-0.10411660560863896</c:v>
                </c:pt>
                <c:pt idx="309">
                  <c:v>-0.10295412305199342</c:v>
                </c:pt>
                <c:pt idx="310">
                  <c:v>-0.10180283147963506</c:v>
                </c:pt>
                <c:pt idx="311">
                  <c:v>-0.10066264776840485</c:v>
                </c:pt>
                <c:pt idx="312">
                  <c:v>-9.9533489146839155E-2</c:v>
                </c:pt>
                <c:pt idx="313">
                  <c:v>-9.8415273194036021E-2</c:v>
                </c:pt>
                <c:pt idx="314">
                  <c:v>-9.7307917838645439E-2</c:v>
                </c:pt>
                <c:pt idx="315">
                  <c:v>-9.6211341357977612E-2</c:v>
                </c:pt>
                <c:pt idx="316">
                  <c:v>-9.512546237722394E-2</c:v>
                </c:pt>
                <c:pt idx="317">
                  <c:v>-9.4050199868786322E-2</c:v>
                </c:pt>
                <c:pt idx="318">
                  <c:v>-9.2985473151709061E-2</c:v>
                </c:pt>
                <c:pt idx="319">
                  <c:v>-9.1931201891209555E-2</c:v>
                </c:pt>
                <c:pt idx="320">
                  <c:v>-9.0887306098301687E-2</c:v>
                </c:pt>
                <c:pt idx="321">
                  <c:v>-8.9853706129509034E-2</c:v>
                </c:pt>
                <c:pt idx="322">
                  <c:v>-8.8830322686661398E-2</c:v>
                </c:pt>
                <c:pt idx="323">
                  <c:v>-8.7817076816772421E-2</c:v>
                </c:pt>
                <c:pt idx="324">
                  <c:v>-8.6813889911991765E-2</c:v>
                </c:pt>
                <c:pt idx="325">
                  <c:v>-8.5820683709629947E-2</c:v>
                </c:pt>
                <c:pt idx="326">
                  <c:v>-8.4837380292249465E-2</c:v>
                </c:pt>
                <c:pt idx="327">
                  <c:v>-8.3863902087820269E-2</c:v>
                </c:pt>
                <c:pt idx="328">
                  <c:v>-8.2900171869934383E-2</c:v>
                </c:pt>
                <c:pt idx="329">
                  <c:v>-8.1946112758076298E-2</c:v>
                </c:pt>
                <c:pt idx="330">
                  <c:v>-8.100164821794556E-2</c:v>
                </c:pt>
                <c:pt idx="331">
                  <c:v>-8.0066702061828185E-2</c:v>
                </c:pt>
                <c:pt idx="332">
                  <c:v>-7.9141198449012476E-2</c:v>
                </c:pt>
                <c:pt idx="333">
                  <c:v>-7.8225061886247393E-2</c:v>
                </c:pt>
                <c:pt idx="334">
                  <c:v>-7.7318217228238534E-2</c:v>
                </c:pt>
                <c:pt idx="335">
                  <c:v>-7.6420589678180051E-2</c:v>
                </c:pt>
                <c:pt idx="336">
                  <c:v>-7.5532104788318025E-2</c:v>
                </c:pt>
                <c:pt idx="337">
                  <c:v>-7.4652688460543862E-2</c:v>
                </c:pt>
                <c:pt idx="338">
                  <c:v>-7.3782266947012856E-2</c:v>
                </c:pt>
                <c:pt idx="339">
                  <c:v>-7.2920766850787161E-2</c:v>
                </c:pt>
                <c:pt idx="340">
                  <c:v>-7.2068115126498966E-2</c:v>
                </c:pt>
                <c:pt idx="341">
                  <c:v>-7.1224239081031732E-2</c:v>
                </c:pt>
                <c:pt idx="342">
                  <c:v>-7.0389066374217185E-2</c:v>
                </c:pt>
                <c:pt idx="343">
                  <c:v>-6.9562525019545102E-2</c:v>
                </c:pt>
                <c:pt idx="344">
                  <c:v>-6.8744543384884019E-2</c:v>
                </c:pt>
                <c:pt idx="345">
                  <c:v>-6.7935050193209973E-2</c:v>
                </c:pt>
                <c:pt idx="346">
                  <c:v>-6.7133974523341855E-2</c:v>
                </c:pt>
                <c:pt idx="347">
                  <c:v>-6.6341245810680197E-2</c:v>
                </c:pt>
                <c:pt idx="348">
                  <c:v>-6.5556793847948477E-2</c:v>
                </c:pt>
                <c:pt idx="349">
                  <c:v>-6.4780548785933936E-2</c:v>
                </c:pt>
                <c:pt idx="350">
                  <c:v>-6.4012441134226716E-2</c:v>
                </c:pt>
                <c:pt idx="351">
                  <c:v>-6.325240176195504E-2</c:v>
                </c:pt>
                <c:pt idx="352">
                  <c:v>-6.2500361898515058E-2</c:v>
                </c:pt>
                <c:pt idx="353">
                  <c:v>-6.1756253134292997E-2</c:v>
                </c:pt>
                <c:pt idx="354">
                  <c:v>-6.1020007421379134E-2</c:v>
                </c:pt>
                <c:pt idx="355">
                  <c:v>-6.0291557074270558E-2</c:v>
                </c:pt>
                <c:pt idx="356">
                  <c:v>-5.9570834770562721E-2</c:v>
                </c:pt>
                <c:pt idx="357">
                  <c:v>-5.8857773551626996E-2</c:v>
                </c:pt>
                <c:pt idx="358">
                  <c:v>-5.8152306823274165E-2</c:v>
                </c:pt>
                <c:pt idx="359">
                  <c:v>-5.7454368356401268E-2</c:v>
                </c:pt>
                <c:pt idx="360">
                  <c:v>-5.6763892287621749E-2</c:v>
                </c:pt>
                <c:pt idx="361">
                  <c:v>-5.6080813119876727E-2</c:v>
                </c:pt>
                <c:pt idx="362">
                  <c:v>-5.5405065723027141E-2</c:v>
                </c:pt>
                <c:pt idx="363">
                  <c:v>-5.4736585334424846E-2</c:v>
                </c:pt>
                <c:pt idx="364">
                  <c:v>-5.4075307559462382E-2</c:v>
                </c:pt>
                <c:pt idx="365">
                  <c:v>-5.3421168372100057E-2</c:v>
                </c:pt>
                <c:pt idx="366">
                  <c:v>-5.277410411536957E-2</c:v>
                </c:pt>
                <c:pt idx="367">
                  <c:v>-5.2134051501853254E-2</c:v>
                </c:pt>
                <c:pt idx="368">
                  <c:v>-5.1500947614138121E-2</c:v>
                </c:pt>
                <c:pt idx="369">
                  <c:v>-5.0874729905244213E-2</c:v>
                </c:pt>
                <c:pt idx="370">
                  <c:v>-5.0255336199026078E-2</c:v>
                </c:pt>
                <c:pt idx="371">
                  <c:v>-4.9642704690547219E-2</c:v>
                </c:pt>
                <c:pt idx="372">
                  <c:v>-4.9036773946426415E-2</c:v>
                </c:pt>
                <c:pt idx="373">
                  <c:v>-4.8437482905155899E-2</c:v>
                </c:pt>
                <c:pt idx="374">
                  <c:v>-4.7844770877390148E-2</c:v>
                </c:pt>
                <c:pt idx="375">
                  <c:v>-4.7258577546205674E-2</c:v>
                </c:pt>
                <c:pt idx="376">
                  <c:v>-4.6678842967330346E-2</c:v>
                </c:pt>
                <c:pt idx="377">
                  <c:v>-4.6105507569342952E-2</c:v>
                </c:pt>
                <c:pt idx="378">
                  <c:v>-4.5538512153841457E-2</c:v>
                </c:pt>
                <c:pt idx="379">
                  <c:v>-4.4977797895580755E-2</c:v>
                </c:pt>
                <c:pt idx="380">
                  <c:v>-4.4423306342578704E-2</c:v>
                </c:pt>
                <c:pt idx="381">
                  <c:v>-4.3874979416190771E-2</c:v>
                </c:pt>
                <c:pt idx="382">
                  <c:v>-4.3332759411152555E-2</c:v>
                </c:pt>
                <c:pt idx="383">
                  <c:v>-4.279658899559069E-2</c:v>
                </c:pt>
                <c:pt idx="384">
                  <c:v>-4.2266411211001033E-2</c:v>
                </c:pt>
                <c:pt idx="385">
                  <c:v>-4.1742169472194939E-2</c:v>
                </c:pt>
                <c:pt idx="386">
                  <c:v>-4.1223807567212681E-2</c:v>
                </c:pt>
                <c:pt idx="387">
                  <c:v>-4.0711269657204695E-2</c:v>
                </c:pt>
                <c:pt idx="388">
                  <c:v>-4.0204500276279823E-2</c:v>
                </c:pt>
                <c:pt idx="389">
                  <c:v>-3.9703444331321253E-2</c:v>
                </c:pt>
                <c:pt idx="390">
                  <c:v>-3.9208047101769686E-2</c:v>
                </c:pt>
                <c:pt idx="391">
                  <c:v>-3.8718254239373764E-2</c:v>
                </c:pt>
                <c:pt idx="392">
                  <c:v>-3.8234011767908187E-2</c:v>
                </c:pt>
                <c:pt idx="393">
                  <c:v>-3.7755266082859028E-2</c:v>
                </c:pt>
                <c:pt idx="394">
                  <c:v>-3.7281963951076892E-2</c:v>
                </c:pt>
                <c:pt idx="395">
                  <c:v>-3.681405251039755E-2</c:v>
                </c:pt>
                <c:pt idx="396">
                  <c:v>-3.6351479269230588E-2</c:v>
                </c:pt>
                <c:pt idx="397">
                  <c:v>-3.589419210611576E-2</c:v>
                </c:pt>
                <c:pt idx="398">
                  <c:v>-3.5442139269247802E-2</c:v>
                </c:pt>
                <c:pt idx="399">
                  <c:v>-3.49952693759693E-2</c:v>
                </c:pt>
                <c:pt idx="400">
                  <c:v>-3.4553531412232254E-2</c:v>
                </c:pt>
                <c:pt idx="401">
                  <c:v>-3.41168747320282E-2</c:v>
                </c:pt>
                <c:pt idx="402">
                  <c:v>-3.3685249056787582E-2</c:v>
                </c:pt>
                <c:pt idx="403">
                  <c:v>-3.325860447474803E-2</c:v>
                </c:pt>
                <c:pt idx="404">
                  <c:v>-3.2836891440292414E-2</c:v>
                </c:pt>
                <c:pt idx="405">
                  <c:v>-3.2420060773256459E-2</c:v>
                </c:pt>
                <c:pt idx="406">
                  <c:v>-3.2008063658206569E-2</c:v>
                </c:pt>
                <c:pt idx="407">
                  <c:v>-3.1600851643687873E-2</c:v>
                </c:pt>
                <c:pt idx="408">
                  <c:v>-3.1198376641443093E-2</c:v>
                </c:pt>
                <c:pt idx="409">
                  <c:v>-3.0800590925602226E-2</c:v>
                </c:pt>
                <c:pt idx="410">
                  <c:v>-3.0407447131843846E-2</c:v>
                </c:pt>
                <c:pt idx="411">
                  <c:v>-3.001889825652768E-2</c:v>
                </c:pt>
                <c:pt idx="412">
                  <c:v>-2.9634897655799696E-2</c:v>
                </c:pt>
                <c:pt idx="413">
                  <c:v>-2.9255399044669169E-2</c:v>
                </c:pt>
                <c:pt idx="414">
                  <c:v>-2.8880356496058752E-2</c:v>
                </c:pt>
                <c:pt idx="415">
                  <c:v>-2.8509724439827733E-2</c:v>
                </c:pt>
                <c:pt idx="416">
                  <c:v>-2.8143457661768616E-2</c:v>
                </c:pt>
                <c:pt idx="417">
                  <c:v>-2.7781511302577885E-2</c:v>
                </c:pt>
                <c:pt idx="418">
                  <c:v>-2.7423840856800882E-2</c:v>
                </c:pt>
                <c:pt idx="419">
                  <c:v>-2.7070402171751648E-2</c:v>
                </c:pt>
                <c:pt idx="420">
                  <c:v>-2.6721151446407691E-2</c:v>
                </c:pt>
                <c:pt idx="421">
                  <c:v>-2.6376045230280545E-2</c:v>
                </c:pt>
                <c:pt idx="422">
                  <c:v>-2.6035040422262075E-2</c:v>
                </c:pt>
                <c:pt idx="423">
                  <c:v>-2.5698094269447493E-2</c:v>
                </c:pt>
                <c:pt idx="424">
                  <c:v>-2.5365164365934924E-2</c:v>
                </c:pt>
                <c:pt idx="425">
                  <c:v>-2.5036208651602505E-2</c:v>
                </c:pt>
                <c:pt idx="426">
                  <c:v>-2.4711185410862976E-2</c:v>
                </c:pt>
                <c:pt idx="427">
                  <c:v>-2.4390053271396647E-2</c:v>
                </c:pt>
                <c:pt idx="428">
                  <c:v>-2.4072771202862733E-2</c:v>
                </c:pt>
                <c:pt idx="429">
                  <c:v>-2.3759298515589954E-2</c:v>
                </c:pt>
                <c:pt idx="430">
                  <c:v>-2.3449594859246383E-2</c:v>
                </c:pt>
                <c:pt idx="431">
                  <c:v>-2.3143620221489483E-2</c:v>
                </c:pt>
                <c:pt idx="432">
                  <c:v>-2.2841334926596207E-2</c:v>
                </c:pt>
                <c:pt idx="433">
                  <c:v>-2.2542699634074279E-2</c:v>
                </c:pt>
                <c:pt idx="434">
                  <c:v>-2.2247675337254382E-2</c:v>
                </c:pt>
                <c:pt idx="435">
                  <c:v>-2.1956223361864386E-2</c:v>
                </c:pt>
                <c:pt idx="436">
                  <c:v>-2.1668305364585472E-2</c:v>
                </c:pt>
                <c:pt idx="437">
                  <c:v>-2.1383883331591119E-2</c:v>
                </c:pt>
                <c:pt idx="438">
                  <c:v>-2.1102919577068925E-2</c:v>
                </c:pt>
                <c:pt idx="439">
                  <c:v>-2.0825376741726086E-2</c:v>
                </c:pt>
                <c:pt idx="440">
                  <c:v>-2.0551217791278827E-2</c:v>
                </c:pt>
                <c:pt idx="441">
                  <c:v>-2.0280406014926092E-2</c:v>
                </c:pt>
                <c:pt idx="442">
                  <c:v>-2.0012905023808307E-2</c:v>
                </c:pt>
                <c:pt idx="443">
                  <c:v>-1.9748678749451146E-2</c:v>
                </c:pt>
                <c:pt idx="444">
                  <c:v>-1.9487691442195306E-2</c:v>
                </c:pt>
                <c:pt idx="445">
                  <c:v>-1.922990766961219E-2</c:v>
                </c:pt>
                <c:pt idx="446">
                  <c:v>-1.8975292314906373E-2</c:v>
                </c:pt>
                <c:pt idx="447">
                  <c:v>-1.8723810575304974E-2</c:v>
                </c:pt>
                <c:pt idx="448">
                  <c:v>-1.8475427960434571E-2</c:v>
                </c:pt>
                <c:pt idx="449">
                  <c:v>-1.823011029068591E-2</c:v>
                </c:pt>
                <c:pt idx="450">
                  <c:v>-1.7987823695567014E-2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2.003218284609634</c:v>
                </c:pt>
                <c:pt idx="1">
                  <c:v>1.3974665048586647</c:v>
                </c:pt>
                <c:pt idx="2">
                  <c:v>0.81944548206295709</c:v>
                </c:pt>
                <c:pt idx="3">
                  <c:v>0.2681143233800572</c:v>
                </c:pt>
                <c:pt idx="4">
                  <c:v>-0.25753215378878286</c:v>
                </c:pt>
                <c:pt idx="5">
                  <c:v>-0.75846456955644248</c:v>
                </c:pt>
                <c:pt idx="6">
                  <c:v>-1.2356200943470106</c:v>
                </c:pt>
                <c:pt idx="7">
                  <c:v>-1.6899035277500596</c:v>
                </c:pt>
                <c:pt idx="8">
                  <c:v>-2.1221883444214482</c:v>
                </c:pt>
                <c:pt idx="9">
                  <c:v>-2.5333177079922753</c:v>
                </c:pt>
                <c:pt idx="10">
                  <c:v>-2.92410545392059</c:v>
                </c:pt>
                <c:pt idx="11">
                  <c:v>-3.2953370421942161</c:v>
                </c:pt>
                <c:pt idx="12">
                  <c:v>-3.6477704807674516</c:v>
                </c:pt>
                <c:pt idx="13">
                  <c:v>-3.9821372205895984</c:v>
                </c:pt>
                <c:pt idx="14">
                  <c:v>-4.2991430230590595</c:v>
                </c:pt>
                <c:pt idx="15">
                  <c:v>-4.5994688007132396</c:v>
                </c:pt>
                <c:pt idx="16">
                  <c:v>-4.8837714319415788</c:v>
                </c:pt>
                <c:pt idx="17">
                  <c:v>-5.152684550486855</c:v>
                </c:pt>
                <c:pt idx="18">
                  <c:v>-5.4068193104781432</c:v>
                </c:pt>
                <c:pt idx="19">
                  <c:v>-5.6467651277178792</c:v>
                </c:pt>
                <c:pt idx="20">
                  <c:v>-5.8730903979249218</c:v>
                </c:pt>
                <c:pt idx="21">
                  <c:v>-6.0863431926155958</c:v>
                </c:pt>
                <c:pt idx="22">
                  <c:v>-6.2870519332853769</c:v>
                </c:pt>
                <c:pt idx="23">
                  <c:v>-6.4757260445349827</c:v>
                </c:pt>
                <c:pt idx="24">
                  <c:v>-6.652856586766335</c:v>
                </c:pt>
                <c:pt idx="25">
                  <c:v>-6.8189168690560553</c:v>
                </c:pt>
                <c:pt idx="26">
                  <c:v>-6.9743630427968082</c:v>
                </c:pt>
                <c:pt idx="27">
                  <c:v>-7.1196346766799481</c:v>
                </c:pt>
                <c:pt idx="28">
                  <c:v>-7.2551553135765703</c:v>
                </c:pt>
                <c:pt idx="29">
                  <c:v>-7.3813330098580954</c:v>
                </c:pt>
                <c:pt idx="30">
                  <c:v>-7.498560857682028</c:v>
                </c:pt>
                <c:pt idx="31">
                  <c:v>-7.6072174907535359</c:v>
                </c:pt>
                <c:pt idx="32">
                  <c:v>-7.707667574058676</c:v>
                </c:pt>
                <c:pt idx="33">
                  <c:v>-7.8002622780510524</c:v>
                </c:pt>
                <c:pt idx="34">
                  <c:v>-7.8853397377596783</c:v>
                </c:pt>
                <c:pt idx="35">
                  <c:v>-7.9632254972724512</c:v>
                </c:pt>
                <c:pt idx="36">
                  <c:v>-8.03423294003648</c:v>
                </c:pt>
                <c:pt idx="37">
                  <c:v>-8.0986637054038599</c:v>
                </c:pt>
                <c:pt idx="38">
                  <c:v>-8.1568080918389807</c:v>
                </c:pt>
                <c:pt idx="39">
                  <c:v>-8.208945447191617</c:v>
                </c:pt>
                <c:pt idx="40">
                  <c:v>-8.2553445464281232</c:v>
                </c:pt>
                <c:pt idx="41">
                  <c:v>-8.2962639572019157</c:v>
                </c:pt>
                <c:pt idx="42">
                  <c:v>-8.3319523936331414</c:v>
                </c:pt>
                <c:pt idx="43">
                  <c:v>-8.3626490586569044</c:v>
                </c:pt>
                <c:pt idx="44">
                  <c:v>-8.3885839752888192</c:v>
                </c:pt>
                <c:pt idx="45">
                  <c:v>-8.4099783071465506</c:v>
                </c:pt>
                <c:pt idx="46">
                  <c:v>-8.4270446685562046</c:v>
                </c:pt>
                <c:pt idx="47">
                  <c:v>-8.4399874245627</c:v>
                </c:pt>
                <c:pt idx="48">
                  <c:v>-8.4490029811540666</c:v>
                </c:pt>
                <c:pt idx="49">
                  <c:v>-8.4542800660004769</c:v>
                </c:pt>
                <c:pt idx="50">
                  <c:v>-8.4559999999999995</c:v>
                </c:pt>
                <c:pt idx="51">
                  <c:v>-8.4543369599145795</c:v>
                </c:pt>
                <c:pt idx="52">
                  <c:v>-8.4494582323713558</c:v>
                </c:pt>
                <c:pt idx="53">
                  <c:v>-8.4415244594963479</c:v>
                </c:pt>
                <c:pt idx="54">
                  <c:v>-8.4306898764397911</c:v>
                </c:pt>
                <c:pt idx="55">
                  <c:v>-8.4171025410445619</c:v>
                </c:pt>
                <c:pt idx="56">
                  <c:v>-8.4009045559019597</c:v>
                </c:pt>
                <c:pt idx="57">
                  <c:v>-8.3822322830316889</c:v>
                </c:pt>
                <c:pt idx="58">
                  <c:v>-8.3612165514160282</c:v>
                </c:pt>
                <c:pt idx="59">
                  <c:v>-8.3379828576112853</c:v>
                </c:pt>
                <c:pt idx="60">
                  <c:v>-8.3126515596530659</c:v>
                </c:pt>
                <c:pt idx="61">
                  <c:v>-8.2853380644654013</c:v>
                </c:pt>
                <c:pt idx="62">
                  <c:v>-8.2561530089776536</c:v>
                </c:pt>
                <c:pt idx="63">
                  <c:v>-8.2252024351468869</c:v>
                </c:pt>
                <c:pt idx="64">
                  <c:v>-8.1925879590776809</c:v>
                </c:pt>
                <c:pt idx="65">
                  <c:v>-8.1584069344254555</c:v>
                </c:pt>
                <c:pt idx="66">
                  <c:v>-8.1227526102639853</c:v>
                </c:pt>
                <c:pt idx="67">
                  <c:v>-8.0857142835922691</c:v>
                </c:pt>
                <c:pt idx="68">
                  <c:v>-8.0473774466506942</c:v>
                </c:pt>
                <c:pt idx="69">
                  <c:v>-8.0078239292113693</c:v>
                </c:pt>
                <c:pt idx="70">
                  <c:v>-7.9671320360025231</c:v>
                </c:pt>
                <c:pt idx="71">
                  <c:v>-7.9253766794220573</c:v>
                </c:pt>
                <c:pt idx="72">
                  <c:v>-7.8826295076907016</c:v>
                </c:pt>
                <c:pt idx="73">
                  <c:v>-7.8389590285905824</c:v>
                </c:pt>
                <c:pt idx="74">
                  <c:v>-7.7944307289308199</c:v>
                </c:pt>
                <c:pt idx="75">
                  <c:v>-7.7491071898771935</c:v>
                </c:pt>
                <c:pt idx="76">
                  <c:v>-7.7030481982790562</c:v>
                </c:pt>
                <c:pt idx="77">
                  <c:v>-7.6563108541224318</c:v>
                </c:pt>
                <c:pt idx="78">
                  <c:v>-7.6089496742344203</c:v>
                </c:pt>
                <c:pt idx="79">
                  <c:v>-7.5610166923601732</c:v>
                </c:pt>
                <c:pt idx="80">
                  <c:v>-7.5125615557300556</c:v>
                </c:pt>
                <c:pt idx="81">
                  <c:v>-7.463631618230993</c:v>
                </c:pt>
                <c:pt idx="82">
                  <c:v>-7.4142720302924943</c:v>
                </c:pt>
                <c:pt idx="83">
                  <c:v>-7.3645258255945398</c:v>
                </c:pt>
                <c:pt idx="84">
                  <c:v>-7.3144340047011447</c:v>
                </c:pt>
                <c:pt idx="85">
                  <c:v>-7.2640356157202914</c:v>
                </c:pt>
                <c:pt idx="86">
                  <c:v>-7.2133678320877763</c:v>
                </c:pt>
                <c:pt idx="87">
                  <c:v>-7.1624660275695753</c:v>
                </c:pt>
                <c:pt idx="88">
                  <c:v>-7.1113638485743476</c:v>
                </c:pt>
                <c:pt idx="89">
                  <c:v>-7.0600932838648989</c:v>
                </c:pt>
                <c:pt idx="90">
                  <c:v>-7.0086847317547027</c:v>
                </c:pt>
                <c:pt idx="91">
                  <c:v>-6.957167064872853</c:v>
                </c:pt>
                <c:pt idx="92">
                  <c:v>-6.9055676925782778</c:v>
                </c:pt>
                <c:pt idx="93">
                  <c:v>-6.8539126211015198</c:v>
                </c:pt>
                <c:pt idx="94">
                  <c:v>-6.8022265114899474</c:v>
                </c:pt>
                <c:pt idx="95">
                  <c:v>-6.750532735429867</c:v>
                </c:pt>
                <c:pt idx="96">
                  <c:v>-6.698853429016796</c:v>
                </c:pt>
                <c:pt idx="97">
                  <c:v>-6.6472095445428074</c:v>
                </c:pt>
                <c:pt idx="98">
                  <c:v>-6.595620900367785</c:v>
                </c:pt>
                <c:pt idx="99">
                  <c:v>-6.5441062289393122</c:v>
                </c:pt>
                <c:pt idx="100">
                  <c:v>-6.4926832230238389</c:v>
                </c:pt>
                <c:pt idx="101">
                  <c:v>-6.4413685802098479</c:v>
                </c:pt>
                <c:pt idx="102">
                  <c:v>-6.3901780457417976</c:v>
                </c:pt>
                <c:pt idx="103">
                  <c:v>-6.3391264537417715</c:v>
                </c:pt>
                <c:pt idx="104">
                  <c:v>-6.288227766873927</c:v>
                </c:pt>
                <c:pt idx="105">
                  <c:v>-6.2374951145051627</c:v>
                </c:pt>
                <c:pt idx="106">
                  <c:v>-6.1869408294136177</c:v>
                </c:pt>
                <c:pt idx="107">
                  <c:v>-6.1365764830950837</c:v>
                </c:pt>
                <c:pt idx="108">
                  <c:v>-6.0864129197157064</c:v>
                </c:pt>
                <c:pt idx="109">
                  <c:v>-6.0364602887578958</c:v>
                </c:pt>
                <c:pt idx="110">
                  <c:v>-5.9867280764048196</c:v>
                </c:pt>
                <c:pt idx="111">
                  <c:v>-5.9372251357073411</c:v>
                </c:pt>
                <c:pt idx="112">
                  <c:v>-5.8879597155760113</c:v>
                </c:pt>
                <c:pt idx="113">
                  <c:v>-5.8389394886391495</c:v>
                </c:pt>
                <c:pt idx="114">
                  <c:v>-5.7901715780068823</c:v>
                </c:pt>
                <c:pt idx="115">
                  <c:v>-5.7416625829796342</c:v>
                </c:pt>
                <c:pt idx="116">
                  <c:v>-5.6934186037383565</c:v>
                </c:pt>
                <c:pt idx="117">
                  <c:v>-5.6454452650525244</c:v>
                </c:pt>
                <c:pt idx="118">
                  <c:v>-5.5977477390408188</c:v>
                </c:pt>
                <c:pt idx="119">
                  <c:v>-5.5503307670182114</c:v>
                </c:pt>
                <c:pt idx="120">
                  <c:v>-5.5031986804621207</c:v>
                </c:pt>
                <c:pt idx="121">
                  <c:v>-5.4563554211291745</c:v>
                </c:pt>
                <c:pt idx="122">
                  <c:v>-5.4098045603531562</c:v>
                </c:pt>
                <c:pt idx="123">
                  <c:v>-5.363549317553626</c:v>
                </c:pt>
                <c:pt idx="124">
                  <c:v>-5.3175925779838016</c:v>
                </c:pt>
                <c:pt idx="125">
                  <c:v>-5.2719369097452899</c:v>
                </c:pt>
                <c:pt idx="126">
                  <c:v>-5.2265845800963708</c:v>
                </c:pt>
                <c:pt idx="127">
                  <c:v>-5.1815375710796507</c:v>
                </c:pt>
                <c:pt idx="128">
                  <c:v>-5.1367975944940198</c:v>
                </c:pt>
                <c:pt idx="129">
                  <c:v>-5.0923661062350458</c:v>
                </c:pt>
                <c:pt idx="130">
                  <c:v>-5.0482443200271092</c:v>
                </c:pt>
                <c:pt idx="131">
                  <c:v>-5.0044332205697941</c:v>
                </c:pt>
                <c:pt idx="132">
                  <c:v>-4.960933576120337</c:v>
                </c:pt>
                <c:pt idx="133">
                  <c:v>-4.9177459505331429</c:v>
                </c:pt>
                <c:pt idx="134">
                  <c:v>-4.8748707147767041</c:v>
                </c:pt>
                <c:pt idx="135">
                  <c:v>-4.832308057947583</c:v>
                </c:pt>
                <c:pt idx="136">
                  <c:v>-4.7900579978003819</c:v>
                </c:pt>
                <c:pt idx="137">
                  <c:v>-4.7481203908120859</c:v>
                </c:pt>
                <c:pt idx="138">
                  <c:v>-4.7064949417984261</c:v>
                </c:pt>
                <c:pt idx="139">
                  <c:v>-4.6651812130994061</c:v>
                </c:pt>
                <c:pt idx="140">
                  <c:v>-4.6241786333504535</c:v>
                </c:pt>
                <c:pt idx="141">
                  <c:v>-4.5834865058551877</c:v>
                </c:pt>
                <c:pt idx="142">
                  <c:v>-4.5431040165751488</c:v>
                </c:pt>
                <c:pt idx="143">
                  <c:v>-4.5030302417513859</c:v>
                </c:pt>
                <c:pt idx="144">
                  <c:v>-4.4632641551722081</c:v>
                </c:pt>
                <c:pt idx="145">
                  <c:v>-4.423804635100999</c:v>
                </c:pt>
                <c:pt idx="146">
                  <c:v>-4.3846504708773928</c:v>
                </c:pt>
                <c:pt idx="147">
                  <c:v>-4.3458003692047518</c:v>
                </c:pt>
                <c:pt idx="148">
                  <c:v>-4.307252960136382</c:v>
                </c:pt>
                <c:pt idx="149">
                  <c:v>-4.2690068027724637</c:v>
                </c:pt>
                <c:pt idx="150">
                  <c:v>-4.2310603906793105</c:v>
                </c:pt>
                <c:pt idx="151">
                  <c:v>-4.1934121570421192</c:v>
                </c:pt>
                <c:pt idx="152">
                  <c:v>-4.1560604795619689</c:v>
                </c:pt>
                <c:pt idx="153">
                  <c:v>-4.1190036851074732</c:v>
                </c:pt>
                <c:pt idx="154">
                  <c:v>-4.0822400541311126</c:v>
                </c:pt>
                <c:pt idx="155">
                  <c:v>-4.0457678248598867</c:v>
                </c:pt>
                <c:pt idx="156">
                  <c:v>-4.0095851972696162</c:v>
                </c:pt>
                <c:pt idx="157">
                  <c:v>-3.9736903368518623</c:v>
                </c:pt>
                <c:pt idx="158">
                  <c:v>-3.9380813781821158</c:v>
                </c:pt>
                <c:pt idx="159">
                  <c:v>-3.9027564282975988</c:v>
                </c:pt>
                <c:pt idx="160">
                  <c:v>-3.8677135698927048</c:v>
                </c:pt>
                <c:pt idx="161">
                  <c:v>-3.83295086433982</c:v>
                </c:pt>
                <c:pt idx="162">
                  <c:v>-3.7984663545429878</c:v>
                </c:pt>
                <c:pt idx="163">
                  <c:v>-3.7642580676315776</c:v>
                </c:pt>
                <c:pt idx="164">
                  <c:v>-3.7303240175008985</c:v>
                </c:pt>
                <c:pt idx="165">
                  <c:v>-3.6966622072064017</c:v>
                </c:pt>
                <c:pt idx="166">
                  <c:v>-3.6632706312178716</c:v>
                </c:pt>
                <c:pt idx="167">
                  <c:v>-3.6301472775398049</c:v>
                </c:pt>
                <c:pt idx="168">
                  <c:v>-3.597290129703886</c:v>
                </c:pt>
                <c:pt idx="169">
                  <c:v>-3.5646971686393014</c:v>
                </c:pt>
                <c:pt idx="170">
                  <c:v>-3.5323663744263603</c:v>
                </c:pt>
                <c:pt idx="171">
                  <c:v>-3.5002957279387448</c:v>
                </c:pt>
                <c:pt idx="172">
                  <c:v>-3.4684832123794522</c:v>
                </c:pt>
                <c:pt idx="173">
                  <c:v>-3.4369268147153309</c:v>
                </c:pt>
                <c:pt idx="174">
                  <c:v>-3.4056245270149197</c:v>
                </c:pt>
                <c:pt idx="175">
                  <c:v>-3.374574347694101</c:v>
                </c:pt>
                <c:pt idx="176">
                  <c:v>-3.3437742826739272</c:v>
                </c:pt>
                <c:pt idx="177">
                  <c:v>-3.3132223464547907</c:v>
                </c:pt>
                <c:pt idx="178">
                  <c:v>-3.2829165631109509</c:v>
                </c:pt>
                <c:pt idx="179">
                  <c:v>-3.2528549672092728</c:v>
                </c:pt>
                <c:pt idx="180">
                  <c:v>-3.2230356046558923</c:v>
                </c:pt>
                <c:pt idx="181">
                  <c:v>-3.1934565334743454</c:v>
                </c:pt>
                <c:pt idx="182">
                  <c:v>-3.1641158245185861</c:v>
                </c:pt>
                <c:pt idx="183">
                  <c:v>-3.1350115621241734</c:v>
                </c:pt>
                <c:pt idx="184">
                  <c:v>-3.1061418447007587</c:v>
                </c:pt>
                <c:pt idx="185">
                  <c:v>-3.0775047852689057</c:v>
                </c:pt>
                <c:pt idx="186">
                  <c:v>-3.0490985119441207</c:v>
                </c:pt>
                <c:pt idx="187">
                  <c:v>-3.0209211683708856</c:v>
                </c:pt>
                <c:pt idx="188">
                  <c:v>-2.9929709141093404</c:v>
                </c:pt>
                <c:pt idx="189">
                  <c:v>-2.9652459249771663</c:v>
                </c:pt>
                <c:pt idx="190">
                  <c:v>-2.9377443933491283</c:v>
                </c:pt>
                <c:pt idx="191">
                  <c:v>-2.9104645284166004</c:v>
                </c:pt>
                <c:pt idx="192">
                  <c:v>-2.8834045564093209</c:v>
                </c:pt>
                <c:pt idx="193">
                  <c:v>-2.8565627207815321</c:v>
                </c:pt>
                <c:pt idx="194">
                  <c:v>-2.829937282364555</c:v>
                </c:pt>
                <c:pt idx="195">
                  <c:v>-2.8035265194877588</c:v>
                </c:pt>
                <c:pt idx="196">
                  <c:v>-2.7773287280698211</c:v>
                </c:pt>
                <c:pt idx="197">
                  <c:v>-2.7513422216820675</c:v>
                </c:pt>
                <c:pt idx="198">
                  <c:v>-2.725565331585611</c:v>
                </c:pt>
                <c:pt idx="199">
                  <c:v>-2.6999964067439479</c:v>
                </c:pt>
                <c:pt idx="200">
                  <c:v>-2.6746338138125587</c:v>
                </c:pt>
                <c:pt idx="201">
                  <c:v>-2.6494759371070438</c:v>
                </c:pt>
                <c:pt idx="202">
                  <c:v>-2.6245211785511962</c:v>
                </c:pt>
                <c:pt idx="203">
                  <c:v>-2.5997679576064034</c:v>
                </c:pt>
                <c:pt idx="204">
                  <c:v>-2.5752147111836678</c:v>
                </c:pt>
                <c:pt idx="205">
                  <c:v>-2.5508598935394957</c:v>
                </c:pt>
                <c:pt idx="206">
                  <c:v>-2.5267019761568408</c:v>
                </c:pt>
                <c:pt idx="207">
                  <c:v>-2.5027394476122278</c:v>
                </c:pt>
                <c:pt idx="208">
                  <c:v>-2.478970813430136</c:v>
                </c:pt>
                <c:pt idx="209">
                  <c:v>-2.4553945959256711</c:v>
                </c:pt>
                <c:pt idx="210">
                  <c:v>-2.4320093340364886</c:v>
                </c:pt>
                <c:pt idx="211">
                  <c:v>-2.4088135831449033</c:v>
                </c:pt>
                <c:pt idx="212">
                  <c:v>-2.3858059148910722</c:v>
                </c:pt>
                <c:pt idx="213">
                  <c:v>-2.3629849169780703</c:v>
                </c:pt>
                <c:pt idx="214">
                  <c:v>-2.340349192969672</c:v>
                </c:pt>
                <c:pt idx="215">
                  <c:v>-2.317897362081585</c:v>
                </c:pt>
                <c:pt idx="216">
                  <c:v>-2.2956280589668423</c:v>
                </c:pt>
                <c:pt idx="217">
                  <c:v>-2.273539933496052</c:v>
                </c:pt>
                <c:pt idx="218">
                  <c:v>-2.2516316505331249</c:v>
                </c:pt>
                <c:pt idx="219">
                  <c:v>-2.2299018897070977</c:v>
                </c:pt>
                <c:pt idx="220">
                  <c:v>-2.2083493451806282</c:v>
                </c:pt>
                <c:pt idx="221">
                  <c:v>-2.186972725415695</c:v>
                </c:pt>
                <c:pt idx="222">
                  <c:v>-2.1657707529370289</c:v>
                </c:pt>
                <c:pt idx="223">
                  <c:v>-2.1447421640937421</c:v>
                </c:pt>
                <c:pt idx="224">
                  <c:v>-2.1238857088196252</c:v>
                </c:pt>
                <c:pt idx="225">
                  <c:v>-2.1032001503925306</c:v>
                </c:pt>
                <c:pt idx="226">
                  <c:v>-2.0826842651932518</c:v>
                </c:pt>
                <c:pt idx="227">
                  <c:v>-2.062336842464275</c:v>
                </c:pt>
                <c:pt idx="228">
                  <c:v>-2.0421566840687517</c:v>
                </c:pt>
                <c:pt idx="229">
                  <c:v>-2.0221426042500426</c:v>
                </c:pt>
                <c:pt idx="230">
                  <c:v>-2.0022934293921186</c:v>
                </c:pt>
                <c:pt idx="231">
                  <c:v>-1.9826079977811373</c:v>
                </c:pt>
                <c:pt idx="232">
                  <c:v>-1.9630851593684437</c:v>
                </c:pt>
                <c:pt idx="233">
                  <c:v>-1.9437237755352594</c:v>
                </c:pt>
                <c:pt idx="234">
                  <c:v>-1.9245227188592962</c:v>
                </c:pt>
                <c:pt idx="235">
                  <c:v>-1.9054808728835027</c:v>
                </c:pt>
                <c:pt idx="236">
                  <c:v>-1.8865971318871551</c:v>
                </c:pt>
                <c:pt idx="237">
                  <c:v>-1.8678704006594726</c:v>
                </c:pt>
                <c:pt idx="238">
                  <c:v>-1.8492995942759307</c:v>
                </c:pt>
                <c:pt idx="239">
                  <c:v>-1.830883637877426</c:v>
                </c:pt>
                <c:pt idx="240">
                  <c:v>-1.8126214664524476</c:v>
                </c:pt>
                <c:pt idx="241">
                  <c:v>-1.7945120246223663</c:v>
                </c:pt>
                <c:pt idx="242">
                  <c:v>-1.7765542664299816</c:v>
                </c:pt>
                <c:pt idx="243">
                  <c:v>-1.7587471551314182</c:v>
                </c:pt>
                <c:pt idx="244">
                  <c:v>-1.7410896629914754</c:v>
                </c:pt>
                <c:pt idx="245">
                  <c:v>-1.7235807710825164</c:v>
                </c:pt>
                <c:pt idx="246">
                  <c:v>-1.7062194690869679</c:v>
                </c:pt>
                <c:pt idx="247">
                  <c:v>-1.6890047551035008</c:v>
                </c:pt>
                <c:pt idx="248">
                  <c:v>-1.6719356354569481</c:v>
                </c:pt>
                <c:pt idx="249">
                  <c:v>-1.6550111245120116</c:v>
                </c:pt>
                <c:pt idx="250">
                  <c:v>-1.6382302444907926</c:v>
                </c:pt>
                <c:pt idx="251">
                  <c:v>-1.6215920252941889</c:v>
                </c:pt>
                <c:pt idx="252">
                  <c:v>-1.6050955043271729</c:v>
                </c:pt>
                <c:pt idx="253">
                  <c:v>-1.5887397263279885</c:v>
                </c:pt>
                <c:pt idx="254">
                  <c:v>-1.5725237432012567</c:v>
                </c:pt>
                <c:pt idx="255">
                  <c:v>-1.5564466138550201</c:v>
                </c:pt>
                <c:pt idx="256">
                  <c:v>-1.5405074040417082</c:v>
                </c:pt>
                <c:pt idx="257">
                  <c:v>-1.5247051862030419</c:v>
                </c:pt>
                <c:pt idx="258">
                  <c:v>-1.509039039318838</c:v>
                </c:pt>
                <c:pt idx="259">
                  <c:v>-1.4935080487597312</c:v>
                </c:pt>
                <c:pt idx="260">
                  <c:v>-1.4781113061438129</c:v>
                </c:pt>
                <c:pt idx="261">
                  <c:v>-1.4628479091970277</c:v>
                </c:pt>
                <c:pt idx="262">
                  <c:v>-1.4477169616175596</c:v>
                </c:pt>
                <c:pt idx="263">
                  <c:v>-1.4327175729439114</c:v>
                </c:pt>
                <c:pt idx="264">
                  <c:v>-1.4178488584268436</c:v>
                </c:pt>
                <c:pt idx="265">
                  <c:v>-1.4031099389049451</c:v>
                </c:pt>
                <c:pt idx="266">
                  <c:v>-1.3884999406840464</c:v>
                </c:pt>
                <c:pt idx="267">
                  <c:v>-1.3740179954201881</c:v>
                </c:pt>
                <c:pt idx="268">
                  <c:v>-1.3596632400062791</c:v>
                </c:pt>
                <c:pt idx="269">
                  <c:v>-1.3454348164622325</c:v>
                </c:pt>
                <c:pt idx="270">
                  <c:v>-1.3313318718287483</c:v>
                </c:pt>
                <c:pt idx="271">
                  <c:v>-1.3173535580644724</c:v>
                </c:pt>
                <c:pt idx="272">
                  <c:v>-1.3034990319466515</c:v>
                </c:pt>
                <c:pt idx="273">
                  <c:v>-1.2897674549750546</c:v>
                </c:pt>
                <c:pt idx="274">
                  <c:v>-1.2761579932793414</c:v>
                </c:pt>
                <c:pt idx="275">
                  <c:v>-1.2626698175295843</c:v>
                </c:pt>
                <c:pt idx="276">
                  <c:v>-1.2493021028500668</c:v>
                </c:pt>
                <c:pt idx="277">
                  <c:v>-1.2360540287361259</c:v>
                </c:pt>
                <c:pt idx="278">
                  <c:v>-1.2229247789742095</c:v>
                </c:pt>
                <c:pt idx="279">
                  <c:v>-1.209913541564849</c:v>
                </c:pt>
                <c:pt idx="280">
                  <c:v>-1.1970195086486828</c:v>
                </c:pt>
                <c:pt idx="281">
                  <c:v>-1.1842418764352711</c:v>
                </c:pt>
                <c:pt idx="282">
                  <c:v>-1.1715798451348867</c:v>
                </c:pt>
                <c:pt idx="283">
                  <c:v>-1.1590326188930116</c:v>
                </c:pt>
                <c:pt idx="284">
                  <c:v>-1.1465994057275322</c:v>
                </c:pt>
                <c:pt idx="285">
                  <c:v>-1.1342794174686592</c:v>
                </c:pt>
                <c:pt idx="286">
                  <c:v>-1.1220718697013661</c:v>
                </c:pt>
                <c:pt idx="287">
                  <c:v>-1.1099759817104669</c:v>
                </c:pt>
                <c:pt idx="288">
                  <c:v>-1.0979909764280338</c:v>
                </c:pt>
                <c:pt idx="289">
                  <c:v>-1.0861160803833321</c:v>
                </c:pt>
                <c:pt idx="290">
                  <c:v>-1.0743505236550239</c:v>
                </c:pt>
                <c:pt idx="291">
                  <c:v>-1.0626935398257529</c:v>
                </c:pt>
                <c:pt idx="292">
                  <c:v>-1.0511443659388418</c:v>
                </c:pt>
                <c:pt idx="293">
                  <c:v>-1.0397022424572413</c:v>
                </c:pt>
                <c:pt idx="294">
                  <c:v>-1.0283664132245245</c:v>
                </c:pt>
                <c:pt idx="295">
                  <c:v>-1.0171361254280036</c:v>
                </c:pt>
                <c:pt idx="296">
                  <c:v>-1.0060106295637343</c:v>
                </c:pt>
                <c:pt idx="297">
                  <c:v>-0.99498917940352394</c:v>
                </c:pt>
                <c:pt idx="298">
                  <c:v>-0.98407103196375245</c:v>
                </c:pt>
                <c:pt idx="299">
                  <c:v>-0.97325544747608661</c:v>
                </c:pt>
                <c:pt idx="300">
                  <c:v>-0.96254168935984252</c:v>
                </c:pt>
                <c:pt idx="301">
                  <c:v>-0.95192902419613357</c:v>
                </c:pt>
                <c:pt idx="302">
                  <c:v>-0.94141672170359847</c:v>
                </c:pt>
                <c:pt idx="303">
                  <c:v>-0.93100405471580128</c:v>
                </c:pt>
                <c:pt idx="304">
                  <c:v>-0.92069029916006528</c:v>
                </c:pt>
                <c:pt idx="305">
                  <c:v>-0.91047473403786616</c:v>
                </c:pt>
                <c:pt idx="306">
                  <c:v>-0.90035664140660165</c:v>
                </c:pt>
                <c:pt idx="307">
                  <c:v>-0.89033530636281566</c:v>
                </c:pt>
                <c:pt idx="308">
                  <c:v>-0.88041001702665111</c:v>
                </c:pt>
                <c:pt idx="309">
                  <c:v>-0.87058006452765624</c:v>
                </c:pt>
                <c:pt idx="310">
                  <c:v>-0.86084474299179403</c:v>
                </c:pt>
                <c:pt idx="311">
                  <c:v>-0.85120334952963128</c:v>
                </c:pt>
                <c:pt idx="312">
                  <c:v>-0.84165518422567198</c:v>
                </c:pt>
                <c:pt idx="313">
                  <c:v>-0.83219955012876856</c:v>
                </c:pt>
                <c:pt idx="314">
                  <c:v>-0.82283575324358571</c:v>
                </c:pt>
                <c:pt idx="315">
                  <c:v>-0.81356310252305863</c:v>
                </c:pt>
                <c:pt idx="316">
                  <c:v>-0.80438090986180555</c:v>
                </c:pt>
                <c:pt idx="317">
                  <c:v>-0.79528849009045699</c:v>
                </c:pt>
                <c:pt idx="318">
                  <c:v>-0.78628516097085177</c:v>
                </c:pt>
                <c:pt idx="319">
                  <c:v>-0.77737024319206793</c:v>
                </c:pt>
                <c:pt idx="320">
                  <c:v>-0.76854306036723907</c:v>
                </c:pt>
                <c:pt idx="321">
                  <c:v>-0.75980293903112839</c:v>
                </c:pt>
                <c:pt idx="322">
                  <c:v>-0.75114920863840873</c:v>
                </c:pt>
                <c:pt idx="323">
                  <c:v>-0.74258120156262752</c:v>
                </c:pt>
                <c:pt idx="324">
                  <c:v>-0.73409825309580234</c:v>
                </c:pt>
                <c:pt idx="325">
                  <c:v>-0.72569970144863072</c:v>
                </c:pt>
                <c:pt idx="326">
                  <c:v>-0.71738488775126141</c:v>
                </c:pt>
                <c:pt idx="327">
                  <c:v>-0.70915315605460816</c:v>
                </c:pt>
                <c:pt idx="328">
                  <c:v>-0.70100385333216508</c:v>
                </c:pt>
                <c:pt idx="329">
                  <c:v>-0.69293632948229311</c:v>
                </c:pt>
                <c:pt idx="330">
                  <c:v>-0.68494993733094767</c:v>
                </c:pt>
                <c:pt idx="331">
                  <c:v>-0.67704403263481905</c:v>
                </c:pt>
                <c:pt idx="332">
                  <c:v>-0.6692179740848494</c:v>
                </c:pt>
                <c:pt idx="333">
                  <c:v>-0.66147112331010793</c:v>
                </c:pt>
                <c:pt idx="334">
                  <c:v>-0.65380284488198503</c:v>
                </c:pt>
                <c:pt idx="335">
                  <c:v>-0.64621250631869043</c:v>
                </c:pt>
                <c:pt idx="336">
                  <c:v>-0.63869947809001726</c:v>
                </c:pt>
                <c:pt idx="337">
                  <c:v>-0.63126313362235886</c:v>
                </c:pt>
                <c:pt idx="338">
                  <c:v>-0.62390284930394069</c:v>
                </c:pt>
                <c:pt idx="339">
                  <c:v>-0.61661800449025617</c:v>
                </c:pt>
                <c:pt idx="340">
                  <c:v>-0.60940798150967523</c:v>
                </c:pt>
                <c:pt idx="341">
                  <c:v>-0.60227216566920416</c:v>
                </c:pt>
                <c:pt idx="342">
                  <c:v>-0.59520994526038051</c:v>
                </c:pt>
                <c:pt idx="343">
                  <c:v>-0.58822071156527334</c:v>
                </c:pt>
                <c:pt idx="344">
                  <c:v>-0.58130385886257929</c:v>
                </c:pt>
                <c:pt idx="345">
                  <c:v>-0.57445878443378351</c:v>
                </c:pt>
                <c:pt idx="346">
                  <c:v>-0.56768488856937871</c:v>
                </c:pt>
                <c:pt idx="347">
                  <c:v>-0.56098157457511166</c:v>
                </c:pt>
                <c:pt idx="348">
                  <c:v>-0.55434824877825228</c:v>
                </c:pt>
                <c:pt idx="349">
                  <c:v>-0.54778432053385728</c:v>
                </c:pt>
                <c:pt idx="350">
                  <c:v>-0.54128920223102106</c:v>
                </c:pt>
                <c:pt idx="351">
                  <c:v>-0.53486230929909173</c:v>
                </c:pt>
                <c:pt idx="352">
                  <c:v>-0.5285030602138433</c:v>
                </c:pt>
                <c:pt idx="353">
                  <c:v>-0.52221087650358156</c:v>
                </c:pt>
                <c:pt idx="354">
                  <c:v>-0.5159851827551819</c:v>
                </c:pt>
                <c:pt idx="355">
                  <c:v>-0.50982540662003184</c:v>
                </c:pt>
                <c:pt idx="356">
                  <c:v>-0.50373097881987827</c:v>
                </c:pt>
                <c:pt idx="357">
                  <c:v>-0.49770133315255788</c:v>
                </c:pt>
                <c:pt idx="358">
                  <c:v>-0.49173590649760635</c:v>
                </c:pt>
                <c:pt idx="359">
                  <c:v>-0.4858341388217291</c:v>
                </c:pt>
                <c:pt idx="360">
                  <c:v>-0.47999547318412944</c:v>
                </c:pt>
                <c:pt idx="361">
                  <c:v>-0.47421935574167751</c:v>
                </c:pt>
                <c:pt idx="362">
                  <c:v>-0.4685052357539175</c:v>
                </c:pt>
                <c:pt idx="363">
                  <c:v>-0.4628525655878965</c:v>
                </c:pt>
                <c:pt idx="364">
                  <c:v>-0.45726080072281383</c:v>
                </c:pt>
                <c:pt idx="365">
                  <c:v>-0.45172939975447801</c:v>
                </c:pt>
                <c:pt idx="366">
                  <c:v>-0.44625782439956507</c:v>
                </c:pt>
                <c:pt idx="367">
                  <c:v>-0.44084553949967109</c:v>
                </c:pt>
                <c:pt idx="368">
                  <c:v>-0.43549201302515189</c:v>
                </c:pt>
                <c:pt idx="369">
                  <c:v>-0.4301967160787451</c:v>
                </c:pt>
                <c:pt idx="370">
                  <c:v>-0.42495912289896454</c:v>
                </c:pt>
                <c:pt idx="371">
                  <c:v>-0.41977871086326723</c:v>
                </c:pt>
                <c:pt idx="372">
                  <c:v>-0.41465496049098172</c:v>
                </c:pt>
                <c:pt idx="373">
                  <c:v>-0.40958735544599822</c:v>
                </c:pt>
                <c:pt idx="374">
                  <c:v>-0.40457538253921105</c:v>
                </c:pt>
                <c:pt idx="375">
                  <c:v>-0.39961853173071515</c:v>
                </c:pt>
                <c:pt idx="376">
                  <c:v>-0.39471629613174541</c:v>
                </c:pt>
                <c:pt idx="377">
                  <c:v>-0.38986817200636398</c:v>
                </c:pt>
                <c:pt idx="378">
                  <c:v>-0.38507365877288335</c:v>
                </c:pt>
                <c:pt idx="379">
                  <c:v>-0.38033225900503081</c:v>
                </c:pt>
                <c:pt idx="380">
                  <c:v>-0.37564347843284551</c:v>
                </c:pt>
                <c:pt idx="381">
                  <c:v>-0.37100682594330914</c:v>
                </c:pt>
                <c:pt idx="382">
                  <c:v>-0.36642181358070602</c:v>
                </c:pt>
                <c:pt idx="383">
                  <c:v>-0.36188795654671485</c:v>
                </c:pt>
                <c:pt idx="384">
                  <c:v>-0.35740477320022473</c:v>
                </c:pt>
                <c:pt idx="385">
                  <c:v>-0.35297178505688043</c:v>
                </c:pt>
                <c:pt idx="386">
                  <c:v>-0.3485885167883504</c:v>
                </c:pt>
                <c:pt idx="387">
                  <c:v>-0.34425449622132287</c:v>
                </c:pt>
                <c:pt idx="388">
                  <c:v>-0.33996925433622222</c:v>
                </c:pt>
                <c:pt idx="389">
                  <c:v>-0.3357323252656525</c:v>
                </c:pt>
                <c:pt idx="390">
                  <c:v>-0.33154324629256443</c:v>
                </c:pt>
                <c:pt idx="391">
                  <c:v>-0.32740155784814451</c:v>
                </c:pt>
                <c:pt idx="392">
                  <c:v>-0.32330680350943164</c:v>
                </c:pt>
                <c:pt idx="393">
                  <c:v>-0.31925852999665594</c:v>
                </c:pt>
                <c:pt idx="394">
                  <c:v>-0.31525628717030618</c:v>
                </c:pt>
                <c:pt idx="395">
                  <c:v>-0.31129962802792166</c:v>
                </c:pt>
                <c:pt idx="396">
                  <c:v>-0.30738810870061389</c:v>
                </c:pt>
                <c:pt idx="397">
                  <c:v>-0.30352128844931481</c:v>
                </c:pt>
                <c:pt idx="398">
                  <c:v>-0.29969872966075939</c:v>
                </c:pt>
                <c:pt idx="399">
                  <c:v>-0.29591999784319639</c:v>
                </c:pt>
                <c:pt idx="400">
                  <c:v>-0.29218466162183593</c:v>
                </c:pt>
                <c:pt idx="401">
                  <c:v>-0.28849229273403049</c:v>
                </c:pt>
                <c:pt idx="402">
                  <c:v>-0.28484246602419577</c:v>
                </c:pt>
                <c:pt idx="403">
                  <c:v>-0.28123475943846932</c:v>
                </c:pt>
                <c:pt idx="404">
                  <c:v>-0.27766875401911262</c:v>
                </c:pt>
                <c:pt idx="405">
                  <c:v>-0.2741440338986566</c:v>
                </c:pt>
                <c:pt idx="406">
                  <c:v>-0.27066018629379479</c:v>
                </c:pt>
                <c:pt idx="407">
                  <c:v>-0.26721680149902466</c:v>
                </c:pt>
                <c:pt idx="408">
                  <c:v>-0.26381347288004281</c:v>
                </c:pt>
                <c:pt idx="409">
                  <c:v>-0.2604497968668924</c:v>
                </c:pt>
                <c:pt idx="410">
                  <c:v>-0.25712537294687154</c:v>
                </c:pt>
                <c:pt idx="411">
                  <c:v>-0.25383980365719805</c:v>
                </c:pt>
                <c:pt idx="412">
                  <c:v>-0.25059269457744221</c:v>
                </c:pt>
                <c:pt idx="413">
                  <c:v>-0.24738365432172246</c:v>
                </c:pt>
                <c:pt idx="414">
                  <c:v>-0.24421229453067281</c:v>
                </c:pt>
                <c:pt idx="415">
                  <c:v>-0.24107822986318331</c:v>
                </c:pt>
                <c:pt idx="416">
                  <c:v>-0.2379810779879154</c:v>
                </c:pt>
                <c:pt idx="417">
                  <c:v>-0.23492045957459856</c:v>
                </c:pt>
                <c:pt idx="418">
                  <c:v>-0.23189599828510823</c:v>
                </c:pt>
                <c:pt idx="419">
                  <c:v>-0.2289073207643319</c:v>
                </c:pt>
                <c:pt idx="420">
                  <c:v>-0.22595405663082341</c:v>
                </c:pt>
                <c:pt idx="421">
                  <c:v>-0.22303583846725231</c:v>
                </c:pt>
                <c:pt idx="422">
                  <c:v>-0.2201523018106481</c:v>
                </c:pt>
                <c:pt idx="423">
                  <c:v>-0.21730308514244798</c:v>
                </c:pt>
                <c:pt idx="424">
                  <c:v>-0.21448782987834569</c:v>
                </c:pt>
                <c:pt idx="425">
                  <c:v>-0.21170618035795077</c:v>
                </c:pt>
                <c:pt idx="426">
                  <c:v>-0.20895778383425731</c:v>
                </c:pt>
                <c:pt idx="427">
                  <c:v>-0.20624229046293002</c:v>
                </c:pt>
                <c:pt idx="428">
                  <c:v>-0.20355935329140723</c:v>
                </c:pt>
                <c:pt idx="429">
                  <c:v>-0.20090862824782862</c:v>
                </c:pt>
                <c:pt idx="430">
                  <c:v>-0.19828977412978738</c:v>
                </c:pt>
                <c:pt idx="431">
                  <c:v>-0.19570245259291505</c:v>
                </c:pt>
                <c:pt idx="432">
                  <c:v>-0.1931463281392975</c:v>
                </c:pt>
                <c:pt idx="433">
                  <c:v>-0.19062106810573209</c:v>
                </c:pt>
                <c:pt idx="434">
                  <c:v>-0.18812634265182304</c:v>
                </c:pt>
                <c:pt idx="435">
                  <c:v>-0.18566182474792525</c:v>
                </c:pt>
                <c:pt idx="436">
                  <c:v>-0.18322719016293476</c:v>
                </c:pt>
                <c:pt idx="437">
                  <c:v>-0.18082211745193449</c:v>
                </c:pt>
                <c:pt idx="438">
                  <c:v>-0.1784462879436948</c:v>
                </c:pt>
                <c:pt idx="439">
                  <c:v>-0.1760993857280358</c:v>
                </c:pt>
                <c:pt idx="440">
                  <c:v>-0.17378109764305374</c:v>
                </c:pt>
                <c:pt idx="441">
                  <c:v>-0.17149111326221506</c:v>
                </c:pt>
                <c:pt idx="442">
                  <c:v>-0.16922912488132302</c:v>
                </c:pt>
                <c:pt idx="443">
                  <c:v>-0.16699482750535888</c:v>
                </c:pt>
                <c:pt idx="444">
                  <c:v>-0.1647879188352035</c:v>
                </c:pt>
                <c:pt idx="445">
                  <c:v>-0.16260809925424066</c:v>
                </c:pt>
                <c:pt idx="446">
                  <c:v>-0.16045507181484828</c:v>
                </c:pt>
                <c:pt idx="447">
                  <c:v>-0.15832854222477885</c:v>
                </c:pt>
                <c:pt idx="448">
                  <c:v>-0.15622821883343471</c:v>
                </c:pt>
                <c:pt idx="449">
                  <c:v>-0.15415381261804004</c:v>
                </c:pt>
                <c:pt idx="450">
                  <c:v>-0.15210503716971466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2.3326847580578196</c:v>
                </c:pt>
                <c:pt idx="1">
                  <c:v>1.6781387185835861</c:v>
                </c:pt>
                <c:pt idx="2">
                  <c:v>1.0564499826786502</c:v>
                </c:pt>
                <c:pt idx="3">
                  <c:v>0.46614241690444302</c:v>
                </c:pt>
                <c:pt idx="4">
                  <c:v>-9.4192487610854414E-2</c:v>
                </c:pt>
                <c:pt idx="5">
                  <c:v>-0.62589889058102699</c:v>
                </c:pt>
                <c:pt idx="6">
                  <c:v>-1.1302597084098629</c:v>
                </c:pt>
                <c:pt idx="7">
                  <c:v>-1.6084995598392737</c:v>
                </c:pt>
                <c:pt idx="8">
                  <c:v>-2.0617875602119504</c:v>
                </c:pt>
                <c:pt idx="9">
                  <c:v>-2.4912399726515169</c:v>
                </c:pt>
                <c:pt idx="10">
                  <c:v>-2.8979227239811376</c:v>
                </c:pt>
                <c:pt idx="11">
                  <c:v>-3.2828537927494512</c:v>
                </c:pt>
                <c:pt idx="12">
                  <c:v>-3.6470054763077435</c:v>
                </c:pt>
                <c:pt idx="13">
                  <c:v>-3.9913065434831214</c:v>
                </c:pt>
                <c:pt idx="14">
                  <c:v>-4.3166442790170478</c:v>
                </c:pt>
                <c:pt idx="15">
                  <c:v>-4.6238664255858133</c:v>
                </c:pt>
                <c:pt idx="16">
                  <c:v>-4.9137830288879289</c:v>
                </c:pt>
                <c:pt idx="17">
                  <c:v>-5.1871681909717804</c:v>
                </c:pt>
                <c:pt idx="18">
                  <c:v>-5.4447617366833843</c:v>
                </c:pt>
                <c:pt idx="19">
                  <c:v>-5.6872707978385009</c:v>
                </c:pt>
                <c:pt idx="20">
                  <c:v>-5.9153713194641142</c:v>
                </c:pt>
                <c:pt idx="21">
                  <c:v>-6.1297094922096775</c:v>
                </c:pt>
                <c:pt idx="22">
                  <c:v>-6.3309031147997263</c:v>
                </c:pt>
                <c:pt idx="23">
                  <c:v>-6.5195428901826613</c:v>
                </c:pt>
                <c:pt idx="24">
                  <c:v>-6.6961936588274167</c:v>
                </c:pt>
                <c:pt idx="25">
                  <c:v>-6.8613955724283677</c:v>
                </c:pt>
                <c:pt idx="26">
                  <c:v>-7.0156652110982751</c:v>
                </c:pt>
                <c:pt idx="27">
                  <c:v>-7.1594966469596226</c:v>
                </c:pt>
                <c:pt idx="28">
                  <c:v>-7.2933624568845321</c:v>
                </c:pt>
                <c:pt idx="29">
                  <c:v>-7.4177146869831692</c:v>
                </c:pt>
                <c:pt idx="30">
                  <c:v>-7.5329857712983888</c:v>
                </c:pt>
                <c:pt idx="31">
                  <c:v>-7.6395894070308588</c:v>
                </c:pt>
                <c:pt idx="32">
                  <c:v>-7.7379213884928326</c:v>
                </c:pt>
                <c:pt idx="33">
                  <c:v>-7.8283604018699879</c:v>
                </c:pt>
                <c:pt idx="34">
                  <c:v>-7.9112687827588299</c:v>
                </c:pt>
                <c:pt idx="35">
                  <c:v>-7.9869932383415021</c:v>
                </c:pt>
                <c:pt idx="36">
                  <c:v>-8.0558655359604359</c:v>
                </c:pt>
                <c:pt idx="37">
                  <c:v>-8.1182031597610838</c:v>
                </c:pt>
                <c:pt idx="38">
                  <c:v>-8.1743099369827679</c:v>
                </c:pt>
                <c:pt idx="39">
                  <c:v>-8.2244766353936711</c:v>
                </c:pt>
                <c:pt idx="40">
                  <c:v>-8.2689815332874197</c:v>
                </c:pt>
                <c:pt idx="41">
                  <c:v>-8.3080909633840321</c:v>
                </c:pt>
                <c:pt idx="42">
                  <c:v>-8.3420598319078181</c:v>
                </c:pt>
                <c:pt idx="43">
                  <c:v>-8.3711321140483061</c:v>
                </c:pt>
                <c:pt idx="44">
                  <c:v>-8.3955413269477166</c:v>
                </c:pt>
                <c:pt idx="45">
                  <c:v>-8.4155109812991142</c:v>
                </c:pt>
                <c:pt idx="46">
                  <c:v>-8.4312550125835202</c:v>
                </c:pt>
                <c:pt idx="47">
                  <c:v>-8.442978192921375</c:v>
                </c:pt>
                <c:pt idx="48">
                  <c:v>-8.450876524463645</c:v>
                </c:pt>
                <c:pt idx="49">
                  <c:v>-8.4551376152008082</c:v>
                </c:pt>
                <c:pt idx="50">
                  <c:v>-8.4559410380231181</c:v>
                </c:pt>
                <c:pt idx="51">
                  <c:v>-8.4534586738233504</c:v>
                </c:pt>
                <c:pt idx="52">
                  <c:v>-8.4478550393933336</c:v>
                </c:pt>
                <c:pt idx="53">
                  <c:v>-8.4392876008276527</c:v>
                </c:pt>
                <c:pt idx="54">
                  <c:v>-8.4279070731122214</c:v>
                </c:pt>
                <c:pt idx="55">
                  <c:v>-8.4138577065415703</c:v>
                </c:pt>
                <c:pt idx="56">
                  <c:v>-8.3972775605765335</c:v>
                </c:pt>
                <c:pt idx="57">
                  <c:v>-8.378298765723887</c:v>
                </c:pt>
                <c:pt idx="58">
                  <c:v>-8.357047773990498</c:v>
                </c:pt>
                <c:pt idx="59">
                  <c:v>-8.3336455984375739</c:v>
                </c:pt>
                <c:pt idx="60">
                  <c:v>-8.3082080423346447</c:v>
                </c:pt>
                <c:pt idx="61">
                  <c:v>-8.2808459183885752</c:v>
                </c:pt>
                <c:pt idx="62">
                  <c:v>-8.2516652584997203</c:v>
                </c:pt>
                <c:pt idx="63">
                  <c:v>-8.2207675144753907</c:v>
                </c:pt>
                <c:pt idx="64">
                  <c:v>-8.1882497501100282</c:v>
                </c:pt>
                <c:pt idx="65">
                  <c:v>-8.1542048250216652</c:v>
                </c:pt>
                <c:pt idx="66">
                  <c:v>-8.1187215706156959</c:v>
                </c:pt>
                <c:pt idx="67">
                  <c:v>-8.0818849585290451</c:v>
                </c:pt>
                <c:pt idx="68">
                  <c:v>-8.0437762618911428</c:v>
                </c:pt>
                <c:pt idx="69">
                  <c:v>-8.0044732097220024</c:v>
                </c:pt>
                <c:pt idx="70">
                  <c:v>-7.9640501347726387</c:v>
                </c:pt>
                <c:pt idx="71">
                  <c:v>-7.9225781150985837</c:v>
                </c:pt>
                <c:pt idx="72">
                  <c:v>-7.8801251096436022</c:v>
                </c:pt>
                <c:pt idx="73">
                  <c:v>-7.8367560880977463</c:v>
                </c:pt>
                <c:pt idx="74">
                  <c:v>-7.7925331552815091</c:v>
                </c:pt>
                <c:pt idx="75">
                  <c:v>-7.7475156702961661</c:v>
                </c:pt>
                <c:pt idx="76">
                  <c:v>-7.7017603606691969</c:v>
                </c:pt>
                <c:pt idx="77">
                  <c:v>-7.6553214317131451</c:v>
                </c:pt>
                <c:pt idx="78">
                  <c:v>-7.6082506713061786</c:v>
                </c:pt>
                <c:pt idx="79">
                  <c:v>-7.5605975502930516</c:v>
                </c:pt>
                <c:pt idx="80">
                  <c:v>-7.512409318696073</c:v>
                </c:pt>
                <c:pt idx="81">
                  <c:v>-7.463731097917039</c:v>
                </c:pt>
                <c:pt idx="82">
                  <c:v>-7.4146059691028183</c:v>
                </c:pt>
                <c:pt idx="83">
                  <c:v>-7.365075057839495</c:v>
                </c:pt>
                <c:pt idx="84">
                  <c:v>-7.315177615332491</c:v>
                </c:pt>
                <c:pt idx="85">
                  <c:v>-7.2649510962229584</c:v>
                </c:pt>
                <c:pt idx="86">
                  <c:v>-7.214431233184059</c:v>
                </c:pt>
                <c:pt idx="87">
                  <c:v>-7.1636521084342508</c:v>
                </c:pt>
                <c:pt idx="88">
                  <c:v>-7.1126462222985536</c:v>
                </c:pt>
                <c:pt idx="89">
                  <c:v>-7.0614445589430401</c:v>
                </c:pt>
                <c:pt idx="90">
                  <c:v>-7.0100766494020856</c:v>
                </c:pt>
                <c:pt idx="91">
                  <c:v>-6.9585706320127647</c:v>
                </c:pt>
                <c:pt idx="92">
                  <c:v>-6.9069533103656227</c:v>
                </c:pt>
                <c:pt idx="93">
                  <c:v>-6.8552502088762637</c:v>
                </c:pt>
                <c:pt idx="94">
                  <c:v>-6.8034856260776717</c:v>
                </c:pt>
                <c:pt idx="95">
                  <c:v>-6.7516826857287278</c:v>
                </c:pt>
                <c:pt idx="96">
                  <c:v>-6.6998633858302323</c:v>
                </c:pt>
                <c:pt idx="97">
                  <c:v>-6.6480486456358312</c:v>
                </c:pt>
                <c:pt idx="98">
                  <c:v>-6.5962583507413228</c:v>
                </c:pt>
                <c:pt idx="99">
                  <c:v>-6.5445113963323402</c:v>
                </c:pt>
                <c:pt idx="100">
                  <c:v>-6.4928257286668547</c:v>
                </c:pt>
                <c:pt idx="101">
                  <c:v>-6.4412183848656559</c:v>
                </c:pt>
                <c:pt idx="102">
                  <c:v>-6.3897055310808923</c:v>
                </c:pt>
                <c:pt idx="103">
                  <c:v>-6.3383024991096324</c:v>
                </c:pt>
                <c:pt idx="104">
                  <c:v>-6.287023821516649</c:v>
                </c:pt>
                <c:pt idx="105">
                  <c:v>-6.2358832653278409</c:v>
                </c:pt>
                <c:pt idx="106">
                  <c:v>-6.1848938643530351</c:v>
                </c:pt>
                <c:pt idx="107">
                  <c:v>-6.1340679501945594</c:v>
                </c:pt>
                <c:pt idx="108">
                  <c:v>-6.0834171819954026</c:v>
                </c:pt>
                <c:pt idx="109">
                  <c:v>-6.0329525749786699</c:v>
                </c:pt>
                <c:pt idx="110">
                  <c:v>-5.9826845278277343</c:v>
                </c:pt>
                <c:pt idx="111">
                  <c:v>-5.9326228489544688</c:v>
                </c:pt>
                <c:pt idx="112">
                  <c:v>-5.8827767817009242</c:v>
                </c:pt>
                <c:pt idx="113">
                  <c:v>-5.833155028517953</c:v>
                </c:pt>
                <c:pt idx="114">
                  <c:v>-5.7837657741623634</c:v>
                </c:pt>
                <c:pt idx="115">
                  <c:v>-5.7346167079525863</c:v>
                </c:pt>
                <c:pt idx="116">
                  <c:v>-5.6857150451210536</c:v>
                </c:pt>
                <c:pt idx="117">
                  <c:v>-5.6370675472999503</c:v>
                </c:pt>
                <c:pt idx="118">
                  <c:v>-5.5886805421754593</c:v>
                </c:pt>
                <c:pt idx="119">
                  <c:v>-5.5405599423441902</c:v>
                </c:pt>
                <c:pt idx="120">
                  <c:v>-5.4927112634040531</c:v>
                </c:pt>
                <c:pt idx="121">
                  <c:v>-5.4451396413105204</c:v>
                </c:pt>
                <c:pt idx="122">
                  <c:v>-5.3978498490279314</c:v>
                </c:pt>
                <c:pt idx="123">
                  <c:v>-5.3508463125043182</c:v>
                </c:pt>
                <c:pt idx="124">
                  <c:v>-5.3041331259969802</c:v>
                </c:pt>
                <c:pt idx="125">
                  <c:v>-5.2577140667749784</c:v>
                </c:pt>
                <c:pt idx="126">
                  <c:v>-5.2115926092236577</c:v>
                </c:pt>
                <c:pt idx="127">
                  <c:v>-5.1657719383751877</c:v>
                </c:pt>
                <c:pt idx="128">
                  <c:v>-5.1202549628882732</c:v>
                </c:pt>
                <c:pt idx="129">
                  <c:v>-5.075044327499068</c:v>
                </c:pt>
                <c:pt idx="130">
                  <c:v>-5.0301424249646187</c:v>
                </c:pt>
                <c:pt idx="131">
                  <c:v>-4.985551407519119</c:v>
                </c:pt>
                <c:pt idx="132">
                  <c:v>-4.9412731978625555</c:v>
                </c:pt>
                <c:pt idx="133">
                  <c:v>-4.8973094997004711</c:v>
                </c:pt>
                <c:pt idx="134">
                  <c:v>-4.8536618078528386</c:v>
                </c:pt>
                <c:pt idx="135">
                  <c:v>-4.8103314179492669</c:v>
                </c:pt>
                <c:pt idx="136">
                  <c:v>-4.7673194357271473</c:v>
                </c:pt>
                <c:pt idx="137">
                  <c:v>-4.7246267859485878</c:v>
                </c:pt>
                <c:pt idx="138">
                  <c:v>-4.6822542209513731</c:v>
                </c:pt>
                <c:pt idx="139">
                  <c:v>-4.6402023288486482</c:v>
                </c:pt>
                <c:pt idx="140">
                  <c:v>-4.5984715413912678</c:v>
                </c:pt>
                <c:pt idx="141">
                  <c:v>-4.5570621415063783</c:v>
                </c:pt>
                <c:pt idx="142">
                  <c:v>-4.5159742705251373</c:v>
                </c:pt>
                <c:pt idx="143">
                  <c:v>-4.4752079351119578</c:v>
                </c:pt>
                <c:pt idx="144">
                  <c:v>-4.4347630139072445</c:v>
                </c:pt>
                <c:pt idx="145">
                  <c:v>-4.3946392638950424</c:v>
                </c:pt>
                <c:pt idx="146">
                  <c:v>-4.3548363265065717</c:v>
                </c:pt>
                <c:pt idx="147">
                  <c:v>-4.3153537334702214</c:v>
                </c:pt>
                <c:pt idx="148">
                  <c:v>-4.2761909124180919</c:v>
                </c:pt>
                <c:pt idx="149">
                  <c:v>-4.2373471922588442</c:v>
                </c:pt>
                <c:pt idx="150">
                  <c:v>-4.1988218083261408</c:v>
                </c:pt>
                <c:pt idx="151">
                  <c:v>-4.160613907311685</c:v>
                </c:pt>
                <c:pt idx="152">
                  <c:v>-4.1227225519914388</c:v>
                </c:pt>
                <c:pt idx="153">
                  <c:v>-4.0851467257532645</c:v>
                </c:pt>
                <c:pt idx="154">
                  <c:v>-4.0478853369339687</c:v>
                </c:pt>
                <c:pt idx="155">
                  <c:v>-4.0109372229733102</c:v>
                </c:pt>
                <c:pt idx="156">
                  <c:v>-3.9743011543923248</c:v>
                </c:pt>
                <c:pt idx="157">
                  <c:v>-3.9379758386029855</c:v>
                </c:pt>
                <c:pt idx="158">
                  <c:v>-3.901959923555919</c:v>
                </c:pt>
                <c:pt idx="159">
                  <c:v>-3.8662520012326955</c:v>
                </c:pt>
                <c:pt idx="160">
                  <c:v>-3.8308506109888691</c:v>
                </c:pt>
                <c:pt idx="161">
                  <c:v>-3.7957542427537816</c:v>
                </c:pt>
                <c:pt idx="162">
                  <c:v>-3.7609613400928588</c:v>
                </c:pt>
                <c:pt idx="163">
                  <c:v>-3.7264703031378756</c:v>
                </c:pt>
                <c:pt idx="164">
                  <c:v>-3.6922794913905381</c:v>
                </c:pt>
                <c:pt idx="165">
                  <c:v>-3.6583872264044301</c:v>
                </c:pt>
                <c:pt idx="166">
                  <c:v>-3.624791794350211</c:v>
                </c:pt>
                <c:pt idx="167">
                  <c:v>-3.5914914484687679</c:v>
                </c:pt>
                <c:pt idx="168">
                  <c:v>-3.5584844114168095</c:v>
                </c:pt>
                <c:pt idx="169">
                  <c:v>-3.5257688775092388</c:v>
                </c:pt>
                <c:pt idx="170">
                  <c:v>-3.4933430148624773</c:v>
                </c:pt>
                <c:pt idx="171">
                  <c:v>-3.4612049674426681</c:v>
                </c:pt>
                <c:pt idx="172">
                  <c:v>-3.4293528570226881</c:v>
                </c:pt>
                <c:pt idx="173">
                  <c:v>-3.3977847850515719</c:v>
                </c:pt>
                <c:pt idx="174">
                  <c:v>-3.3664988344399189</c:v>
                </c:pt>
                <c:pt idx="175">
                  <c:v>-3.3354930712646786</c:v>
                </c:pt>
                <c:pt idx="176">
                  <c:v>-3.3047655463965757</c:v>
                </c:pt>
                <c:pt idx="177">
                  <c:v>-3.2743142970533046</c:v>
                </c:pt>
                <c:pt idx="178">
                  <c:v>-3.2441373482815337</c:v>
                </c:pt>
                <c:pt idx="179">
                  <c:v>-3.2142327143705414</c:v>
                </c:pt>
                <c:pt idx="180">
                  <c:v>-3.1845984002003691</c:v>
                </c:pt>
                <c:pt idx="181">
                  <c:v>-3.1552324025270493</c:v>
                </c:pt>
                <c:pt idx="182">
                  <c:v>-3.1261327112075561</c:v>
                </c:pt>
                <c:pt idx="183">
                  <c:v>-3.0972973103668959</c:v>
                </c:pt>
                <c:pt idx="184">
                  <c:v>-3.0687241795097098</c:v>
                </c:pt>
                <c:pt idx="185">
                  <c:v>-3.0404112945786932</c:v>
                </c:pt>
                <c:pt idx="186">
                  <c:v>-3.0123566289619421</c:v>
                </c:pt>
                <c:pt idx="187">
                  <c:v>-2.9845581544514133</c:v>
                </c:pt>
                <c:pt idx="188">
                  <c:v>-2.9570138421544514</c:v>
                </c:pt>
                <c:pt idx="189">
                  <c:v>-2.9297216633603052</c:v>
                </c:pt>
                <c:pt idx="190">
                  <c:v>-2.9026795903635656</c:v>
                </c:pt>
                <c:pt idx="191">
                  <c:v>-2.8758855972462189</c:v>
                </c:pt>
                <c:pt idx="192">
                  <c:v>-2.849337660620094</c:v>
                </c:pt>
                <c:pt idx="193">
                  <c:v>-2.8230337603313211</c:v>
                </c:pt>
                <c:pt idx="194">
                  <c:v>-2.7969718801283801</c:v>
                </c:pt>
                <c:pt idx="195">
                  <c:v>-2.7711500082952836</c:v>
                </c:pt>
                <c:pt idx="196">
                  <c:v>-2.7455661382513128</c:v>
                </c:pt>
                <c:pt idx="197">
                  <c:v>-2.7202182691187393</c:v>
                </c:pt>
                <c:pt idx="198">
                  <c:v>-2.6951044062598628</c:v>
                </c:pt>
                <c:pt idx="199">
                  <c:v>-2.670222561784652</c:v>
                </c:pt>
                <c:pt idx="200">
                  <c:v>-2.6455707550302616</c:v>
                </c:pt>
                <c:pt idx="201">
                  <c:v>-2.6211470130135552</c:v>
                </c:pt>
                <c:pt idx="202">
                  <c:v>-2.5969493708578373</c:v>
                </c:pt>
                <c:pt idx="203">
                  <c:v>-2.5729758721948603</c:v>
                </c:pt>
                <c:pt idx="204">
                  <c:v>-2.5492245695431803</c:v>
                </c:pt>
                <c:pt idx="205">
                  <c:v>-2.5256935246638439</c:v>
                </c:pt>
                <c:pt idx="206">
                  <c:v>-2.5023808088944137</c:v>
                </c:pt>
                <c:pt idx="207">
                  <c:v>-2.4792845034622459</c:v>
                </c:pt>
                <c:pt idx="208">
                  <c:v>-2.4564026997779234</c:v>
                </c:pt>
                <c:pt idx="209">
                  <c:v>-2.4337334997096929</c:v>
                </c:pt>
                <c:pt idx="210">
                  <c:v>-2.4112750158397538</c:v>
                </c:pt>
                <c:pt idx="211">
                  <c:v>-2.3890253717031698</c:v>
                </c:pt>
                <c:pt idx="212">
                  <c:v>-2.3669827020101799</c:v>
                </c:pt>
                <c:pt idx="213">
                  <c:v>-2.3451451528526248</c:v>
                </c:pt>
                <c:pt idx="214">
                  <c:v>-2.3235108818952135</c:v>
                </c:pt>
                <c:pt idx="215">
                  <c:v>-2.3020780585522802</c:v>
                </c:pt>
                <c:pt idx="216">
                  <c:v>-2.2808448641506862</c:v>
                </c:pt>
                <c:pt idx="217">
                  <c:v>-2.2598094920794889</c:v>
                </c:pt>
                <c:pt idx="218">
                  <c:v>-2.2389701479269695</c:v>
                </c:pt>
                <c:pt idx="219">
                  <c:v>-2.2183250496055988</c:v>
                </c:pt>
                <c:pt idx="220">
                  <c:v>-2.197872427465478</c:v>
                </c:pt>
                <c:pt idx="221">
                  <c:v>-2.1776105243967843</c:v>
                </c:pt>
                <c:pt idx="222">
                  <c:v>-2.1575375959217338</c:v>
                </c:pt>
                <c:pt idx="223">
                  <c:v>-2.137651910276531</c:v>
                </c:pt>
                <c:pt idx="224">
                  <c:v>-2.1179517484837835</c:v>
                </c:pt>
                <c:pt idx="225">
                  <c:v>-2.0984354044158198</c:v>
                </c:pt>
                <c:pt idx="226">
                  <c:v>-2.079101184849335</c:v>
                </c:pt>
                <c:pt idx="227">
                  <c:v>-2.0599474095117984</c:v>
                </c:pt>
                <c:pt idx="228">
                  <c:v>-2.0409724111199559</c:v>
                </c:pt>
                <c:pt idx="229">
                  <c:v>-2.0221745354108944</c:v>
                </c:pt>
                <c:pt idx="230">
                  <c:v>-2.0035521411659474</c:v>
                </c:pt>
                <c:pt idx="231">
                  <c:v>-1.9851036002278297</c:v>
                </c:pt>
                <c:pt idx="232">
                  <c:v>-1.9668272975113323</c:v>
                </c:pt>
                <c:pt idx="233">
                  <c:v>-1.948721631007879</c:v>
                </c:pt>
                <c:pt idx="234">
                  <c:v>-1.9307850117842695</c:v>
                </c:pt>
                <c:pt idx="235">
                  <c:v>-1.9130158639758974</c:v>
                </c:pt>
                <c:pt idx="236">
                  <c:v>-1.8954126247746976</c:v>
                </c:pt>
                <c:pt idx="237">
                  <c:v>-1.8779737444121474</c:v>
                </c:pt>
                <c:pt idx="238">
                  <c:v>-1.8606976861375195</c:v>
                </c:pt>
                <c:pt idx="239">
                  <c:v>-1.8435829261916725</c:v>
                </c:pt>
                <c:pt idx="240">
                  <c:v>-1.8266279537766037</c:v>
                </c:pt>
                <c:pt idx="241">
                  <c:v>-1.8098312710209872</c:v>
                </c:pt>
                <c:pt idx="242">
                  <c:v>-1.793191392941927</c:v>
                </c:pt>
                <c:pt idx="243">
                  <c:v>-1.7767068474031074</c:v>
                </c:pt>
                <c:pt idx="244">
                  <c:v>-1.7603761750695854</c:v>
                </c:pt>
                <c:pt idx="245">
                  <c:v>-1.7441979293593564</c:v>
                </c:pt>
                <c:pt idx="246">
                  <c:v>-1.7281706763919285</c:v>
                </c:pt>
                <c:pt idx="247">
                  <c:v>-1.7122929949340606</c:v>
                </c:pt>
                <c:pt idx="248">
                  <c:v>-1.6965634763428037</c:v>
                </c:pt>
                <c:pt idx="249">
                  <c:v>-1.6809807245060719</c:v>
                </c:pt>
                <c:pt idx="250">
                  <c:v>-1.6655433557808237</c:v>
                </c:pt>
                <c:pt idx="251">
                  <c:v>-1.6502499989290456</c:v>
                </c:pt>
                <c:pt idx="252">
                  <c:v>-1.6350992950516723</c:v>
                </c:pt>
                <c:pt idx="253">
                  <c:v>-1.6200898975205558</c:v>
                </c:pt>
                <c:pt idx="254">
                  <c:v>-1.6052204719086405</c:v>
                </c:pt>
                <c:pt idx="255">
                  <c:v>-1.5904896959184465</c:v>
                </c:pt>
                <c:pt idx="256">
                  <c:v>-1.5758962593089876</c:v>
                </c:pt>
                <c:pt idx="257">
                  <c:v>-1.5614388638212375</c:v>
                </c:pt>
                <c:pt idx="258">
                  <c:v>-1.5471162231022313</c:v>
                </c:pt>
                <c:pt idx="259">
                  <c:v>-1.5329270626279421</c:v>
                </c:pt>
                <c:pt idx="260">
                  <c:v>-1.518870119625026</c:v>
                </c:pt>
                <c:pt idx="261">
                  <c:v>-1.504944142991411</c:v>
                </c:pt>
                <c:pt idx="262">
                  <c:v>-1.4911478932160771</c:v>
                </c:pt>
                <c:pt idx="263">
                  <c:v>-1.4774801422978228</c:v>
                </c:pt>
                <c:pt idx="264">
                  <c:v>-1.463939673663323</c:v>
                </c:pt>
                <c:pt idx="265">
                  <c:v>-1.4505252820843584</c:v>
                </c:pt>
                <c:pt idx="266">
                  <c:v>-1.4372357735945247</c:v>
                </c:pt>
                <c:pt idx="267">
                  <c:v>-1.4240699654052662</c:v>
                </c:pt>
                <c:pt idx="268">
                  <c:v>-1.4110266858214564</c:v>
                </c:pt>
                <c:pt idx="269">
                  <c:v>-1.3981047741564572</c:v>
                </c:pt>
                <c:pt idx="270">
                  <c:v>-1.3853030806468931</c:v>
                </c:pt>
                <c:pt idx="271">
                  <c:v>-1.3726204663670087</c:v>
                </c:pt>
                <c:pt idx="272">
                  <c:v>-1.3600558031428296</c:v>
                </c:pt>
                <c:pt idx="273">
                  <c:v>-1.3476079734659894</c:v>
                </c:pt>
                <c:pt idx="274">
                  <c:v>-1.335275870407526</c:v>
                </c:pt>
                <c:pt idx="275">
                  <c:v>-1.3230583975314445</c:v>
                </c:pt>
                <c:pt idx="276">
                  <c:v>-1.3109544688082793</c:v>
                </c:pt>
                <c:pt idx="277">
                  <c:v>-1.2989630085285222</c:v>
                </c:pt>
                <c:pt idx="278">
                  <c:v>-1.2870829512161779</c:v>
                </c:pt>
                <c:pt idx="279">
                  <c:v>-1.275313241542267</c:v>
                </c:pt>
                <c:pt idx="280">
                  <c:v>-1.2636528342384754</c:v>
                </c:pt>
                <c:pt idx="281">
                  <c:v>-1.252100694010833</c:v>
                </c:pt>
                <c:pt idx="282">
                  <c:v>-1.2406557954536495</c:v>
                </c:pt>
                <c:pt idx="283">
                  <c:v>-1.2293171229635611</c:v>
                </c:pt>
                <c:pt idx="284">
                  <c:v>-1.2180836706537779</c:v>
                </c:pt>
                <c:pt idx="285">
                  <c:v>-1.2069544422686171</c:v>
                </c:pt>
                <c:pt idx="286">
                  <c:v>-1.1959284510982326</c:v>
                </c:pt>
                <c:pt idx="287">
                  <c:v>-1.1850047198937372</c:v>
                </c:pt>
                <c:pt idx="288">
                  <c:v>-1.1741822807824989</c:v>
                </c:pt>
                <c:pt idx="289">
                  <c:v>-1.1634601751838904</c:v>
                </c:pt>
                <c:pt idx="290">
                  <c:v>-1.1528374537253034</c:v>
                </c:pt>
                <c:pt idx="291">
                  <c:v>-1.1423131761586296</c:v>
                </c:pt>
                <c:pt idx="292">
                  <c:v>-1.1318864112770335</c:v>
                </c:pt>
                <c:pt idx="293">
                  <c:v>-1.1215562368322065</c:v>
                </c:pt>
                <c:pt idx="294">
                  <c:v>-1.1113217394520014</c:v>
                </c:pt>
                <c:pt idx="295">
                  <c:v>-1.1011820145585722</c:v>
                </c:pt>
                <c:pt idx="296">
                  <c:v>-1.0911361662868784</c:v>
                </c:pt>
                <c:pt idx="297">
                  <c:v>-1.0811833074037338</c:v>
                </c:pt>
                <c:pt idx="298">
                  <c:v>-1.0713225592272799</c:v>
                </c:pt>
                <c:pt idx="299">
                  <c:v>-1.0615530515470275</c:v>
                </c:pt>
                <c:pt idx="300">
                  <c:v>-1.0518739225442992</c:v>
                </c:pt>
                <c:pt idx="301">
                  <c:v>-1.0422843187132713</c:v>
                </c:pt>
                <c:pt idx="302">
                  <c:v>-1.0327833947824749</c:v>
                </c:pt>
                <c:pt idx="303">
                  <c:v>-1.0233703136369001</c:v>
                </c:pt>
                <c:pt idx="304">
                  <c:v>-1.0140442462405534</c:v>
                </c:pt>
                <c:pt idx="305">
                  <c:v>-1.0048043715596215</c:v>
                </c:pt>
                <c:pt idx="306">
                  <c:v>-0.995649876486145</c:v>
                </c:pt>
                <c:pt idx="307">
                  <c:v>-0.98657995576231217</c:v>
                </c:pt>
                <c:pt idx="308">
                  <c:v>-0.97759381190522909</c:v>
                </c:pt>
                <c:pt idx="309">
                  <c:v>-0.96869065513232711</c:v>
                </c:pt>
                <c:pt idx="310">
                  <c:v>-0.9598697032873077</c:v>
                </c:pt>
                <c:pt idx="311">
                  <c:v>-0.95113018176667408</c:v>
                </c:pt>
                <c:pt idx="312">
                  <c:v>-0.94247132344684148</c:v>
                </c:pt>
                <c:pt idx="313">
                  <c:v>-0.93389236861181724</c:v>
                </c:pt>
                <c:pt idx="314">
                  <c:v>-0.92539256488148691</c:v>
                </c:pt>
                <c:pt idx="315">
                  <c:v>-0.91697116714046245</c:v>
                </c:pt>
                <c:pt idx="316">
                  <c:v>-0.90862743746753438</c:v>
                </c:pt>
                <c:pt idx="317">
                  <c:v>-0.9003606450657049</c:v>
                </c:pt>
                <c:pt idx="318">
                  <c:v>-0.89217006619281303</c:v>
                </c:pt>
                <c:pt idx="319">
                  <c:v>-0.88405498409275318</c:v>
                </c:pt>
                <c:pt idx="320">
                  <c:v>-0.87601468892727441</c:v>
                </c:pt>
                <c:pt idx="321">
                  <c:v>-0.86804847770838467</c:v>
                </c:pt>
                <c:pt idx="322">
                  <c:v>-0.86015565423133067</c:v>
                </c:pt>
                <c:pt idx="323">
                  <c:v>-0.85233552900817966</c:v>
                </c:pt>
                <c:pt idx="324">
                  <c:v>-0.84458741920198166</c:v>
                </c:pt>
                <c:pt idx="325">
                  <c:v>-0.8369106485615242</c:v>
                </c:pt>
                <c:pt idx="326">
                  <c:v>-0.82930454735666947</c:v>
                </c:pt>
                <c:pt idx="327">
                  <c:v>-0.82176845231428464</c:v>
                </c:pt>
                <c:pt idx="328">
                  <c:v>-0.81430170655474243</c:v>
                </c:pt>
                <c:pt idx="329">
                  <c:v>-0.80690365952901977</c:v>
                </c:pt>
                <c:pt idx="330">
                  <c:v>-0.79957366695635645</c:v>
                </c:pt>
                <c:pt idx="331">
                  <c:v>-0.79231109076251272</c:v>
                </c:pt>
                <c:pt idx="332">
                  <c:v>-0.78511529901858246</c:v>
                </c:pt>
                <c:pt idx="333">
                  <c:v>-0.77798566588038898</c:v>
                </c:pt>
                <c:pt idx="334">
                  <c:v>-0.7709215715284502</c:v>
                </c:pt>
                <c:pt idx="335">
                  <c:v>-0.76392240210850604</c:v>
                </c:pt>
                <c:pt idx="336">
                  <c:v>-0.75698754967261195</c:v>
                </c:pt>
                <c:pt idx="337">
                  <c:v>-0.75011641212079816</c:v>
                </c:pt>
                <c:pt idx="338">
                  <c:v>-0.74330839314327446</c:v>
                </c:pt>
                <c:pt idx="339">
                  <c:v>-0.73656290216320364</c:v>
                </c:pt>
                <c:pt idx="340">
                  <c:v>-0.72987935428001627</c:v>
                </c:pt>
                <c:pt idx="341">
                  <c:v>-0.72325717021327751</c:v>
                </c:pt>
                <c:pt idx="342">
                  <c:v>-0.71669577624709468</c:v>
                </c:pt>
                <c:pt idx="343">
                  <c:v>-0.71019460417506819</c:v>
                </c:pt>
                <c:pt idx="344">
                  <c:v>-0.70375309124578123</c:v>
                </c:pt>
                <c:pt idx="345">
                  <c:v>-0.69737068010881365</c:v>
                </c:pt>
                <c:pt idx="346">
                  <c:v>-0.6910468187612997</c:v>
                </c:pt>
                <c:pt idx="347">
                  <c:v>-0.68478096049499459</c:v>
                </c:pt>
                <c:pt idx="348">
                  <c:v>-0.6785725638438771</c:v>
                </c:pt>
                <c:pt idx="349">
                  <c:v>-0.6724210925322609</c:v>
                </c:pt>
                <c:pt idx="350">
                  <c:v>-0.66632601542342307</c:v>
                </c:pt>
                <c:pt idx="351">
                  <c:v>-0.66028680646874272</c:v>
                </c:pt>
                <c:pt idx="352">
                  <c:v>-0.65430294465734273</c:v>
                </c:pt>
                <c:pt idx="353">
                  <c:v>-0.64837391396623523</c:v>
                </c:pt>
                <c:pt idx="354">
                  <c:v>-0.64249920331096622</c:v>
                </c:pt>
                <c:pt idx="355">
                  <c:v>-0.63667830649674628</c:v>
                </c:pt>
                <c:pt idx="356">
                  <c:v>-0.63091072217008193</c:v>
                </c:pt>
                <c:pt idx="357">
                  <c:v>-0.625195953770881</c:v>
                </c:pt>
                <c:pt idx="358">
                  <c:v>-0.61953350948504615</c:v>
                </c:pt>
                <c:pt idx="359">
                  <c:v>-0.61392290219754153</c:v>
                </c:pt>
                <c:pt idx="360">
                  <c:v>-0.60836364944593446</c:v>
                </c:pt>
                <c:pt idx="361">
                  <c:v>-0.60285527337440492</c:v>
                </c:pt>
                <c:pt idx="362">
                  <c:v>-0.59739730068821573</c:v>
                </c:pt>
                <c:pt idx="363">
                  <c:v>-0.59198926260864959</c:v>
                </c:pt>
                <c:pt idx="364">
                  <c:v>-0.5866306948283958</c:v>
                </c:pt>
                <c:pt idx="365">
                  <c:v>-0.58132113746739122</c:v>
                </c:pt>
                <c:pt idx="366">
                  <c:v>-0.57606013502911091</c:v>
                </c:pt>
                <c:pt idx="367">
                  <c:v>-0.57084723635729728</c:v>
                </c:pt>
                <c:pt idx="368">
                  <c:v>-0.56568199459313195</c:v>
                </c:pt>
                <c:pt idx="369">
                  <c:v>-0.56056396713284207</c:v>
                </c:pt>
                <c:pt idx="370">
                  <c:v>-0.55549271558573765</c:v>
                </c:pt>
                <c:pt idx="371">
                  <c:v>-0.55046780573267529</c:v>
                </c:pt>
                <c:pt idx="372">
                  <c:v>-0.54548880748494244</c:v>
                </c:pt>
                <c:pt idx="373">
                  <c:v>-0.54055529484356779</c:v>
                </c:pt>
                <c:pt idx="374">
                  <c:v>-0.53566684585903557</c:v>
                </c:pt>
                <c:pt idx="375">
                  <c:v>-0.53082304259141988</c:v>
                </c:pt>
                <c:pt idx="376">
                  <c:v>-0.52602347107091996</c:v>
                </c:pt>
                <c:pt idx="377">
                  <c:v>-0.52126772125879939</c:v>
                </c:pt>
                <c:pt idx="378">
                  <c:v>-0.51655538700872417</c:v>
                </c:pt>
                <c:pt idx="379">
                  <c:v>-0.51188606602849795</c:v>
                </c:pt>
                <c:pt idx="380">
                  <c:v>-0.5072593598421794</c:v>
                </c:pt>
                <c:pt idx="381">
                  <c:v>-0.50267487375259967</c:v>
                </c:pt>
                <c:pt idx="382">
                  <c:v>-0.49813221680424763</c:v>
                </c:pt>
                <c:pt idx="383">
                  <c:v>-0.49363100174654778</c:v>
                </c:pt>
                <c:pt idx="384">
                  <c:v>-0.48917084499750396</c:v>
                </c:pt>
                <c:pt idx="385">
                  <c:v>-0.48475136660771773</c:v>
                </c:pt>
                <c:pt idx="386">
                  <c:v>-0.48037219022477645</c:v>
                </c:pt>
                <c:pt idx="387">
                  <c:v>-0.47603294305799976</c:v>
                </c:pt>
                <c:pt idx="388">
                  <c:v>-0.47173325584355247</c:v>
                </c:pt>
                <c:pt idx="389">
                  <c:v>-0.46747276280990713</c:v>
                </c:pt>
                <c:pt idx="390">
                  <c:v>-0.46325110164366745</c:v>
                </c:pt>
                <c:pt idx="391">
                  <c:v>-0.45906791345573289</c:v>
                </c:pt>
                <c:pt idx="392">
                  <c:v>-0.45492284274781258</c:v>
                </c:pt>
                <c:pt idx="393">
                  <c:v>-0.45081553737928287</c:v>
                </c:pt>
                <c:pt idx="394">
                  <c:v>-0.4467456485343782</c:v>
                </c:pt>
                <c:pt idx="395">
                  <c:v>-0.44271283068972112</c:v>
                </c:pt>
                <c:pt idx="396">
                  <c:v>-0.43871674158218354</c:v>
                </c:pt>
                <c:pt idx="397">
                  <c:v>-0.43475704217707106</c:v>
                </c:pt>
                <c:pt idx="398">
                  <c:v>-0.43083339663663989</c:v>
                </c:pt>
                <c:pt idx="399">
                  <c:v>-0.42694547228892621</c:v>
                </c:pt>
                <c:pt idx="400">
                  <c:v>-0.42309293959689998</c:v>
                </c:pt>
                <c:pt idx="401">
                  <c:v>-0.41927547212792904</c:v>
                </c:pt>
                <c:pt idx="402">
                  <c:v>-0.415492746523556</c:v>
                </c:pt>
                <c:pt idx="403">
                  <c:v>-0.4117444424695843</c:v>
                </c:pt>
                <c:pt idx="404">
                  <c:v>-0.40803024266646387</c:v>
                </c:pt>
                <c:pt idx="405">
                  <c:v>-0.4043498327999846</c:v>
                </c:pt>
                <c:pt idx="406">
                  <c:v>-0.4007029015122644</c:v>
                </c:pt>
                <c:pt idx="407">
                  <c:v>-0.39708914037302967</c:v>
                </c:pt>
                <c:pt idx="408">
                  <c:v>-0.39350824385119548</c:v>
                </c:pt>
                <c:pt idx="409">
                  <c:v>-0.38995990928672708</c:v>
                </c:pt>
                <c:pt idx="410">
                  <c:v>-0.38644383686278982</c:v>
                </c:pt>
                <c:pt idx="411">
                  <c:v>-0.38295972957818331</c:v>
                </c:pt>
                <c:pt idx="412">
                  <c:v>-0.37950729322005278</c:v>
                </c:pt>
                <c:pt idx="413">
                  <c:v>-0.37608623633688021</c:v>
                </c:pt>
                <c:pt idx="414">
                  <c:v>-0.37269627021174467</c:v>
                </c:pt>
                <c:pt idx="415">
                  <c:v>-0.36933710883585985</c:v>
                </c:pt>
                <c:pt idx="416">
                  <c:v>-0.36600846888237326</c:v>
                </c:pt>
                <c:pt idx="417">
                  <c:v>-0.36271006968043595</c:v>
                </c:pt>
                <c:pt idx="418">
                  <c:v>-0.35944163318953065</c:v>
                </c:pt>
                <c:pt idx="419">
                  <c:v>-0.35620288397406297</c:v>
                </c:pt>
                <c:pt idx="420">
                  <c:v>-0.35299354917820575</c:v>
                </c:pt>
                <c:pt idx="421">
                  <c:v>-0.34981335850100109</c:v>
                </c:pt>
                <c:pt idx="422">
                  <c:v>-0.34666204417171143</c:v>
                </c:pt>
                <c:pt idx="423">
                  <c:v>-0.34353934092542088</c:v>
                </c:pt>
                <c:pt idx="424">
                  <c:v>-0.34044498597888095</c:v>
                </c:pt>
                <c:pt idx="425">
                  <c:v>-0.33737871900660149</c:v>
                </c:pt>
                <c:pt idx="426">
                  <c:v>-0.33434028211718192</c:v>
                </c:pt>
                <c:pt idx="427">
                  <c:v>-0.33132941982988029</c:v>
                </c:pt>
                <c:pt idx="428">
                  <c:v>-0.3283458790514186</c:v>
                </c:pt>
                <c:pt idx="429">
                  <c:v>-0.32538940905302244</c:v>
                </c:pt>
                <c:pt idx="430">
                  <c:v>-0.32245976144768901</c:v>
                </c:pt>
                <c:pt idx="431">
                  <c:v>-0.31955669016768573</c:v>
                </c:pt>
                <c:pt idx="432">
                  <c:v>-0.31667995144227379</c:v>
                </c:pt>
                <c:pt idx="433">
                  <c:v>-0.31382930377565627</c:v>
                </c:pt>
                <c:pt idx="434">
                  <c:v>-0.31100450792514517</c:v>
                </c:pt>
                <c:pt idx="435">
                  <c:v>-0.30820532687955032</c:v>
                </c:pt>
                <c:pt idx="436">
                  <c:v>-0.30543152583778238</c:v>
                </c:pt>
                <c:pt idx="437">
                  <c:v>-0.30268287218767082</c:v>
                </c:pt>
                <c:pt idx="438">
                  <c:v>-0.29995913548499498</c:v>
                </c:pt>
                <c:pt idx="439">
                  <c:v>-0.29726008743272248</c:v>
                </c:pt>
                <c:pt idx="440">
                  <c:v>-0.29458550186045818</c:v>
                </c:pt>
                <c:pt idx="441">
                  <c:v>-0.29193515470409492</c:v>
                </c:pt>
                <c:pt idx="442">
                  <c:v>-0.28930882398566993</c:v>
                </c:pt>
                <c:pt idx="443">
                  <c:v>-0.28670628979342178</c:v>
                </c:pt>
                <c:pt idx="444">
                  <c:v>-0.28412733426204612</c:v>
                </c:pt>
                <c:pt idx="445">
                  <c:v>-0.28157174155314646</c:v>
                </c:pt>
                <c:pt idx="446">
                  <c:v>-0.27903929783588211</c:v>
                </c:pt>
                <c:pt idx="447">
                  <c:v>-0.27652979126780786</c:v>
                </c:pt>
                <c:pt idx="448">
                  <c:v>-0.27404301197590342</c:v>
                </c:pt>
                <c:pt idx="449">
                  <c:v>-0.27157875203779197</c:v>
                </c:pt>
                <c:pt idx="450">
                  <c:v>-0.26913680546314661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2.3326847580578196</c:v>
                </c:pt>
                <c:pt idx="1">
                  <c:v>1.6781387185835861</c:v>
                </c:pt>
                <c:pt idx="2">
                  <c:v>1.0564499826786502</c:v>
                </c:pt>
                <c:pt idx="3">
                  <c:v>0.46614241690444302</c:v>
                </c:pt>
                <c:pt idx="4">
                  <c:v>-9.4192487610854414E-2</c:v>
                </c:pt>
                <c:pt idx="5">
                  <c:v>-0.62589889058102699</c:v>
                </c:pt>
                <c:pt idx="6">
                  <c:v>-1.1302597084098629</c:v>
                </c:pt>
                <c:pt idx="7">
                  <c:v>-1.6084995598392737</c:v>
                </c:pt>
                <c:pt idx="8">
                  <c:v>-2.0617875602119504</c:v>
                </c:pt>
                <c:pt idx="9">
                  <c:v>-2.4912399726515169</c:v>
                </c:pt>
                <c:pt idx="10">
                  <c:v>-2.8979227239811376</c:v>
                </c:pt>
                <c:pt idx="11">
                  <c:v>-3.2828537927494512</c:v>
                </c:pt>
                <c:pt idx="12">
                  <c:v>-3.6470054763077435</c:v>
                </c:pt>
                <c:pt idx="13">
                  <c:v>-3.9913065434831214</c:v>
                </c:pt>
                <c:pt idx="14">
                  <c:v>-4.3166442790170478</c:v>
                </c:pt>
                <c:pt idx="15">
                  <c:v>-4.6238664255858133</c:v>
                </c:pt>
                <c:pt idx="16">
                  <c:v>-4.9137830288879289</c:v>
                </c:pt>
                <c:pt idx="17">
                  <c:v>-5.1871681909717804</c:v>
                </c:pt>
                <c:pt idx="18">
                  <c:v>-5.4447617366833843</c:v>
                </c:pt>
                <c:pt idx="19">
                  <c:v>-5.6872707978385009</c:v>
                </c:pt>
                <c:pt idx="20">
                  <c:v>-5.9153713194641142</c:v>
                </c:pt>
                <c:pt idx="21">
                  <c:v>-6.1297094922096775</c:v>
                </c:pt>
                <c:pt idx="22">
                  <c:v>-6.3309031147997263</c:v>
                </c:pt>
                <c:pt idx="23">
                  <c:v>-6.5195428901826613</c:v>
                </c:pt>
                <c:pt idx="24">
                  <c:v>-6.6961936588274167</c:v>
                </c:pt>
                <c:pt idx="25">
                  <c:v>-6.8613955724283677</c:v>
                </c:pt>
                <c:pt idx="26">
                  <c:v>-7.0156652110982751</c:v>
                </c:pt>
                <c:pt idx="27">
                  <c:v>-7.1594966469596226</c:v>
                </c:pt>
                <c:pt idx="28">
                  <c:v>-7.2933624568845321</c:v>
                </c:pt>
                <c:pt idx="29">
                  <c:v>-7.4177146869831692</c:v>
                </c:pt>
                <c:pt idx="30">
                  <c:v>-7.5329857712983888</c:v>
                </c:pt>
                <c:pt idx="31">
                  <c:v>-7.6395894070308588</c:v>
                </c:pt>
                <c:pt idx="32">
                  <c:v>-7.7379213884928326</c:v>
                </c:pt>
                <c:pt idx="33">
                  <c:v>-7.8283604018699879</c:v>
                </c:pt>
                <c:pt idx="34">
                  <c:v>-7.9112687827588299</c:v>
                </c:pt>
                <c:pt idx="35">
                  <c:v>-7.9869932383415021</c:v>
                </c:pt>
                <c:pt idx="36">
                  <c:v>-8.0558655359604359</c:v>
                </c:pt>
                <c:pt idx="37">
                  <c:v>-8.1182031597610838</c:v>
                </c:pt>
                <c:pt idx="38">
                  <c:v>-8.1743099369827679</c:v>
                </c:pt>
                <c:pt idx="39">
                  <c:v>-8.2244766353936711</c:v>
                </c:pt>
                <c:pt idx="40">
                  <c:v>-8.2689815332874197</c:v>
                </c:pt>
                <c:pt idx="41">
                  <c:v>-8.3080909633840321</c:v>
                </c:pt>
                <c:pt idx="42">
                  <c:v>-8.3420598319078181</c:v>
                </c:pt>
                <c:pt idx="43">
                  <c:v>-8.3711321140483061</c:v>
                </c:pt>
                <c:pt idx="44">
                  <c:v>-8.3955413269477166</c:v>
                </c:pt>
                <c:pt idx="45">
                  <c:v>-8.4155109812991142</c:v>
                </c:pt>
                <c:pt idx="46">
                  <c:v>-8.4312550125835202</c:v>
                </c:pt>
                <c:pt idx="47">
                  <c:v>-8.442978192921375</c:v>
                </c:pt>
                <c:pt idx="48">
                  <c:v>-8.450876524463645</c:v>
                </c:pt>
                <c:pt idx="49">
                  <c:v>-8.4551376152008082</c:v>
                </c:pt>
                <c:pt idx="50">
                  <c:v>-8.4559410380231181</c:v>
                </c:pt>
                <c:pt idx="51">
                  <c:v>-8.4534586738233504</c:v>
                </c:pt>
                <c:pt idx="52">
                  <c:v>-8.4478550393933336</c:v>
                </c:pt>
                <c:pt idx="53">
                  <c:v>-8.4392876008276527</c:v>
                </c:pt>
                <c:pt idx="54">
                  <c:v>-8.4279070731122214</c:v>
                </c:pt>
                <c:pt idx="55">
                  <c:v>-8.4138577065415703</c:v>
                </c:pt>
                <c:pt idx="56">
                  <c:v>-8.3972775605765335</c:v>
                </c:pt>
                <c:pt idx="57">
                  <c:v>-8.378298765723887</c:v>
                </c:pt>
                <c:pt idx="58">
                  <c:v>-8.357047773990498</c:v>
                </c:pt>
                <c:pt idx="59">
                  <c:v>-8.3336455984375739</c:v>
                </c:pt>
                <c:pt idx="60">
                  <c:v>-8.3082080423346447</c:v>
                </c:pt>
                <c:pt idx="61">
                  <c:v>-8.2808459183885752</c:v>
                </c:pt>
                <c:pt idx="62">
                  <c:v>-8.2516652584997203</c:v>
                </c:pt>
                <c:pt idx="63">
                  <c:v>-8.2207675144753907</c:v>
                </c:pt>
                <c:pt idx="64">
                  <c:v>-8.1882497501100282</c:v>
                </c:pt>
                <c:pt idx="65">
                  <c:v>-8.1542048250216652</c:v>
                </c:pt>
                <c:pt idx="66">
                  <c:v>-8.1187215706156959</c:v>
                </c:pt>
                <c:pt idx="67">
                  <c:v>-8.0818849585290451</c:v>
                </c:pt>
                <c:pt idx="68">
                  <c:v>-8.0437762618911428</c:v>
                </c:pt>
                <c:pt idx="69">
                  <c:v>-8.0044732097220024</c:v>
                </c:pt>
                <c:pt idx="70">
                  <c:v>-7.9640501347726387</c:v>
                </c:pt>
                <c:pt idx="71">
                  <c:v>-7.9225781150985837</c:v>
                </c:pt>
                <c:pt idx="72">
                  <c:v>-7.8801251096436022</c:v>
                </c:pt>
                <c:pt idx="73">
                  <c:v>-7.8367560880977463</c:v>
                </c:pt>
                <c:pt idx="74">
                  <c:v>-7.7925331552815091</c:v>
                </c:pt>
                <c:pt idx="75">
                  <c:v>-7.7475156702961661</c:v>
                </c:pt>
                <c:pt idx="76">
                  <c:v>-7.7017603606691969</c:v>
                </c:pt>
                <c:pt idx="77">
                  <c:v>-7.6553214317131451</c:v>
                </c:pt>
                <c:pt idx="78">
                  <c:v>-7.6082506713061786</c:v>
                </c:pt>
                <c:pt idx="79">
                  <c:v>-7.5605975502930516</c:v>
                </c:pt>
                <c:pt idx="80">
                  <c:v>-7.512409318696073</c:v>
                </c:pt>
                <c:pt idx="81">
                  <c:v>-7.463731097917039</c:v>
                </c:pt>
                <c:pt idx="82">
                  <c:v>-7.4146059691028183</c:v>
                </c:pt>
                <c:pt idx="83">
                  <c:v>-7.365075057839495</c:v>
                </c:pt>
                <c:pt idx="84">
                  <c:v>-7.315177615332491</c:v>
                </c:pt>
                <c:pt idx="85">
                  <c:v>-7.2649510962229584</c:v>
                </c:pt>
                <c:pt idx="86">
                  <c:v>-7.214431233184059</c:v>
                </c:pt>
                <c:pt idx="87">
                  <c:v>-7.1636521084342508</c:v>
                </c:pt>
                <c:pt idx="88">
                  <c:v>-7.1126462222985536</c:v>
                </c:pt>
                <c:pt idx="89">
                  <c:v>-7.0614445589430401</c:v>
                </c:pt>
                <c:pt idx="90">
                  <c:v>-7.0100766494020856</c:v>
                </c:pt>
                <c:pt idx="91">
                  <c:v>-6.9585706320127647</c:v>
                </c:pt>
                <c:pt idx="92">
                  <c:v>-6.9069533103656227</c:v>
                </c:pt>
                <c:pt idx="93">
                  <c:v>-6.8552502088762637</c:v>
                </c:pt>
                <c:pt idx="94">
                  <c:v>-6.8034856260776717</c:v>
                </c:pt>
                <c:pt idx="95">
                  <c:v>-6.7516826857287278</c:v>
                </c:pt>
                <c:pt idx="96">
                  <c:v>-6.6998633858302323</c:v>
                </c:pt>
                <c:pt idx="97">
                  <c:v>-6.6480486456358312</c:v>
                </c:pt>
                <c:pt idx="98">
                  <c:v>-6.5962583507413228</c:v>
                </c:pt>
                <c:pt idx="99">
                  <c:v>-6.5445113963323402</c:v>
                </c:pt>
                <c:pt idx="100">
                  <c:v>-6.4928257286668547</c:v>
                </c:pt>
                <c:pt idx="101">
                  <c:v>-6.4412183848656559</c:v>
                </c:pt>
                <c:pt idx="102">
                  <c:v>-6.3897055310808923</c:v>
                </c:pt>
                <c:pt idx="103">
                  <c:v>-6.3383024991096324</c:v>
                </c:pt>
                <c:pt idx="104">
                  <c:v>-6.287023821516649</c:v>
                </c:pt>
                <c:pt idx="105">
                  <c:v>-6.2358832653278409</c:v>
                </c:pt>
                <c:pt idx="106">
                  <c:v>-6.1848938643530351</c:v>
                </c:pt>
                <c:pt idx="107">
                  <c:v>-6.1340679501945594</c:v>
                </c:pt>
                <c:pt idx="108">
                  <c:v>-6.0834171819954026</c:v>
                </c:pt>
                <c:pt idx="109">
                  <c:v>-6.0329525749786699</c:v>
                </c:pt>
                <c:pt idx="110">
                  <c:v>-5.9826845278277343</c:v>
                </c:pt>
                <c:pt idx="111">
                  <c:v>-5.9326228489544688</c:v>
                </c:pt>
                <c:pt idx="112">
                  <c:v>-5.8827767817009242</c:v>
                </c:pt>
                <c:pt idx="113">
                  <c:v>-5.833155028517953</c:v>
                </c:pt>
                <c:pt idx="114">
                  <c:v>-5.7837657741623634</c:v>
                </c:pt>
                <c:pt idx="115">
                  <c:v>-5.7346167079525863</c:v>
                </c:pt>
                <c:pt idx="116">
                  <c:v>-5.6857150451210536</c:v>
                </c:pt>
                <c:pt idx="117">
                  <c:v>-5.6370675472999503</c:v>
                </c:pt>
                <c:pt idx="118">
                  <c:v>-5.5886805421754593</c:v>
                </c:pt>
                <c:pt idx="119">
                  <c:v>-5.5405599423441902</c:v>
                </c:pt>
                <c:pt idx="120">
                  <c:v>-5.4927112634040531</c:v>
                </c:pt>
                <c:pt idx="121">
                  <c:v>-5.4451396413105204</c:v>
                </c:pt>
                <c:pt idx="122">
                  <c:v>-5.3978498490279314</c:v>
                </c:pt>
                <c:pt idx="123">
                  <c:v>-5.3508463125043182</c:v>
                </c:pt>
                <c:pt idx="124">
                  <c:v>-5.3041331259969802</c:v>
                </c:pt>
                <c:pt idx="125">
                  <c:v>-5.2577140667749784</c:v>
                </c:pt>
                <c:pt idx="126">
                  <c:v>-5.2115926092236577</c:v>
                </c:pt>
                <c:pt idx="127">
                  <c:v>-5.1657719383751877</c:v>
                </c:pt>
                <c:pt idx="128">
                  <c:v>-5.1202549628882732</c:v>
                </c:pt>
                <c:pt idx="129">
                  <c:v>-5.075044327499068</c:v>
                </c:pt>
                <c:pt idx="130">
                  <c:v>-5.0301424249646187</c:v>
                </c:pt>
                <c:pt idx="131">
                  <c:v>-4.985551407519119</c:v>
                </c:pt>
                <c:pt idx="132">
                  <c:v>-4.9412731978625555</c:v>
                </c:pt>
                <c:pt idx="133">
                  <c:v>-4.8973094997004711</c:v>
                </c:pt>
                <c:pt idx="134">
                  <c:v>-4.8536618078528386</c:v>
                </c:pt>
                <c:pt idx="135">
                  <c:v>-4.8103314179492669</c:v>
                </c:pt>
                <c:pt idx="136">
                  <c:v>-4.7673194357271473</c:v>
                </c:pt>
                <c:pt idx="137">
                  <c:v>-4.7246267859485878</c:v>
                </c:pt>
                <c:pt idx="138">
                  <c:v>-4.6822542209513731</c:v>
                </c:pt>
                <c:pt idx="139">
                  <c:v>-4.6402023288486482</c:v>
                </c:pt>
                <c:pt idx="140">
                  <c:v>-4.5984715413912678</c:v>
                </c:pt>
                <c:pt idx="141">
                  <c:v>-4.5570621415063783</c:v>
                </c:pt>
                <c:pt idx="142">
                  <c:v>-4.5159742705251373</c:v>
                </c:pt>
                <c:pt idx="143">
                  <c:v>-4.4752079351119578</c:v>
                </c:pt>
                <c:pt idx="144">
                  <c:v>-4.4347630139072445</c:v>
                </c:pt>
                <c:pt idx="145">
                  <c:v>-4.3946392638950424</c:v>
                </c:pt>
                <c:pt idx="146">
                  <c:v>-4.3548363265065717</c:v>
                </c:pt>
                <c:pt idx="147">
                  <c:v>-4.3153537334702214</c:v>
                </c:pt>
                <c:pt idx="148">
                  <c:v>-4.2761909124180919</c:v>
                </c:pt>
                <c:pt idx="149">
                  <c:v>-4.2373471922588442</c:v>
                </c:pt>
                <c:pt idx="150">
                  <c:v>-4.1988218083261408</c:v>
                </c:pt>
                <c:pt idx="151">
                  <c:v>-4.160613907311685</c:v>
                </c:pt>
                <c:pt idx="152">
                  <c:v>-4.1227225519914388</c:v>
                </c:pt>
                <c:pt idx="153">
                  <c:v>-4.0851467257532645</c:v>
                </c:pt>
                <c:pt idx="154">
                  <c:v>-4.0478853369339687</c:v>
                </c:pt>
                <c:pt idx="155">
                  <c:v>-4.0109372229733102</c:v>
                </c:pt>
                <c:pt idx="156">
                  <c:v>-3.9743011543923248</c:v>
                </c:pt>
                <c:pt idx="157">
                  <c:v>-3.9379758386029855</c:v>
                </c:pt>
                <c:pt idx="158">
                  <c:v>-3.901959923555919</c:v>
                </c:pt>
                <c:pt idx="159">
                  <c:v>-3.8662520012326955</c:v>
                </c:pt>
                <c:pt idx="160">
                  <c:v>-3.8308506109888691</c:v>
                </c:pt>
                <c:pt idx="161">
                  <c:v>-3.7957542427537816</c:v>
                </c:pt>
                <c:pt idx="162">
                  <c:v>-3.7609613400928588</c:v>
                </c:pt>
                <c:pt idx="163">
                  <c:v>-3.7264703031378756</c:v>
                </c:pt>
                <c:pt idx="164">
                  <c:v>-3.6922794913905381</c:v>
                </c:pt>
                <c:pt idx="165">
                  <c:v>-3.6583872264044301</c:v>
                </c:pt>
                <c:pt idx="166">
                  <c:v>-3.624791794350211</c:v>
                </c:pt>
                <c:pt idx="167">
                  <c:v>-3.5914914484687679</c:v>
                </c:pt>
                <c:pt idx="168">
                  <c:v>-3.5584844114168095</c:v>
                </c:pt>
                <c:pt idx="169">
                  <c:v>-3.5257688775092388</c:v>
                </c:pt>
                <c:pt idx="170">
                  <c:v>-3.4933430148624773</c:v>
                </c:pt>
                <c:pt idx="171">
                  <c:v>-3.4612049674426681</c:v>
                </c:pt>
                <c:pt idx="172">
                  <c:v>-3.4293528570226881</c:v>
                </c:pt>
                <c:pt idx="173">
                  <c:v>-3.3977847850515719</c:v>
                </c:pt>
                <c:pt idx="174">
                  <c:v>-3.3664988344399189</c:v>
                </c:pt>
                <c:pt idx="175">
                  <c:v>-3.3354930712646786</c:v>
                </c:pt>
                <c:pt idx="176">
                  <c:v>-3.3047655463965757</c:v>
                </c:pt>
                <c:pt idx="177">
                  <c:v>-3.2743142970533046</c:v>
                </c:pt>
                <c:pt idx="178">
                  <c:v>-3.2441373482815337</c:v>
                </c:pt>
                <c:pt idx="179">
                  <c:v>-3.2142327143705414</c:v>
                </c:pt>
                <c:pt idx="180">
                  <c:v>-3.1845984002003691</c:v>
                </c:pt>
                <c:pt idx="181">
                  <c:v>-3.1552324025270493</c:v>
                </c:pt>
                <c:pt idx="182">
                  <c:v>-3.1261327112075561</c:v>
                </c:pt>
                <c:pt idx="183">
                  <c:v>-3.0972973103668959</c:v>
                </c:pt>
                <c:pt idx="184">
                  <c:v>-3.0687241795097098</c:v>
                </c:pt>
                <c:pt idx="185">
                  <c:v>-3.0404112945786932</c:v>
                </c:pt>
                <c:pt idx="186">
                  <c:v>-3.0123566289619421</c:v>
                </c:pt>
                <c:pt idx="187">
                  <c:v>-2.9845581544514133</c:v>
                </c:pt>
                <c:pt idx="188">
                  <c:v>-2.9570138421544514</c:v>
                </c:pt>
                <c:pt idx="189">
                  <c:v>-2.9297216633603052</c:v>
                </c:pt>
                <c:pt idx="190">
                  <c:v>-2.9026795903635656</c:v>
                </c:pt>
                <c:pt idx="191">
                  <c:v>-2.8758855972462189</c:v>
                </c:pt>
                <c:pt idx="192">
                  <c:v>-2.849337660620094</c:v>
                </c:pt>
                <c:pt idx="193">
                  <c:v>-2.8230337603313211</c:v>
                </c:pt>
                <c:pt idx="194">
                  <c:v>-2.7969718801283801</c:v>
                </c:pt>
                <c:pt idx="195">
                  <c:v>-2.7711500082952836</c:v>
                </c:pt>
                <c:pt idx="196">
                  <c:v>-2.7455661382513128</c:v>
                </c:pt>
                <c:pt idx="197">
                  <c:v>-2.7202182691187393</c:v>
                </c:pt>
                <c:pt idx="198">
                  <c:v>-2.6951044062598628</c:v>
                </c:pt>
                <c:pt idx="199">
                  <c:v>-2.670222561784652</c:v>
                </c:pt>
                <c:pt idx="200">
                  <c:v>-2.6455707550302616</c:v>
                </c:pt>
                <c:pt idx="201">
                  <c:v>-2.6211470130135552</c:v>
                </c:pt>
                <c:pt idx="202">
                  <c:v>-2.5969493708578373</c:v>
                </c:pt>
                <c:pt idx="203">
                  <c:v>-2.5729758721948603</c:v>
                </c:pt>
                <c:pt idx="204">
                  <c:v>-2.5492245695431803</c:v>
                </c:pt>
                <c:pt idx="205">
                  <c:v>-2.5256935246638439</c:v>
                </c:pt>
                <c:pt idx="206">
                  <c:v>-2.5023808088944137</c:v>
                </c:pt>
                <c:pt idx="207">
                  <c:v>-2.4792845034622459</c:v>
                </c:pt>
                <c:pt idx="208">
                  <c:v>-2.4564026997779234</c:v>
                </c:pt>
                <c:pt idx="209">
                  <c:v>-2.4337334997096929</c:v>
                </c:pt>
                <c:pt idx="210">
                  <c:v>-2.4112750158397538</c:v>
                </c:pt>
                <c:pt idx="211">
                  <c:v>-2.3890253717031698</c:v>
                </c:pt>
                <c:pt idx="212">
                  <c:v>-2.3669827020101799</c:v>
                </c:pt>
                <c:pt idx="213">
                  <c:v>-2.3451451528526248</c:v>
                </c:pt>
                <c:pt idx="214">
                  <c:v>-2.3235108818952135</c:v>
                </c:pt>
                <c:pt idx="215">
                  <c:v>-2.3020780585522802</c:v>
                </c:pt>
                <c:pt idx="216">
                  <c:v>-2.2808448641506862</c:v>
                </c:pt>
                <c:pt idx="217">
                  <c:v>-2.2598094920794889</c:v>
                </c:pt>
                <c:pt idx="218">
                  <c:v>-2.2389701479269695</c:v>
                </c:pt>
                <c:pt idx="219">
                  <c:v>-2.2183250496055988</c:v>
                </c:pt>
                <c:pt idx="220">
                  <c:v>-2.197872427465478</c:v>
                </c:pt>
                <c:pt idx="221">
                  <c:v>-2.1776105243967843</c:v>
                </c:pt>
                <c:pt idx="222">
                  <c:v>-2.1575375959217338</c:v>
                </c:pt>
                <c:pt idx="223">
                  <c:v>-2.137651910276531</c:v>
                </c:pt>
                <c:pt idx="224">
                  <c:v>-2.1179517484837835</c:v>
                </c:pt>
                <c:pt idx="225">
                  <c:v>-2.0984354044158198</c:v>
                </c:pt>
                <c:pt idx="226">
                  <c:v>-2.079101184849335</c:v>
                </c:pt>
                <c:pt idx="227">
                  <c:v>-2.0599474095117984</c:v>
                </c:pt>
                <c:pt idx="228">
                  <c:v>-2.0409724111199559</c:v>
                </c:pt>
                <c:pt idx="229">
                  <c:v>-2.0221745354108944</c:v>
                </c:pt>
                <c:pt idx="230">
                  <c:v>-2.0035521411659474</c:v>
                </c:pt>
                <c:pt idx="231">
                  <c:v>-1.9851036002278297</c:v>
                </c:pt>
                <c:pt idx="232">
                  <c:v>-1.9668272975113323</c:v>
                </c:pt>
                <c:pt idx="233">
                  <c:v>-1.948721631007879</c:v>
                </c:pt>
                <c:pt idx="234">
                  <c:v>-1.9307850117842695</c:v>
                </c:pt>
                <c:pt idx="235">
                  <c:v>-1.9130158639758974</c:v>
                </c:pt>
                <c:pt idx="236">
                  <c:v>-1.8954126247746976</c:v>
                </c:pt>
                <c:pt idx="237">
                  <c:v>-1.8779737444121474</c:v>
                </c:pt>
                <c:pt idx="238">
                  <c:v>-1.8606976861375195</c:v>
                </c:pt>
                <c:pt idx="239">
                  <c:v>-1.8435829261916725</c:v>
                </c:pt>
                <c:pt idx="240">
                  <c:v>-1.8266279537766037</c:v>
                </c:pt>
                <c:pt idx="241">
                  <c:v>-1.8098312710209872</c:v>
                </c:pt>
                <c:pt idx="242">
                  <c:v>-1.793191392941927</c:v>
                </c:pt>
                <c:pt idx="243">
                  <c:v>-1.7767068474031074</c:v>
                </c:pt>
                <c:pt idx="244">
                  <c:v>-1.7603761750695854</c:v>
                </c:pt>
                <c:pt idx="245">
                  <c:v>-1.7441979293593564</c:v>
                </c:pt>
                <c:pt idx="246">
                  <c:v>-1.7281706763919285</c:v>
                </c:pt>
                <c:pt idx="247">
                  <c:v>-1.7122929949340606</c:v>
                </c:pt>
                <c:pt idx="248">
                  <c:v>-1.6965634763428037</c:v>
                </c:pt>
                <c:pt idx="249">
                  <c:v>-1.6809807245060719</c:v>
                </c:pt>
                <c:pt idx="250">
                  <c:v>-1.6655433557808237</c:v>
                </c:pt>
                <c:pt idx="251">
                  <c:v>-1.6502499989290456</c:v>
                </c:pt>
                <c:pt idx="252">
                  <c:v>-1.6350992950516723</c:v>
                </c:pt>
                <c:pt idx="253">
                  <c:v>-1.6200898975205558</c:v>
                </c:pt>
                <c:pt idx="254">
                  <c:v>-1.6052204719086405</c:v>
                </c:pt>
                <c:pt idx="255">
                  <c:v>-1.5904896959184465</c:v>
                </c:pt>
                <c:pt idx="256">
                  <c:v>-1.5758962593089876</c:v>
                </c:pt>
                <c:pt idx="257">
                  <c:v>-1.5614388638212375</c:v>
                </c:pt>
                <c:pt idx="258">
                  <c:v>-1.5471162231022313</c:v>
                </c:pt>
                <c:pt idx="259">
                  <c:v>-1.5329270626279421</c:v>
                </c:pt>
                <c:pt idx="260">
                  <c:v>-1.518870119625026</c:v>
                </c:pt>
                <c:pt idx="261">
                  <c:v>-1.504944142991411</c:v>
                </c:pt>
                <c:pt idx="262">
                  <c:v>-1.4911478932160771</c:v>
                </c:pt>
                <c:pt idx="263">
                  <c:v>-1.4774801422978228</c:v>
                </c:pt>
                <c:pt idx="264">
                  <c:v>-1.463939673663323</c:v>
                </c:pt>
                <c:pt idx="265">
                  <c:v>-1.4505252820843584</c:v>
                </c:pt>
                <c:pt idx="266">
                  <c:v>-1.4372357735945247</c:v>
                </c:pt>
                <c:pt idx="267">
                  <c:v>-1.4240699654052662</c:v>
                </c:pt>
                <c:pt idx="268">
                  <c:v>-1.4110266858214564</c:v>
                </c:pt>
                <c:pt idx="269">
                  <c:v>-1.3981047741564572</c:v>
                </c:pt>
                <c:pt idx="270">
                  <c:v>-1.3853030806468931</c:v>
                </c:pt>
                <c:pt idx="271">
                  <c:v>-1.3726204663670087</c:v>
                </c:pt>
                <c:pt idx="272">
                  <c:v>-1.3600558031428296</c:v>
                </c:pt>
                <c:pt idx="273">
                  <c:v>-1.3476079734659894</c:v>
                </c:pt>
                <c:pt idx="274">
                  <c:v>-1.335275870407526</c:v>
                </c:pt>
                <c:pt idx="275">
                  <c:v>-1.3230583975314445</c:v>
                </c:pt>
                <c:pt idx="276">
                  <c:v>-1.3109544688082793</c:v>
                </c:pt>
                <c:pt idx="277">
                  <c:v>-1.2989630085285222</c:v>
                </c:pt>
                <c:pt idx="278">
                  <c:v>-1.2870829512161779</c:v>
                </c:pt>
                <c:pt idx="279">
                  <c:v>-1.275313241542267</c:v>
                </c:pt>
                <c:pt idx="280">
                  <c:v>-1.2636528342384754</c:v>
                </c:pt>
                <c:pt idx="281">
                  <c:v>-1.252100694010833</c:v>
                </c:pt>
                <c:pt idx="282">
                  <c:v>-1.2406557954536495</c:v>
                </c:pt>
                <c:pt idx="283">
                  <c:v>-1.2293171229635611</c:v>
                </c:pt>
                <c:pt idx="284">
                  <c:v>-1.2180836706537779</c:v>
                </c:pt>
                <c:pt idx="285">
                  <c:v>-1.2069544422686171</c:v>
                </c:pt>
                <c:pt idx="286">
                  <c:v>-1.1959284510982326</c:v>
                </c:pt>
                <c:pt idx="287">
                  <c:v>-1.1850047198937372</c:v>
                </c:pt>
                <c:pt idx="288">
                  <c:v>-1.1741822807824989</c:v>
                </c:pt>
                <c:pt idx="289">
                  <c:v>-1.1634601751838904</c:v>
                </c:pt>
                <c:pt idx="290">
                  <c:v>-1.1528374537253034</c:v>
                </c:pt>
                <c:pt idx="291">
                  <c:v>-1.1423131761586296</c:v>
                </c:pt>
                <c:pt idx="292">
                  <c:v>-1.1318864112770335</c:v>
                </c:pt>
                <c:pt idx="293">
                  <c:v>-1.1215562368322065</c:v>
                </c:pt>
                <c:pt idx="294">
                  <c:v>-1.1113217394520014</c:v>
                </c:pt>
                <c:pt idx="295">
                  <c:v>-1.1011820145585722</c:v>
                </c:pt>
                <c:pt idx="296">
                  <c:v>-1.0911361662868784</c:v>
                </c:pt>
                <c:pt idx="297">
                  <c:v>-1.0811833074037338</c:v>
                </c:pt>
                <c:pt idx="298">
                  <c:v>-1.0713225592272799</c:v>
                </c:pt>
                <c:pt idx="299">
                  <c:v>-1.0615530515470275</c:v>
                </c:pt>
                <c:pt idx="300">
                  <c:v>-1.0518739225442992</c:v>
                </c:pt>
                <c:pt idx="301">
                  <c:v>-1.0422843187132713</c:v>
                </c:pt>
                <c:pt idx="302">
                  <c:v>-1.0327833947824749</c:v>
                </c:pt>
                <c:pt idx="303">
                  <c:v>-1.0233703136369001</c:v>
                </c:pt>
                <c:pt idx="304">
                  <c:v>-1.0140442462405534</c:v>
                </c:pt>
                <c:pt idx="305">
                  <c:v>-1.0048043715596215</c:v>
                </c:pt>
                <c:pt idx="306">
                  <c:v>-0.995649876486145</c:v>
                </c:pt>
                <c:pt idx="307">
                  <c:v>-0.98657995576231217</c:v>
                </c:pt>
                <c:pt idx="308">
                  <c:v>-0.97759381190522909</c:v>
                </c:pt>
                <c:pt idx="309">
                  <c:v>-0.96869065513232711</c:v>
                </c:pt>
                <c:pt idx="310">
                  <c:v>-0.9598697032873077</c:v>
                </c:pt>
                <c:pt idx="311">
                  <c:v>-0.95113018176667408</c:v>
                </c:pt>
                <c:pt idx="312">
                  <c:v>-0.94247132344684148</c:v>
                </c:pt>
                <c:pt idx="313">
                  <c:v>-0.93389236861181724</c:v>
                </c:pt>
                <c:pt idx="314">
                  <c:v>-0.92539256488148691</c:v>
                </c:pt>
                <c:pt idx="315">
                  <c:v>-0.91697116714046245</c:v>
                </c:pt>
                <c:pt idx="316">
                  <c:v>-0.90862743746753438</c:v>
                </c:pt>
                <c:pt idx="317">
                  <c:v>-0.9003606450657049</c:v>
                </c:pt>
                <c:pt idx="318">
                  <c:v>-0.89217006619281303</c:v>
                </c:pt>
                <c:pt idx="319">
                  <c:v>-0.88405498409275318</c:v>
                </c:pt>
                <c:pt idx="320">
                  <c:v>-0.87601468892727441</c:v>
                </c:pt>
                <c:pt idx="321">
                  <c:v>-0.86804847770838467</c:v>
                </c:pt>
                <c:pt idx="322">
                  <c:v>-0.86015565423133067</c:v>
                </c:pt>
                <c:pt idx="323">
                  <c:v>-0.85233552900817966</c:v>
                </c:pt>
                <c:pt idx="324">
                  <c:v>-0.84458741920198166</c:v>
                </c:pt>
                <c:pt idx="325">
                  <c:v>-0.8369106485615242</c:v>
                </c:pt>
                <c:pt idx="326">
                  <c:v>-0.82930454735666947</c:v>
                </c:pt>
                <c:pt idx="327">
                  <c:v>-0.82176845231428464</c:v>
                </c:pt>
                <c:pt idx="328">
                  <c:v>-0.81430170655474243</c:v>
                </c:pt>
                <c:pt idx="329">
                  <c:v>-0.80690365952901977</c:v>
                </c:pt>
                <c:pt idx="330">
                  <c:v>-0.79957366695635645</c:v>
                </c:pt>
                <c:pt idx="331">
                  <c:v>-0.79231109076251272</c:v>
                </c:pt>
                <c:pt idx="332">
                  <c:v>-0.78511529901858246</c:v>
                </c:pt>
                <c:pt idx="333">
                  <c:v>-0.77798566588038898</c:v>
                </c:pt>
                <c:pt idx="334">
                  <c:v>-0.7709215715284502</c:v>
                </c:pt>
                <c:pt idx="335">
                  <c:v>-0.76392240210850604</c:v>
                </c:pt>
                <c:pt idx="336">
                  <c:v>-0.75698754967261195</c:v>
                </c:pt>
                <c:pt idx="337">
                  <c:v>-0.75011641212079816</c:v>
                </c:pt>
                <c:pt idx="338">
                  <c:v>-0.74330839314327446</c:v>
                </c:pt>
                <c:pt idx="339">
                  <c:v>-0.73656290216320364</c:v>
                </c:pt>
                <c:pt idx="340">
                  <c:v>-0.72987935428001627</c:v>
                </c:pt>
                <c:pt idx="341">
                  <c:v>-0.72325717021327751</c:v>
                </c:pt>
                <c:pt idx="342">
                  <c:v>-0.71669577624709468</c:v>
                </c:pt>
                <c:pt idx="343">
                  <c:v>-0.71019460417506819</c:v>
                </c:pt>
                <c:pt idx="344">
                  <c:v>-0.70375309124578123</c:v>
                </c:pt>
                <c:pt idx="345">
                  <c:v>-0.69737068010881365</c:v>
                </c:pt>
                <c:pt idx="346">
                  <c:v>-0.6910468187612997</c:v>
                </c:pt>
                <c:pt idx="347">
                  <c:v>-0.68478096049499459</c:v>
                </c:pt>
                <c:pt idx="348">
                  <c:v>-0.6785725638438771</c:v>
                </c:pt>
                <c:pt idx="349">
                  <c:v>-0.6724210925322609</c:v>
                </c:pt>
                <c:pt idx="350">
                  <c:v>-0.66632601542342307</c:v>
                </c:pt>
                <c:pt idx="351">
                  <c:v>-0.66028680646874272</c:v>
                </c:pt>
                <c:pt idx="352">
                  <c:v>-0.65430294465734273</c:v>
                </c:pt>
                <c:pt idx="353">
                  <c:v>-0.64837391396623523</c:v>
                </c:pt>
                <c:pt idx="354">
                  <c:v>-0.64249920331096622</c:v>
                </c:pt>
                <c:pt idx="355">
                  <c:v>-0.63667830649674628</c:v>
                </c:pt>
                <c:pt idx="356">
                  <c:v>-0.63091072217008193</c:v>
                </c:pt>
                <c:pt idx="357">
                  <c:v>-0.625195953770881</c:v>
                </c:pt>
                <c:pt idx="358">
                  <c:v>-0.61953350948504615</c:v>
                </c:pt>
                <c:pt idx="359">
                  <c:v>-0.61392290219754153</c:v>
                </c:pt>
                <c:pt idx="360">
                  <c:v>-0.60836364944593446</c:v>
                </c:pt>
                <c:pt idx="361">
                  <c:v>-0.60285527337440492</c:v>
                </c:pt>
                <c:pt idx="362">
                  <c:v>-0.59739730068821573</c:v>
                </c:pt>
                <c:pt idx="363">
                  <c:v>-0.59198926260864959</c:v>
                </c:pt>
                <c:pt idx="364">
                  <c:v>-0.5866306948283958</c:v>
                </c:pt>
                <c:pt idx="365">
                  <c:v>-0.58132113746739122</c:v>
                </c:pt>
                <c:pt idx="366">
                  <c:v>-0.57606013502911091</c:v>
                </c:pt>
                <c:pt idx="367">
                  <c:v>-0.57084723635729728</c:v>
                </c:pt>
                <c:pt idx="368">
                  <c:v>-0.56568199459313195</c:v>
                </c:pt>
                <c:pt idx="369">
                  <c:v>-0.56056396713284207</c:v>
                </c:pt>
                <c:pt idx="370">
                  <c:v>-0.55549271558573765</c:v>
                </c:pt>
                <c:pt idx="371">
                  <c:v>-0.55046780573267529</c:v>
                </c:pt>
                <c:pt idx="372">
                  <c:v>-0.54548880748494244</c:v>
                </c:pt>
                <c:pt idx="373">
                  <c:v>-0.54055529484356779</c:v>
                </c:pt>
                <c:pt idx="374">
                  <c:v>-0.53566684585903557</c:v>
                </c:pt>
                <c:pt idx="375">
                  <c:v>-0.53082304259141988</c:v>
                </c:pt>
                <c:pt idx="376">
                  <c:v>-0.52602347107091996</c:v>
                </c:pt>
                <c:pt idx="377">
                  <c:v>-0.52126772125879939</c:v>
                </c:pt>
                <c:pt idx="378">
                  <c:v>-0.51655538700872417</c:v>
                </c:pt>
                <c:pt idx="379">
                  <c:v>-0.51188606602849795</c:v>
                </c:pt>
                <c:pt idx="380">
                  <c:v>-0.5072593598421794</c:v>
                </c:pt>
                <c:pt idx="381">
                  <c:v>-0.50267487375259967</c:v>
                </c:pt>
                <c:pt idx="382">
                  <c:v>-0.49813221680424763</c:v>
                </c:pt>
                <c:pt idx="383">
                  <c:v>-0.49363100174654778</c:v>
                </c:pt>
                <c:pt idx="384">
                  <c:v>-0.48917084499750396</c:v>
                </c:pt>
                <c:pt idx="385">
                  <c:v>-0.48475136660771773</c:v>
                </c:pt>
                <c:pt idx="386">
                  <c:v>-0.48037219022477645</c:v>
                </c:pt>
                <c:pt idx="387">
                  <c:v>-0.47603294305799976</c:v>
                </c:pt>
                <c:pt idx="388">
                  <c:v>-0.47173325584355247</c:v>
                </c:pt>
                <c:pt idx="389">
                  <c:v>-0.46747276280990713</c:v>
                </c:pt>
                <c:pt idx="390">
                  <c:v>-0.46325110164366745</c:v>
                </c:pt>
                <c:pt idx="391">
                  <c:v>-0.45906791345573289</c:v>
                </c:pt>
                <c:pt idx="392">
                  <c:v>-0.45492284274781258</c:v>
                </c:pt>
                <c:pt idx="393">
                  <c:v>-0.45081553737928287</c:v>
                </c:pt>
                <c:pt idx="394">
                  <c:v>-0.4467456485343782</c:v>
                </c:pt>
                <c:pt idx="395">
                  <c:v>-0.44271283068972112</c:v>
                </c:pt>
                <c:pt idx="396">
                  <c:v>-0.43871674158218354</c:v>
                </c:pt>
                <c:pt idx="397">
                  <c:v>-0.43475704217707106</c:v>
                </c:pt>
                <c:pt idx="398">
                  <c:v>-0.43083339663663989</c:v>
                </c:pt>
                <c:pt idx="399">
                  <c:v>-0.42694547228892621</c:v>
                </c:pt>
                <c:pt idx="400">
                  <c:v>-0.42309293959689998</c:v>
                </c:pt>
                <c:pt idx="401">
                  <c:v>-0.41927547212792904</c:v>
                </c:pt>
                <c:pt idx="402">
                  <c:v>-0.415492746523556</c:v>
                </c:pt>
                <c:pt idx="403">
                  <c:v>-0.4117444424695843</c:v>
                </c:pt>
                <c:pt idx="404">
                  <c:v>-0.40803024266646387</c:v>
                </c:pt>
                <c:pt idx="405">
                  <c:v>-0.4043498327999846</c:v>
                </c:pt>
                <c:pt idx="406">
                  <c:v>-0.4007029015122644</c:v>
                </c:pt>
                <c:pt idx="407">
                  <c:v>-0.39708914037302967</c:v>
                </c:pt>
                <c:pt idx="408">
                  <c:v>-0.39350824385119548</c:v>
                </c:pt>
                <c:pt idx="409">
                  <c:v>-0.38995990928672708</c:v>
                </c:pt>
                <c:pt idx="410">
                  <c:v>-0.38644383686278982</c:v>
                </c:pt>
                <c:pt idx="411">
                  <c:v>-0.38295972957818331</c:v>
                </c:pt>
                <c:pt idx="412">
                  <c:v>-0.37950729322005278</c:v>
                </c:pt>
                <c:pt idx="413">
                  <c:v>-0.37608623633688021</c:v>
                </c:pt>
                <c:pt idx="414">
                  <c:v>-0.37269627021174467</c:v>
                </c:pt>
                <c:pt idx="415">
                  <c:v>-0.36933710883585985</c:v>
                </c:pt>
                <c:pt idx="416">
                  <c:v>-0.36600846888237326</c:v>
                </c:pt>
                <c:pt idx="417">
                  <c:v>-0.36271006968043595</c:v>
                </c:pt>
                <c:pt idx="418">
                  <c:v>-0.35944163318953065</c:v>
                </c:pt>
                <c:pt idx="419">
                  <c:v>-0.35620288397406297</c:v>
                </c:pt>
                <c:pt idx="420">
                  <c:v>-0.35299354917820575</c:v>
                </c:pt>
                <c:pt idx="421">
                  <c:v>-0.34981335850100109</c:v>
                </c:pt>
                <c:pt idx="422">
                  <c:v>-0.34666204417171143</c:v>
                </c:pt>
                <c:pt idx="423">
                  <c:v>-0.34353934092542088</c:v>
                </c:pt>
                <c:pt idx="424">
                  <c:v>-0.34044498597888095</c:v>
                </c:pt>
                <c:pt idx="425">
                  <c:v>-0.33737871900660149</c:v>
                </c:pt>
                <c:pt idx="426">
                  <c:v>-0.33434028211718192</c:v>
                </c:pt>
                <c:pt idx="427">
                  <c:v>-0.33132941982988029</c:v>
                </c:pt>
                <c:pt idx="428">
                  <c:v>-0.3283458790514186</c:v>
                </c:pt>
                <c:pt idx="429">
                  <c:v>-0.32538940905302244</c:v>
                </c:pt>
                <c:pt idx="430">
                  <c:v>-0.32245976144768901</c:v>
                </c:pt>
                <c:pt idx="431">
                  <c:v>-0.31955669016768573</c:v>
                </c:pt>
                <c:pt idx="432">
                  <c:v>-0.31667995144227379</c:v>
                </c:pt>
                <c:pt idx="433">
                  <c:v>-0.31382930377565627</c:v>
                </c:pt>
                <c:pt idx="434">
                  <c:v>-0.31100450792514517</c:v>
                </c:pt>
                <c:pt idx="435">
                  <c:v>-0.30820532687955032</c:v>
                </c:pt>
                <c:pt idx="436">
                  <c:v>-0.30543152583778238</c:v>
                </c:pt>
                <c:pt idx="437">
                  <c:v>-0.30268287218767082</c:v>
                </c:pt>
                <c:pt idx="438">
                  <c:v>-0.29995913548499498</c:v>
                </c:pt>
                <c:pt idx="439">
                  <c:v>-0.29726008743272248</c:v>
                </c:pt>
                <c:pt idx="440">
                  <c:v>-0.29458550186045818</c:v>
                </c:pt>
                <c:pt idx="441">
                  <c:v>-0.29193515470409492</c:v>
                </c:pt>
                <c:pt idx="442">
                  <c:v>-0.28930882398566993</c:v>
                </c:pt>
                <c:pt idx="443">
                  <c:v>-0.28670628979342178</c:v>
                </c:pt>
                <c:pt idx="444">
                  <c:v>-0.28412733426204612</c:v>
                </c:pt>
                <c:pt idx="445">
                  <c:v>-0.28157174155314646</c:v>
                </c:pt>
                <c:pt idx="446">
                  <c:v>-0.27903929783588211</c:v>
                </c:pt>
                <c:pt idx="447">
                  <c:v>-0.27652979126780786</c:v>
                </c:pt>
                <c:pt idx="448">
                  <c:v>-0.27404301197590342</c:v>
                </c:pt>
                <c:pt idx="449">
                  <c:v>-0.27157875203779197</c:v>
                </c:pt>
                <c:pt idx="450">
                  <c:v>-0.26913680546314661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0.23071991533428804</c:v>
                </c:pt>
                <c:pt idx="1">
                  <c:v>0.12630953553942348</c:v>
                </c:pt>
                <c:pt idx="2">
                  <c:v>2.6595418072813182E-2</c:v>
                </c:pt>
                <c:pt idx="3">
                  <c:v>-6.8596994860693705E-2</c:v>
                </c:pt>
                <c:pt idx="4">
                  <c:v>-0.15943606589636783</c:v>
                </c:pt>
                <c:pt idx="5">
                  <c:v>-0.24608418081319261</c:v>
                </c:pt>
                <c:pt idx="6">
                  <c:v>-0.32869795908521926</c:v>
                </c:pt>
                <c:pt idx="7">
                  <c:v>-0.40742845696043517</c:v>
                </c:pt>
                <c:pt idx="8">
                  <c:v>-0.48242136333636365</c:v>
                </c:pt>
                <c:pt idx="9">
                  <c:v>-0.55381718869197316</c:v>
                </c:pt>
                <c:pt idx="10">
                  <c:v>-0.62175144732564824</c:v>
                </c:pt>
                <c:pt idx="11">
                  <c:v>-0.68635483314001355</c:v>
                </c:pt>
                <c:pt idx="12">
                  <c:v>-0.74775338920543177</c:v>
                </c:pt>
                <c:pt idx="13">
                  <c:v>-0.80606867132554383</c:v>
                </c:pt>
                <c:pt idx="14">
                  <c:v>-0.86141790582002153</c:v>
                </c:pt>
                <c:pt idx="15">
                  <c:v>-0.91391414173185259</c:v>
                </c:pt>
                <c:pt idx="16">
                  <c:v>-0.96366639765880668</c:v>
                </c:pt>
                <c:pt idx="17">
                  <c:v>-1.0107798034015953</c:v>
                </c:pt>
                <c:pt idx="18">
                  <c:v>-1.0553557366140427</c:v>
                </c:pt>
                <c:pt idx="19">
                  <c:v>-1.0974919546339148</c:v>
                </c:pt>
                <c:pt idx="20">
                  <c:v>-1.1372827216666059</c:v>
                </c:pt>
                <c:pt idx="21">
                  <c:v>-1.1748189314874118</c:v>
                </c:pt>
                <c:pt idx="22">
                  <c:v>-1.2101882258223453</c:v>
                </c:pt>
                <c:pt idx="23">
                  <c:v>-1.2434751085614506</c:v>
                </c:pt>
                <c:pt idx="24">
                  <c:v>-1.2747610559530695</c:v>
                </c:pt>
                <c:pt idx="25">
                  <c:v>-1.3041246229220906</c:v>
                </c:pt>
                <c:pt idx="26">
                  <c:v>-1.3316415456500963</c:v>
                </c:pt>
                <c:pt idx="27">
                  <c:v>-1.3573848405502211</c:v>
                </c:pt>
                <c:pt idx="28">
                  <c:v>-1.3814248997648471</c:v>
                </c:pt>
                <c:pt idx="29">
                  <c:v>-1.4038295833095507</c:v>
                </c:pt>
                <c:pt idx="30">
                  <c:v>-1.4246643079822854</c:v>
                </c:pt>
                <c:pt idx="31">
                  <c:v>-1.4439921331525247</c:v>
                </c:pt>
                <c:pt idx="32">
                  <c:v>-1.461873843540878</c:v>
                </c:pt>
                <c:pt idx="33">
                  <c:v>-1.4783680290958068</c:v>
                </c:pt>
                <c:pt idx="34">
                  <c:v>-1.4935311620701404</c:v>
                </c:pt>
                <c:pt idx="35">
                  <c:v>-1.5074176713964753</c:v>
                </c:pt>
                <c:pt idx="36">
                  <c:v>-1.5200800144569266</c:v>
                </c:pt>
                <c:pt idx="37">
                  <c:v>-1.531568746339302</c:v>
                </c:pt>
                <c:pt idx="38">
                  <c:v>-1.5419325866684577</c:v>
                </c:pt>
                <c:pt idx="39">
                  <c:v>-1.5512184840984116</c:v>
                </c:pt>
                <c:pt idx="40">
                  <c:v>-1.5594716785477365</c:v>
                </c:pt>
                <c:pt idx="41">
                  <c:v>-1.566735761257783</c:v>
                </c:pt>
                <c:pt idx="42">
                  <c:v>-1.5730527327504542</c:v>
                </c:pt>
                <c:pt idx="43">
                  <c:v>-1.5784630587595025</c:v>
                </c:pt>
                <c:pt idx="44">
                  <c:v>-1.5830057242066913</c:v>
                </c:pt>
                <c:pt idx="45">
                  <c:v>-1.5867182852915931</c:v>
                </c:pt>
                <c:pt idx="46">
                  <c:v>-1.5896369197613693</c:v>
                </c:pt>
                <c:pt idx="47">
                  <c:v>-1.591796475424506</c:v>
                </c:pt>
                <c:pt idx="48">
                  <c:v>-1.593230516970185</c:v>
                </c:pt>
                <c:pt idx="49">
                  <c:v>-1.593971371152805</c:v>
                </c:pt>
                <c:pt idx="50">
                  <c:v>-1.59405017039902</c:v>
                </c:pt>
                <c:pt idx="51">
                  <c:v>-1.5934968948926529</c:v>
                </c:pt>
                <c:pt idx="52">
                  <c:v>-1.592340413190847</c:v>
                </c:pt>
                <c:pt idx="53">
                  <c:v>-1.5906085214229557</c:v>
                </c:pt>
                <c:pt idx="54">
                  <c:v>-1.5883279811218114</c:v>
                </c:pt>
                <c:pt idx="55">
                  <c:v>-1.5855245557352886</c:v>
                </c:pt>
                <c:pt idx="56">
                  <c:v>-1.5822230458643498</c:v>
                </c:pt>
                <c:pt idx="57">
                  <c:v>-1.5784473232721432</c:v>
                </c:pt>
                <c:pt idx="58">
                  <c:v>-1.5742203637071512</c:v>
                </c:pt>
                <c:pt idx="59">
                  <c:v>-1.5695642785818409</c:v>
                </c:pt>
                <c:pt idx="60">
                  <c:v>-1.564500345546844</c:v>
                </c:pt>
                <c:pt idx="61">
                  <c:v>-1.5590490379992326</c:v>
                </c:pt>
                <c:pt idx="62">
                  <c:v>-1.5532300535621473</c:v>
                </c:pt>
                <c:pt idx="63">
                  <c:v>-1.54706234157167</c:v>
                </c:pt>
                <c:pt idx="64">
                  <c:v>-1.5405641296056092</c:v>
                </c:pt>
                <c:pt idx="65">
                  <c:v>-1.5337529490876192</c:v>
                </c:pt>
                <c:pt idx="66">
                  <c:v>-1.5266456599989047</c:v>
                </c:pt>
                <c:pt idx="67">
                  <c:v>-1.5192584747286397</c:v>
                </c:pt>
                <c:pt idx="68">
                  <c:v>-1.5116069810931037</c:v>
                </c:pt>
                <c:pt idx="69">
                  <c:v>-1.503706164552526</c:v>
                </c:pt>
                <c:pt idx="70">
                  <c:v>-1.4955704296535657</c:v>
                </c:pt>
                <c:pt idx="71">
                  <c:v>-1.487213620724414</c:v>
                </c:pt>
                <c:pt idx="72">
                  <c:v>-1.4786490418485256</c:v>
                </c:pt>
                <c:pt idx="73">
                  <c:v>-1.4698894761420997</c:v>
                </c:pt>
                <c:pt idx="74">
                  <c:v>-1.4609472043595257</c:v>
                </c:pt>
                <c:pt idx="75">
                  <c:v>-1.4518340228501889</c:v>
                </c:pt>
                <c:pt idx="76">
                  <c:v>-1.4425612608891747</c:v>
                </c:pt>
                <c:pt idx="77">
                  <c:v>-1.4331397974036644</c:v>
                </c:pt>
                <c:pt idx="78">
                  <c:v>-1.4235800771160112</c:v>
                </c:pt>
                <c:pt idx="79">
                  <c:v>-1.4138921261237762</c:v>
                </c:pt>
                <c:pt idx="80">
                  <c:v>-1.4040855669362964</c:v>
                </c:pt>
                <c:pt idx="81">
                  <c:v>-1.3941696329866451</c:v>
                </c:pt>
                <c:pt idx="82">
                  <c:v>-1.384153182637228</c:v>
                </c:pt>
                <c:pt idx="83">
                  <c:v>-1.374044712696578</c:v>
                </c:pt>
                <c:pt idx="84">
                  <c:v>-1.3638523714643396</c:v>
                </c:pt>
                <c:pt idx="85">
                  <c:v>-1.3535839713207936</c:v>
                </c:pt>
                <c:pt idx="86">
                  <c:v>-1.3432470008767621</c:v>
                </c:pt>
                <c:pt idx="87">
                  <c:v>-1.332848636699119</c:v>
                </c:pt>
                <c:pt idx="88">
                  <c:v>-1.3223957546266503</c:v>
                </c:pt>
                <c:pt idx="89">
                  <c:v>-1.3118949406904576</c:v>
                </c:pt>
                <c:pt idx="90">
                  <c:v>-1.3013525016526455</c:v>
                </c:pt>
                <c:pt idx="91">
                  <c:v>-1.290774475176498</c:v>
                </c:pt>
                <c:pt idx="92">
                  <c:v>-1.2801666396409488</c:v>
                </c:pt>
                <c:pt idx="93">
                  <c:v>-1.2695345236116731</c:v>
                </c:pt>
                <c:pt idx="94">
                  <c:v>-1.2588834149806853</c:v>
                </c:pt>
                <c:pt idx="95">
                  <c:v>-1.248218369785965</c:v>
                </c:pt>
                <c:pt idx="96">
                  <c:v>-1.2375442207221716</c:v>
                </c:pt>
                <c:pt idx="97">
                  <c:v>-1.226865585353176</c:v>
                </c:pt>
                <c:pt idx="98">
                  <c:v>-1.2161868740367257</c:v>
                </c:pt>
                <c:pt idx="99">
                  <c:v>-1.2055122975712322</c:v>
                </c:pt>
                <c:pt idx="100">
                  <c:v>-1.194845874574298</c:v>
                </c:pt>
                <c:pt idx="101">
                  <c:v>-1.1841914386022871</c:v>
                </c:pt>
                <c:pt idx="102">
                  <c:v>-1.1735526450199001</c:v>
                </c:pt>
                <c:pt idx="103">
                  <c:v>-1.1629329776284296</c:v>
                </c:pt>
                <c:pt idx="104">
                  <c:v>-1.1523357550610405</c:v>
                </c:pt>
                <c:pt idx="105">
                  <c:v>-1.1417641369531537</c:v>
                </c:pt>
                <c:pt idx="106">
                  <c:v>-1.1312211298957353</c:v>
                </c:pt>
                <c:pt idx="107">
                  <c:v>-1.120709593178981</c:v>
                </c:pt>
                <c:pt idx="108">
                  <c:v>-1.1102322443336983</c:v>
                </c:pt>
                <c:pt idx="109">
                  <c:v>-1.0997916644773551</c:v>
                </c:pt>
                <c:pt idx="110">
                  <c:v>-1.0893903034715984</c:v>
                </c:pt>
                <c:pt idx="111">
                  <c:v>-1.0790304848977381</c:v>
                </c:pt>
                <c:pt idx="112">
                  <c:v>-1.0687144108565405</c:v>
                </c:pt>
                <c:pt idx="113">
                  <c:v>-1.0584441665983859</c:v>
                </c:pt>
                <c:pt idx="114">
                  <c:v>-1.0482217249896906</c:v>
                </c:pt>
                <c:pt idx="115">
                  <c:v>-1.03804895082126</c:v>
                </c:pt>
                <c:pt idx="116">
                  <c:v>-1.0279276049640476</c:v>
                </c:pt>
                <c:pt idx="117">
                  <c:v>-1.0178593483776159</c:v>
                </c:pt>
                <c:pt idx="118">
                  <c:v>-1.0078457459763959</c:v>
                </c:pt>
                <c:pt idx="119">
                  <c:v>-0.9978882703586891</c:v>
                </c:pt>
                <c:pt idx="120">
                  <c:v>-0.9879883054031533</c:v>
                </c:pt>
                <c:pt idx="121">
                  <c:v>-0.97814714973738559</c:v>
                </c:pt>
                <c:pt idx="122">
                  <c:v>-0.96836602008302142</c:v>
                </c:pt>
                <c:pt idx="123">
                  <c:v>-0.95864605448164852</c:v>
                </c:pt>
                <c:pt idx="124">
                  <c:v>-0.94898831540565753</c:v>
                </c:pt>
                <c:pt idx="125">
                  <c:v>-0.93939379275803137</c:v>
                </c:pt>
                <c:pt idx="126">
                  <c:v>-0.92986340676492463</c:v>
                </c:pt>
                <c:pt idx="127">
                  <c:v>-0.92039801076475258</c:v>
                </c:pt>
                <c:pt idx="128">
                  <c:v>-0.91099839389738224</c:v>
                </c:pt>
                <c:pt idx="129">
                  <c:v>-0.90166528369690502</c:v>
                </c:pt>
                <c:pt idx="130">
                  <c:v>-0.8923993485913263</c:v>
                </c:pt>
                <c:pt idx="131">
                  <c:v>-0.88320120031240912</c:v>
                </c:pt>
                <c:pt idx="132">
                  <c:v>-0.8740713962188138</c:v>
                </c:pt>
                <c:pt idx="133">
                  <c:v>-0.86501044153550632</c:v>
                </c:pt>
                <c:pt idx="134">
                  <c:v>-0.85601879151239768</c:v>
                </c:pt>
                <c:pt idx="135">
                  <c:v>-0.84709685350498054</c:v>
                </c:pt>
                <c:pt idx="136">
                  <c:v>-0.83824498897970579</c:v>
                </c:pt>
                <c:pt idx="137">
                  <c:v>-0.82946351544669905</c:v>
                </c:pt>
                <c:pt idx="138">
                  <c:v>-0.82075270832236935</c:v>
                </c:pt>
                <c:pt idx="139">
                  <c:v>-0.8121128027243214</c:v>
                </c:pt>
                <c:pt idx="140">
                  <c:v>-0.80354399520095932</c:v>
                </c:pt>
                <c:pt idx="141">
                  <c:v>-0.79504644539804348</c:v>
                </c:pt>
                <c:pt idx="142">
                  <c:v>-0.78662027766440124</c:v>
                </c:pt>
                <c:pt idx="143">
                  <c:v>-0.77826558259891465</c:v>
                </c:pt>
                <c:pt idx="144">
                  <c:v>-0.76998241854083438</c:v>
                </c:pt>
                <c:pt idx="145">
                  <c:v>-0.76177081300539828</c:v>
                </c:pt>
                <c:pt idx="146">
                  <c:v>-0.75363076406666996</c:v>
                </c:pt>
                <c:pt idx="147">
                  <c:v>-0.74556224168943208</c:v>
                </c:pt>
                <c:pt idx="148">
                  <c:v>-0.73756518901192514</c:v>
                </c:pt>
                <c:pt idx="149">
                  <c:v>-0.72963952358114759</c:v>
                </c:pt>
                <c:pt idx="150">
                  <c:v>-0.72178513854237625</c:v>
                </c:pt>
                <c:pt idx="151">
                  <c:v>-0.71400190378451223</c:v>
                </c:pt>
                <c:pt idx="152">
                  <c:v>-0.70628966704280127</c:v>
                </c:pt>
                <c:pt idx="153">
                  <c:v>-0.69864825496041993</c:v>
                </c:pt>
                <c:pt idx="154">
                  <c:v>-0.69107747411037201</c:v>
                </c:pt>
                <c:pt idx="155">
                  <c:v>-0.68357711197909232</c:v>
                </c:pt>
                <c:pt idx="156">
                  <c:v>-0.67614693791309544</c:v>
                </c:pt>
                <c:pt idx="157">
                  <c:v>-0.66878670402997253</c:v>
                </c:pt>
                <c:pt idx="158">
                  <c:v>-0.66149614609499463</c:v>
                </c:pt>
                <c:pt idx="159">
                  <c:v>-0.65427498436452003</c:v>
                </c:pt>
                <c:pt idx="160">
                  <c:v>-0.64712292439739272</c:v>
                </c:pt>
                <c:pt idx="161">
                  <c:v>-0.64003965783544503</c:v>
                </c:pt>
                <c:pt idx="162">
                  <c:v>-0.63302486315419915</c:v>
                </c:pt>
                <c:pt idx="163">
                  <c:v>-0.62607820638482736</c:v>
                </c:pt>
                <c:pt idx="164">
                  <c:v>-0.61919934180837199</c:v>
                </c:pt>
                <c:pt idx="165">
                  <c:v>-0.61238791262321712</c:v>
                </c:pt>
                <c:pt idx="166">
                  <c:v>-0.60564355158675909</c:v>
                </c:pt>
                <c:pt idx="167">
                  <c:v>-0.59896588163217768</c:v>
                </c:pt>
                <c:pt idx="168">
                  <c:v>-0.59235451646120818</c:v>
                </c:pt>
                <c:pt idx="169">
                  <c:v>-0.58580906111375186</c:v>
                </c:pt>
                <c:pt idx="170">
                  <c:v>-0.57932911251515329</c:v>
                </c:pt>
                <c:pt idx="171">
                  <c:v>-0.57291426000194123</c:v>
                </c:pt>
                <c:pt idx="172">
                  <c:v>-0.56656408582679252</c:v>
                </c:pt>
                <c:pt idx="173">
                  <c:v>-0.560278165643468</c:v>
                </c:pt>
                <c:pt idx="174">
                  <c:v>-0.55405606897242676</c:v>
                </c:pt>
                <c:pt idx="175">
                  <c:v>-0.54789735964781516</c:v>
                </c:pt>
                <c:pt idx="176">
                  <c:v>-0.54180159624649293</c:v>
                </c:pt>
                <c:pt idx="177">
                  <c:v>-0.53576833249973788</c:v>
                </c:pt>
                <c:pt idx="178">
                  <c:v>-0.52979711768825644</c:v>
                </c:pt>
                <c:pt idx="179">
                  <c:v>-0.52388749702109016</c:v>
                </c:pt>
                <c:pt idx="180">
                  <c:v>-0.51803901199900659</c:v>
                </c:pt>
                <c:pt idx="181">
                  <c:v>-0.51225120076292352</c:v>
                </c:pt>
                <c:pt idx="182">
                  <c:v>-0.50652359842791028</c:v>
                </c:pt>
                <c:pt idx="183">
                  <c:v>-0.5008557374032867</c:v>
                </c:pt>
                <c:pt idx="184">
                  <c:v>-0.49524714769932315</c:v>
                </c:pt>
                <c:pt idx="185">
                  <c:v>-0.48969735722101904</c:v>
                </c:pt>
                <c:pt idx="186">
                  <c:v>-0.48420589204943898</c:v>
                </c:pt>
                <c:pt idx="187">
                  <c:v>-0.47877227671104844</c:v>
                </c:pt>
                <c:pt idx="188">
                  <c:v>-0.47339603443549078</c:v>
                </c:pt>
                <c:pt idx="189">
                  <c:v>-0.4680766874022228</c:v>
                </c:pt>
                <c:pt idx="190">
                  <c:v>-0.46281375697642124</c:v>
                </c:pt>
                <c:pt idx="191">
                  <c:v>-0.45760676393454242</c:v>
                </c:pt>
                <c:pt idx="192">
                  <c:v>-0.45245522867992244</c:v>
                </c:pt>
                <c:pt idx="193">
                  <c:v>-0.44735867144877955</c:v>
                </c:pt>
                <c:pt idx="194">
                  <c:v>-0.44231661250697013</c:v>
                </c:pt>
                <c:pt idx="195">
                  <c:v>-0.43732857233784123</c:v>
                </c:pt>
                <c:pt idx="196">
                  <c:v>-0.43239407182150441</c:v>
                </c:pt>
                <c:pt idx="197">
                  <c:v>-0.42751263240585291</c:v>
                </c:pt>
                <c:pt idx="198">
                  <c:v>-0.42268377626962256</c:v>
                </c:pt>
                <c:pt idx="199">
                  <c:v>-0.41790702647779554</c:v>
                </c:pt>
                <c:pt idx="200">
                  <c:v>-0.41318190712962899</c:v>
                </c:pt>
                <c:pt idx="201">
                  <c:v>-0.40850794349958552</c:v>
                </c:pt>
                <c:pt idx="202">
                  <c:v>-0.4038846621714291</c:v>
                </c:pt>
                <c:pt idx="203">
                  <c:v>-0.39931159116574438</c:v>
                </c:pt>
                <c:pt idx="204">
                  <c:v>-0.39478826006112405</c:v>
                </c:pt>
                <c:pt idx="205">
                  <c:v>-0.39031420010926321</c:v>
                </c:pt>
                <c:pt idx="206">
                  <c:v>-0.38588894434419191</c:v>
                </c:pt>
                <c:pt idx="207">
                  <c:v>-0.38151202768586723</c:v>
                </c:pt>
                <c:pt idx="208">
                  <c:v>-0.37718298703833675</c:v>
                </c:pt>
                <c:pt idx="209">
                  <c:v>-0.37290136138268293</c:v>
                </c:pt>
                <c:pt idx="210">
                  <c:v>-0.36866669186494738</c:v>
                </c:pt>
                <c:pt idx="211">
                  <c:v>-0.36447852187922192</c:v>
                </c:pt>
                <c:pt idx="212">
                  <c:v>-0.36033639714610388</c:v>
                </c:pt>
                <c:pt idx="213">
                  <c:v>-0.35623986578667982</c:v>
                </c:pt>
                <c:pt idx="214">
                  <c:v>-0.35218847839221845</c:v>
                </c:pt>
                <c:pt idx="215">
                  <c:v>-0.34818178808974137</c:v>
                </c:pt>
                <c:pt idx="216">
                  <c:v>-0.34421935060362652</c:v>
                </c:pt>
                <c:pt idx="217">
                  <c:v>-0.34030072431340114</c:v>
                </c:pt>
                <c:pt idx="218">
                  <c:v>-0.33642547030787412</c:v>
                </c:pt>
                <c:pt idx="219">
                  <c:v>-0.33259315243575316</c:v>
                </c:pt>
                <c:pt idx="220">
                  <c:v>-0.32880333735288275</c:v>
                </c:pt>
                <c:pt idx="221">
                  <c:v>-0.32505559456623895</c:v>
                </c:pt>
                <c:pt idx="222">
                  <c:v>-0.3213494964748087</c:v>
                </c:pt>
                <c:pt idx="223">
                  <c:v>-0.31768461840748036</c:v>
                </c:pt>
                <c:pt idx="224">
                  <c:v>-0.31406053865806621</c:v>
                </c:pt>
                <c:pt idx="225">
                  <c:v>-0.31047683851756686</c:v>
                </c:pt>
                <c:pt idx="226">
                  <c:v>-0.30693310230379584</c:v>
                </c:pt>
                <c:pt idx="227">
                  <c:v>-0.30342891738847078</c:v>
                </c:pt>
                <c:pt idx="228">
                  <c:v>-0.29996387422187276</c:v>
                </c:pt>
                <c:pt idx="229">
                  <c:v>-0.29653756635517498</c:v>
                </c:pt>
                <c:pt idx="230">
                  <c:v>-0.29314959046053884</c:v>
                </c:pt>
                <c:pt idx="231">
                  <c:v>-0.28979954634906757</c:v>
                </c:pt>
                <c:pt idx="232">
                  <c:v>-0.28648703698670785</c:v>
                </c:pt>
                <c:pt idx="233">
                  <c:v>-0.28321166850819129</c:v>
                </c:pt>
                <c:pt idx="234">
                  <c:v>-0.27997305022908847</c:v>
                </c:pt>
                <c:pt idx="235">
                  <c:v>-0.27677079465606558</c:v>
                </c:pt>
                <c:pt idx="236">
                  <c:v>-0.27360451749541542</c:v>
                </c:pt>
                <c:pt idx="237">
                  <c:v>-0.2704738376599406</c:v>
                </c:pt>
                <c:pt idx="238">
                  <c:v>-0.26737837727425773</c:v>
                </c:pt>
                <c:pt idx="239">
                  <c:v>-0.26431776167859428</c:v>
                </c:pt>
                <c:pt idx="240">
                  <c:v>-0.26129161943114365</c:v>
                </c:pt>
                <c:pt idx="241">
                  <c:v>-0.25829958230904287</c:v>
                </c:pt>
                <c:pt idx="242">
                  <c:v>-0.25534128530803446</c:v>
                </c:pt>
                <c:pt idx="243">
                  <c:v>-0.25241636664087369</c:v>
                </c:pt>
                <c:pt idx="244">
                  <c:v>-0.24952446773453565</c:v>
                </c:pt>
                <c:pt idx="245">
                  <c:v>-0.24666523322627973</c:v>
                </c:pt>
                <c:pt idx="246">
                  <c:v>-0.24383831095862546</c:v>
                </c:pt>
                <c:pt idx="247">
                  <c:v>-0.24104335197328774</c:v>
                </c:pt>
                <c:pt idx="248">
                  <c:v>-0.23828001050412367</c:v>
                </c:pt>
                <c:pt idx="249">
                  <c:v>-0.23554794396913761</c:v>
                </c:pt>
                <c:pt idx="250">
                  <c:v>-0.23284681296159007</c:v>
                </c:pt>
                <c:pt idx="251">
                  <c:v>-0.23017628124025519</c:v>
                </c:pt>
                <c:pt idx="252">
                  <c:v>-0.22753601571886586</c:v>
                </c:pt>
                <c:pt idx="253">
                  <c:v>-0.22492568645479422</c:v>
                </c:pt>
                <c:pt idx="254">
                  <c:v>-0.22234496663699896</c:v>
                </c:pt>
                <c:pt idx="255">
                  <c:v>-0.21979353257328227</c:v>
                </c:pt>
                <c:pt idx="256">
                  <c:v>-0.21727106367689206</c:v>
                </c:pt>
                <c:pt idx="257">
                  <c:v>-0.21477724245250027</c:v>
                </c:pt>
                <c:pt idx="258">
                  <c:v>-0.21231175448159786</c:v>
                </c:pt>
                <c:pt idx="259">
                  <c:v>-0.20987428840733249</c:v>
                </c:pt>
                <c:pt idx="260">
                  <c:v>-0.20746453591882918</c:v>
                </c:pt>
                <c:pt idx="261">
                  <c:v>-0.20508219173499978</c:v>
                </c:pt>
                <c:pt idx="262">
                  <c:v>-0.2027269535879109</c:v>
                </c:pt>
                <c:pt idx="263">
                  <c:v>-0.20039852220569687</c:v>
                </c:pt>
                <c:pt idx="264">
                  <c:v>-0.19809660129507384</c:v>
                </c:pt>
                <c:pt idx="265">
                  <c:v>-0.19582089752345169</c:v>
                </c:pt>
                <c:pt idx="266">
                  <c:v>-0.19357112050070638</c:v>
                </c:pt>
                <c:pt idx="267">
                  <c:v>-0.19134698276059905</c:v>
                </c:pt>
                <c:pt idx="268">
                  <c:v>-0.18914819974189073</c:v>
                </c:pt>
                <c:pt idx="269">
                  <c:v>-0.18697448976915021</c:v>
                </c:pt>
                <c:pt idx="270">
                  <c:v>-0.18482557403330727</c:v>
                </c:pt>
                <c:pt idx="271">
                  <c:v>-0.18270117657194043</c:v>
                </c:pt>
                <c:pt idx="272">
                  <c:v>-0.1806010242493418</c:v>
                </c:pt>
                <c:pt idx="273">
                  <c:v>-0.17852484673635127</c:v>
                </c:pt>
                <c:pt idx="274">
                  <c:v>-0.1764723764900159</c:v>
                </c:pt>
                <c:pt idx="275">
                  <c:v>-0.17444334873305067</c:v>
                </c:pt>
                <c:pt idx="276">
                  <c:v>-0.17243750143314907</c:v>
                </c:pt>
                <c:pt idx="277">
                  <c:v>-0.17045457528213051</c:v>
                </c:pt>
                <c:pt idx="278">
                  <c:v>-0.16849431367497245</c:v>
                </c:pt>
                <c:pt idx="279">
                  <c:v>-0.16655646268870886</c:v>
                </c:pt>
                <c:pt idx="280">
                  <c:v>-0.1646407710612359</c:v>
                </c:pt>
                <c:pt idx="281">
                  <c:v>-0.16274699017000907</c:v>
                </c:pt>
                <c:pt idx="282">
                  <c:v>-0.16087487401068096</c:v>
                </c:pt>
                <c:pt idx="283">
                  <c:v>-0.15902417917565945</c:v>
                </c:pt>
                <c:pt idx="284">
                  <c:v>-0.15719466483260897</c:v>
                </c:pt>
                <c:pt idx="285">
                  <c:v>-0.15538609270291504</c:v>
                </c:pt>
                <c:pt idx="286">
                  <c:v>-0.15359822704010506</c:v>
                </c:pt>
                <c:pt idx="287">
                  <c:v>-0.15183083460825886</c:v>
                </c:pt>
                <c:pt idx="288">
                  <c:v>-0.15008368466038699</c:v>
                </c:pt>
                <c:pt idx="289">
                  <c:v>-0.14835654891681813</c:v>
                </c:pt>
                <c:pt idx="290">
                  <c:v>-0.14664920154358055</c:v>
                </c:pt>
                <c:pt idx="291">
                  <c:v>-0.14496141913080635</c:v>
                </c:pt>
                <c:pt idx="292">
                  <c:v>-0.14329298067114271</c:v>
                </c:pt>
                <c:pt idx="293">
                  <c:v>-0.14164366753819913</c:v>
                </c:pt>
                <c:pt idx="294">
                  <c:v>-0.14001326346502502</c:v>
                </c:pt>
                <c:pt idx="295">
                  <c:v>-0.138401554522638</c:v>
                </c:pt>
                <c:pt idx="296">
                  <c:v>-0.13680832909858628</c:v>
                </c:pt>
                <c:pt idx="297">
                  <c:v>-0.13523337787557793</c:v>
                </c:pt>
                <c:pt idx="298">
                  <c:v>-0.13367649381016194</c:v>
                </c:pt>
                <c:pt idx="299">
                  <c:v>-0.13213747211148769</c:v>
                </c:pt>
                <c:pt idx="300">
                  <c:v>-0.13061611022012062</c:v>
                </c:pt>
                <c:pt idx="301">
                  <c:v>-0.12911220778694699</c:v>
                </c:pt>
                <c:pt idx="302">
                  <c:v>-0.12762556665215216</c:v>
                </c:pt>
                <c:pt idx="303">
                  <c:v>-0.12615599082429604</c:v>
                </c:pt>
                <c:pt idx="304">
                  <c:v>-0.12470328645946585</c:v>
                </c:pt>
                <c:pt idx="305">
                  <c:v>-0.12326726184053366</c:v>
                </c:pt>
                <c:pt idx="306">
                  <c:v>-0.12184772735650616</c:v>
                </c:pt>
                <c:pt idx="307">
                  <c:v>-0.12044449548198664</c:v>
                </c:pt>
                <c:pt idx="308">
                  <c:v>-0.11905738075673032</c:v>
                </c:pt>
                <c:pt idx="309">
                  <c:v>-0.11768619976531788</c:v>
                </c:pt>
                <c:pt idx="310">
                  <c:v>-0.11633077111693903</c:v>
                </c:pt>
                <c:pt idx="311">
                  <c:v>-0.11499091542528993</c:v>
                </c:pt>
                <c:pt idx="312">
                  <c:v>-0.11366645528859112</c:v>
                </c:pt>
                <c:pt idx="313">
                  <c:v>-0.11235721526972436</c:v>
                </c:pt>
                <c:pt idx="314">
                  <c:v>-0.1110630218764924</c:v>
                </c:pt>
                <c:pt idx="315">
                  <c:v>-0.10978370354200556</c:v>
                </c:pt>
                <c:pt idx="316">
                  <c:v>-0.10851909060519396</c:v>
                </c:pt>
                <c:pt idx="317">
                  <c:v>-0.10726901529145001</c:v>
                </c:pt>
                <c:pt idx="318">
                  <c:v>-0.10603331169340174</c:v>
                </c:pt>
                <c:pt idx="319">
                  <c:v>-0.10481181575181923</c:v>
                </c:pt>
                <c:pt idx="320">
                  <c:v>-0.10360436523665448</c:v>
                </c:pt>
                <c:pt idx="321">
                  <c:v>-0.10241079972821865</c:v>
                </c:pt>
                <c:pt idx="322">
                  <c:v>-0.10123096059849393</c:v>
                </c:pt>
                <c:pt idx="323">
                  <c:v>-0.1000646909925873</c:v>
                </c:pt>
                <c:pt idx="324">
                  <c:v>-9.8911835810318871E-2</c:v>
                </c:pt>
                <c:pt idx="325">
                  <c:v>-9.7772241687955064E-2</c:v>
                </c:pt>
                <c:pt idx="326">
                  <c:v>-9.6645756980080461E-2</c:v>
                </c:pt>
                <c:pt idx="327">
                  <c:v>-9.5532231741611504E-2</c:v>
                </c:pt>
                <c:pt idx="328">
                  <c:v>-9.4431517709955073E-2</c:v>
                </c:pt>
                <c:pt idx="329">
                  <c:v>-9.3343468287307177E-2</c:v>
                </c:pt>
                <c:pt idx="330">
                  <c:v>-9.2267938523098322E-2</c:v>
                </c:pt>
                <c:pt idx="331">
                  <c:v>-9.1204785096581337E-2</c:v>
                </c:pt>
                <c:pt idx="332">
                  <c:v>-9.0153866299563956E-2</c:v>
                </c:pt>
                <c:pt idx="333">
                  <c:v>-8.9115042019288077E-2</c:v>
                </c:pt>
                <c:pt idx="334">
                  <c:v>-8.8088173721450641E-2</c:v>
                </c:pt>
                <c:pt idx="335">
                  <c:v>-8.7073124433373603E-2</c:v>
                </c:pt>
                <c:pt idx="336">
                  <c:v>-8.6069758727316481E-2</c:v>
                </c:pt>
                <c:pt idx="337">
                  <c:v>-8.5077942703935122E-2</c:v>
                </c:pt>
                <c:pt idx="338">
                  <c:v>-8.4097543975886521E-2</c:v>
                </c:pt>
                <c:pt idx="339">
                  <c:v>-8.3128431651577905E-2</c:v>
                </c:pt>
                <c:pt idx="340">
                  <c:v>-8.2170476319060687E-2</c:v>
                </c:pt>
                <c:pt idx="341">
                  <c:v>-8.1223550030070757E-2</c:v>
                </c:pt>
                <c:pt idx="342">
                  <c:v>-8.0287526284211833E-2</c:v>
                </c:pt>
                <c:pt idx="343">
                  <c:v>-7.9362280013283895E-2</c:v>
                </c:pt>
                <c:pt idx="344">
                  <c:v>-7.8447687565756069E-2</c:v>
                </c:pt>
                <c:pt idx="345">
                  <c:v>-7.7543626691381429E-2</c:v>
                </c:pt>
                <c:pt idx="346">
                  <c:v>-7.6649976525957897E-2</c:v>
                </c:pt>
                <c:pt idx="347">
                  <c:v>-7.5766617576228809E-2</c:v>
                </c:pt>
                <c:pt idx="348">
                  <c:v>-7.4893431704927876E-2</c:v>
                </c:pt>
                <c:pt idx="349">
                  <c:v>-7.4030302115965257E-2</c:v>
                </c:pt>
                <c:pt idx="350">
                  <c:v>-7.3177113339754268E-2</c:v>
                </c:pt>
                <c:pt idx="351">
                  <c:v>-7.2333751218679798E-2</c:v>
                </c:pt>
                <c:pt idx="352">
                  <c:v>-7.1500102892706086E-2</c:v>
                </c:pt>
                <c:pt idx="353">
                  <c:v>-7.0676056785123065E-2</c:v>
                </c:pt>
                <c:pt idx="354">
                  <c:v>-6.986150258843378E-2</c:v>
                </c:pt>
                <c:pt idx="355">
                  <c:v>-6.905633125037644E-2</c:v>
                </c:pt>
                <c:pt idx="356">
                  <c:v>-6.8260434960086727E-2</c:v>
                </c:pt>
                <c:pt idx="357">
                  <c:v>-6.7473707134395169E-2</c:v>
                </c:pt>
                <c:pt idx="358">
                  <c:v>-6.6696042404259859E-2</c:v>
                </c:pt>
                <c:pt idx="359">
                  <c:v>-6.5927336601335804E-2</c:v>
                </c:pt>
                <c:pt idx="360">
                  <c:v>-6.516748674467672E-2</c:v>
                </c:pt>
                <c:pt idx="361">
                  <c:v>-6.441639102757106E-2</c:v>
                </c:pt>
                <c:pt idx="362">
                  <c:v>-6.3673948804510744E-2</c:v>
                </c:pt>
                <c:pt idx="363">
                  <c:v>-6.2940060578290588E-2</c:v>
                </c:pt>
                <c:pt idx="364">
                  <c:v>-6.2214627987240104E-2</c:v>
                </c:pt>
                <c:pt idx="365">
                  <c:v>-6.1497553792583808E-2</c:v>
                </c:pt>
                <c:pt idx="366">
                  <c:v>-6.0788741865930869E-2</c:v>
                </c:pt>
                <c:pt idx="367">
                  <c:v>-6.0088097176894381E-2</c:v>
                </c:pt>
                <c:pt idx="368">
                  <c:v>-5.9395525780835248E-2</c:v>
                </c:pt>
                <c:pt idx="369">
                  <c:v>-5.8710934806734935E-2</c:v>
                </c:pt>
                <c:pt idx="370">
                  <c:v>-5.8034232445192416E-2</c:v>
                </c:pt>
                <c:pt idx="371">
                  <c:v>-5.7365327936545245E-2</c:v>
                </c:pt>
                <c:pt idx="372">
                  <c:v>-5.670413155911553E-2</c:v>
                </c:pt>
                <c:pt idx="373">
                  <c:v>-5.6050554617577172E-2</c:v>
                </c:pt>
                <c:pt idx="374">
                  <c:v>-5.5404509431445155E-2</c:v>
                </c:pt>
                <c:pt idx="375">
                  <c:v>-5.4765909323686524E-2</c:v>
                </c:pt>
                <c:pt idx="376">
                  <c:v>-5.4134668609448849E-2</c:v>
                </c:pt>
                <c:pt idx="377">
                  <c:v>-5.3510702584910204E-2</c:v>
                </c:pt>
                <c:pt idx="378">
                  <c:v>-5.2893927516244589E-2</c:v>
                </c:pt>
                <c:pt idx="379">
                  <c:v>-5.2284260628705753E-2</c:v>
                </c:pt>
                <c:pt idx="380">
                  <c:v>-5.1681620095825914E-2</c:v>
                </c:pt>
                <c:pt idx="381">
                  <c:v>-5.108592502872969E-2</c:v>
                </c:pt>
                <c:pt idx="382">
                  <c:v>-5.0497095465562317E-2</c:v>
                </c:pt>
                <c:pt idx="383">
                  <c:v>-4.9915052361030068E-2</c:v>
                </c:pt>
                <c:pt idx="384">
                  <c:v>-4.9339717576052822E-2</c:v>
                </c:pt>
                <c:pt idx="385">
                  <c:v>-4.877101386752844E-2</c:v>
                </c:pt>
                <c:pt idx="386">
                  <c:v>-4.8208864878205443E-2</c:v>
                </c:pt>
                <c:pt idx="387">
                  <c:v>-4.765319512666636E-2</c:v>
                </c:pt>
                <c:pt idx="388">
                  <c:v>-4.710392999741829E-2</c:v>
                </c:pt>
                <c:pt idx="389">
                  <c:v>-4.6560995731090148E-2</c:v>
                </c:pt>
                <c:pt idx="390">
                  <c:v>-4.6024319414737315E-2</c:v>
                </c:pt>
                <c:pt idx="391">
                  <c:v>-4.5493828972249871E-2</c:v>
                </c:pt>
                <c:pt idx="392">
                  <c:v>-4.4969453154865766E-2</c:v>
                </c:pt>
                <c:pt idx="393">
                  <c:v>-4.4451121531787513E-2</c:v>
                </c:pt>
                <c:pt idx="394">
                  <c:v>-4.393876448089995E-2</c:v>
                </c:pt>
                <c:pt idx="395">
                  <c:v>-4.3432313179590502E-2</c:v>
                </c:pt>
                <c:pt idx="396">
                  <c:v>-4.2931699595668907E-2</c:v>
                </c:pt>
                <c:pt idx="397">
                  <c:v>-4.2436856478386298E-2</c:v>
                </c:pt>
                <c:pt idx="398">
                  <c:v>-4.1947717349553756E-2</c:v>
                </c:pt>
                <c:pt idx="399">
                  <c:v>-4.1464216494756317E-2</c:v>
                </c:pt>
                <c:pt idx="400">
                  <c:v>-4.0986288954665523E-2</c:v>
                </c:pt>
                <c:pt idx="401">
                  <c:v>-4.0513870516446393E-2</c:v>
                </c:pt>
                <c:pt idx="402">
                  <c:v>-4.0046897705258946E-2</c:v>
                </c:pt>
                <c:pt idx="403">
                  <c:v>-3.9585307775854325E-2</c:v>
                </c:pt>
                <c:pt idx="404">
                  <c:v>-3.9129038704262785E-2</c:v>
                </c:pt>
                <c:pt idx="405">
                  <c:v>-3.8678029179573754E-2</c:v>
                </c:pt>
                <c:pt idx="406">
                  <c:v>-3.8232218595807728E-2</c:v>
                </c:pt>
                <c:pt idx="407">
                  <c:v>-3.7791547043876432E-2</c:v>
                </c:pt>
                <c:pt idx="408">
                  <c:v>-3.7355955303634052E-2</c:v>
                </c:pt>
                <c:pt idx="409">
                  <c:v>-3.6925384836015408E-2</c:v>
                </c:pt>
                <c:pt idx="410">
                  <c:v>-3.6499777775261866E-2</c:v>
                </c:pt>
                <c:pt idx="411">
                  <c:v>-3.6079076921234243E-2</c:v>
                </c:pt>
                <c:pt idx="412">
                  <c:v>-3.5663225731810057E-2</c:v>
                </c:pt>
                <c:pt idx="413">
                  <c:v>-3.5252168315366983E-2</c:v>
                </c:pt>
                <c:pt idx="414">
                  <c:v>-3.4845849423349076E-2</c:v>
                </c:pt>
                <c:pt idx="415">
                  <c:v>-3.444421444291626E-2</c:v>
                </c:pt>
                <c:pt idx="416">
                  <c:v>-3.4047209389676446E-2</c:v>
                </c:pt>
                <c:pt idx="417">
                  <c:v>-3.3654780900498248E-2</c:v>
                </c:pt>
                <c:pt idx="418">
                  <c:v>-3.3266876226404216E-2</c:v>
                </c:pt>
                <c:pt idx="419">
                  <c:v>-3.2883443225544644E-2</c:v>
                </c:pt>
                <c:pt idx="420">
                  <c:v>-3.250443035624842E-2</c:v>
                </c:pt>
                <c:pt idx="421">
                  <c:v>-3.2129786670153648E-2</c:v>
                </c:pt>
                <c:pt idx="422">
                  <c:v>-3.1759461805414224E-2</c:v>
                </c:pt>
                <c:pt idx="423">
                  <c:v>-3.13934059799829E-2</c:v>
                </c:pt>
                <c:pt idx="424">
                  <c:v>-3.1031569984970517E-2</c:v>
                </c:pt>
                <c:pt idx="425">
                  <c:v>-3.0673905178079205E-2</c:v>
                </c:pt>
                <c:pt idx="426">
                  <c:v>-3.0320363477109809E-2</c:v>
                </c:pt>
                <c:pt idx="427">
                  <c:v>-2.9970897353542827E-2</c:v>
                </c:pt>
                <c:pt idx="428">
                  <c:v>-2.9625459826190782E-2</c:v>
                </c:pt>
                <c:pt idx="429">
                  <c:v>-2.9284004454923442E-2</c:v>
                </c:pt>
                <c:pt idx="430">
                  <c:v>-2.8946485334462733E-2</c:v>
                </c:pt>
                <c:pt idx="431">
                  <c:v>-2.8612857088248494E-2</c:v>
                </c:pt>
                <c:pt idx="432">
                  <c:v>-2.8283074862373227E-2</c:v>
                </c:pt>
                <c:pt idx="433">
                  <c:v>-2.7957094319585301E-2</c:v>
                </c:pt>
                <c:pt idx="434">
                  <c:v>-2.7634871633360574E-2</c:v>
                </c:pt>
                <c:pt idx="435">
                  <c:v>-2.7316363482040432E-2</c:v>
                </c:pt>
                <c:pt idx="436">
                  <c:v>-2.7001527043036516E-2</c:v>
                </c:pt>
                <c:pt idx="437">
                  <c:v>-2.669031998710155E-2</c:v>
                </c:pt>
                <c:pt idx="438">
                  <c:v>-2.6382700472664052E-2</c:v>
                </c:pt>
                <c:pt idx="439">
                  <c:v>-2.6078627140228391E-2</c:v>
                </c:pt>
                <c:pt idx="440">
                  <c:v>-2.5778059106838058E-2</c:v>
                </c:pt>
                <c:pt idx="441">
                  <c:v>-2.5480955960601216E-2</c:v>
                </c:pt>
                <c:pt idx="442">
                  <c:v>-2.5187277755279382E-2</c:v>
                </c:pt>
                <c:pt idx="443">
                  <c:v>-2.489698500493686E-2</c:v>
                </c:pt>
                <c:pt idx="444">
                  <c:v>-2.4610038678651264E-2</c:v>
                </c:pt>
                <c:pt idx="445">
                  <c:v>-2.4326400195284443E-2</c:v>
                </c:pt>
                <c:pt idx="446">
                  <c:v>-2.4046031418312269E-2</c:v>
                </c:pt>
                <c:pt idx="447">
                  <c:v>-2.3768894650713988E-2</c:v>
                </c:pt>
                <c:pt idx="448">
                  <c:v>-2.3494952629919269E-2</c:v>
                </c:pt>
                <c:pt idx="449">
                  <c:v>-2.3224168522812883E-2</c:v>
                </c:pt>
                <c:pt idx="450">
                  <c:v>-2.295650592079674E-2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0.23071991533428804</c:v>
                </c:pt>
                <c:pt idx="1">
                  <c:v>0.12630953553942348</c:v>
                </c:pt>
                <c:pt idx="2">
                  <c:v>2.6595418072813182E-2</c:v>
                </c:pt>
                <c:pt idx="3">
                  <c:v>-6.8596994860693705E-2</c:v>
                </c:pt>
                <c:pt idx="4">
                  <c:v>-0.15943606589636783</c:v>
                </c:pt>
                <c:pt idx="5">
                  <c:v>-0.24608418081319261</c:v>
                </c:pt>
                <c:pt idx="6">
                  <c:v>-0.32869795908521926</c:v>
                </c:pt>
                <c:pt idx="7">
                  <c:v>-0.40742845696043517</c:v>
                </c:pt>
                <c:pt idx="8">
                  <c:v>-0.48242136333636365</c:v>
                </c:pt>
                <c:pt idx="9">
                  <c:v>-0.55381718869197316</c:v>
                </c:pt>
                <c:pt idx="10">
                  <c:v>-0.62175144732564824</c:v>
                </c:pt>
                <c:pt idx="11">
                  <c:v>-0.68635483314001355</c:v>
                </c:pt>
                <c:pt idx="12">
                  <c:v>-0.74775338920543177</c:v>
                </c:pt>
                <c:pt idx="13">
                  <c:v>-0.80606867132554383</c:v>
                </c:pt>
                <c:pt idx="14">
                  <c:v>-0.86141790582002153</c:v>
                </c:pt>
                <c:pt idx="15">
                  <c:v>-0.91391414173185259</c:v>
                </c:pt>
                <c:pt idx="16">
                  <c:v>-0.96366639765880668</c:v>
                </c:pt>
                <c:pt idx="17">
                  <c:v>-1.0107798034015953</c:v>
                </c:pt>
                <c:pt idx="18">
                  <c:v>-1.0553557366140427</c:v>
                </c:pt>
                <c:pt idx="19">
                  <c:v>-1.0974919546339148</c:v>
                </c:pt>
                <c:pt idx="20">
                  <c:v>-1.1372827216666059</c:v>
                </c:pt>
                <c:pt idx="21">
                  <c:v>-1.1748189314874118</c:v>
                </c:pt>
                <c:pt idx="22">
                  <c:v>-1.2101882258223453</c:v>
                </c:pt>
                <c:pt idx="23">
                  <c:v>-1.2434751085614506</c:v>
                </c:pt>
                <c:pt idx="24">
                  <c:v>-1.2747610559530695</c:v>
                </c:pt>
                <c:pt idx="25">
                  <c:v>-1.3041246229220906</c:v>
                </c:pt>
                <c:pt idx="26">
                  <c:v>-1.3316415456500963</c:v>
                </c:pt>
                <c:pt idx="27">
                  <c:v>-1.3573848405502211</c:v>
                </c:pt>
                <c:pt idx="28">
                  <c:v>-1.3814248997648471</c:v>
                </c:pt>
                <c:pt idx="29">
                  <c:v>-1.4038295833095507</c:v>
                </c:pt>
                <c:pt idx="30">
                  <c:v>-1.4246643079822854</c:v>
                </c:pt>
                <c:pt idx="31">
                  <c:v>-1.4439921331525247</c:v>
                </c:pt>
                <c:pt idx="32">
                  <c:v>-1.461873843540878</c:v>
                </c:pt>
                <c:pt idx="33">
                  <c:v>-1.4783680290958068</c:v>
                </c:pt>
                <c:pt idx="34">
                  <c:v>-1.4935311620701404</c:v>
                </c:pt>
                <c:pt idx="35">
                  <c:v>-1.5074176713964753</c:v>
                </c:pt>
                <c:pt idx="36">
                  <c:v>-1.5200800144569266</c:v>
                </c:pt>
                <c:pt idx="37">
                  <c:v>-1.531568746339302</c:v>
                </c:pt>
                <c:pt idx="38">
                  <c:v>-1.5419325866684577</c:v>
                </c:pt>
                <c:pt idx="39">
                  <c:v>-1.5512184840984116</c:v>
                </c:pt>
                <c:pt idx="40">
                  <c:v>-1.5594716785477365</c:v>
                </c:pt>
                <c:pt idx="41">
                  <c:v>-1.566735761257783</c:v>
                </c:pt>
                <c:pt idx="42">
                  <c:v>-1.5730527327504542</c:v>
                </c:pt>
                <c:pt idx="43">
                  <c:v>-1.5784630587595025</c:v>
                </c:pt>
                <c:pt idx="44">
                  <c:v>-1.5830057242066913</c:v>
                </c:pt>
                <c:pt idx="45">
                  <c:v>-1.5867182852915931</c:v>
                </c:pt>
                <c:pt idx="46">
                  <c:v>-1.5896369197613693</c:v>
                </c:pt>
                <c:pt idx="47">
                  <c:v>-1.591796475424506</c:v>
                </c:pt>
                <c:pt idx="48">
                  <c:v>-1.593230516970185</c:v>
                </c:pt>
                <c:pt idx="49">
                  <c:v>-1.593971371152805</c:v>
                </c:pt>
                <c:pt idx="50">
                  <c:v>-1.59405017039902</c:v>
                </c:pt>
                <c:pt idx="51">
                  <c:v>-1.5934968948926529</c:v>
                </c:pt>
                <c:pt idx="52">
                  <c:v>-1.592340413190847</c:v>
                </c:pt>
                <c:pt idx="53">
                  <c:v>-1.5906085214229557</c:v>
                </c:pt>
                <c:pt idx="54">
                  <c:v>-1.5883279811218114</c:v>
                </c:pt>
                <c:pt idx="55">
                  <c:v>-1.5855245557352886</c:v>
                </c:pt>
                <c:pt idx="56">
                  <c:v>-1.5822230458643498</c:v>
                </c:pt>
                <c:pt idx="57">
                  <c:v>-1.5784473232721432</c:v>
                </c:pt>
                <c:pt idx="58">
                  <c:v>-1.5742203637071512</c:v>
                </c:pt>
                <c:pt idx="59">
                  <c:v>-1.5695642785818409</c:v>
                </c:pt>
                <c:pt idx="60">
                  <c:v>-1.564500345546844</c:v>
                </c:pt>
                <c:pt idx="61">
                  <c:v>-1.5590490379992326</c:v>
                </c:pt>
                <c:pt idx="62">
                  <c:v>-1.5532300535621473</c:v>
                </c:pt>
                <c:pt idx="63">
                  <c:v>-1.54706234157167</c:v>
                </c:pt>
                <c:pt idx="64">
                  <c:v>-1.5405641296056092</c:v>
                </c:pt>
                <c:pt idx="65">
                  <c:v>-1.5337529490876192</c:v>
                </c:pt>
                <c:pt idx="66">
                  <c:v>-1.5266456599989047</c:v>
                </c:pt>
                <c:pt idx="67">
                  <c:v>-1.5192584747286397</c:v>
                </c:pt>
                <c:pt idx="68">
                  <c:v>-1.5116069810931037</c:v>
                </c:pt>
                <c:pt idx="69">
                  <c:v>-1.503706164552526</c:v>
                </c:pt>
                <c:pt idx="70">
                  <c:v>-1.4955704296535657</c:v>
                </c:pt>
                <c:pt idx="71">
                  <c:v>-1.487213620724414</c:v>
                </c:pt>
                <c:pt idx="72">
                  <c:v>-1.4786490418485256</c:v>
                </c:pt>
                <c:pt idx="73">
                  <c:v>-1.4698894761420997</c:v>
                </c:pt>
                <c:pt idx="74">
                  <c:v>-1.4609472043595257</c:v>
                </c:pt>
                <c:pt idx="75">
                  <c:v>-1.4518340228501889</c:v>
                </c:pt>
                <c:pt idx="76">
                  <c:v>-1.4425612608891747</c:v>
                </c:pt>
                <c:pt idx="77">
                  <c:v>-1.4331397974036644</c:v>
                </c:pt>
                <c:pt idx="78">
                  <c:v>-1.4235800771160112</c:v>
                </c:pt>
                <c:pt idx="79">
                  <c:v>-1.4138921261237762</c:v>
                </c:pt>
                <c:pt idx="80">
                  <c:v>-1.4040855669362964</c:v>
                </c:pt>
                <c:pt idx="81">
                  <c:v>-1.3941696329866451</c:v>
                </c:pt>
                <c:pt idx="82">
                  <c:v>-1.384153182637228</c:v>
                </c:pt>
                <c:pt idx="83">
                  <c:v>-1.374044712696578</c:v>
                </c:pt>
                <c:pt idx="84">
                  <c:v>-1.3638523714643396</c:v>
                </c:pt>
                <c:pt idx="85">
                  <c:v>-1.3535839713207936</c:v>
                </c:pt>
                <c:pt idx="86">
                  <c:v>-1.3432470008767621</c:v>
                </c:pt>
                <c:pt idx="87">
                  <c:v>-1.332848636699119</c:v>
                </c:pt>
                <c:pt idx="88">
                  <c:v>-1.3223957546266503</c:v>
                </c:pt>
                <c:pt idx="89">
                  <c:v>-1.3118949406904576</c:v>
                </c:pt>
                <c:pt idx="90">
                  <c:v>-1.3013525016526455</c:v>
                </c:pt>
                <c:pt idx="91">
                  <c:v>-1.290774475176498</c:v>
                </c:pt>
                <c:pt idx="92">
                  <c:v>-1.2801666396409488</c:v>
                </c:pt>
                <c:pt idx="93">
                  <c:v>-1.2695345236116731</c:v>
                </c:pt>
                <c:pt idx="94">
                  <c:v>-1.2588834149806853</c:v>
                </c:pt>
                <c:pt idx="95">
                  <c:v>-1.248218369785965</c:v>
                </c:pt>
                <c:pt idx="96">
                  <c:v>-1.2375442207221716</c:v>
                </c:pt>
                <c:pt idx="97">
                  <c:v>-1.226865585353176</c:v>
                </c:pt>
                <c:pt idx="98">
                  <c:v>-1.2161868740367257</c:v>
                </c:pt>
                <c:pt idx="99">
                  <c:v>-1.2055122975712322</c:v>
                </c:pt>
                <c:pt idx="100">
                  <c:v>-1.194845874574298</c:v>
                </c:pt>
                <c:pt idx="101">
                  <c:v>-1.1841914386022871</c:v>
                </c:pt>
                <c:pt idx="102">
                  <c:v>-1.1735526450199001</c:v>
                </c:pt>
                <c:pt idx="103">
                  <c:v>-1.1629329776284296</c:v>
                </c:pt>
                <c:pt idx="104">
                  <c:v>-1.1523357550610405</c:v>
                </c:pt>
                <c:pt idx="105">
                  <c:v>-1.1417641369531537</c:v>
                </c:pt>
                <c:pt idx="106">
                  <c:v>-1.1312211298957353</c:v>
                </c:pt>
                <c:pt idx="107">
                  <c:v>-1.120709593178981</c:v>
                </c:pt>
                <c:pt idx="108">
                  <c:v>-1.1102322443336983</c:v>
                </c:pt>
                <c:pt idx="109">
                  <c:v>-1.0997916644773551</c:v>
                </c:pt>
                <c:pt idx="110">
                  <c:v>-1.0893903034715984</c:v>
                </c:pt>
                <c:pt idx="111">
                  <c:v>-1.0790304848977381</c:v>
                </c:pt>
                <c:pt idx="112">
                  <c:v>-1.0687144108565405</c:v>
                </c:pt>
                <c:pt idx="113">
                  <c:v>-1.0584441665983859</c:v>
                </c:pt>
                <c:pt idx="114">
                  <c:v>-1.0482217249896906</c:v>
                </c:pt>
                <c:pt idx="115">
                  <c:v>-1.03804895082126</c:v>
                </c:pt>
                <c:pt idx="116">
                  <c:v>-1.0279276049640476</c:v>
                </c:pt>
                <c:pt idx="117">
                  <c:v>-1.0178593483776159</c:v>
                </c:pt>
                <c:pt idx="118">
                  <c:v>-1.0078457459763959</c:v>
                </c:pt>
                <c:pt idx="119">
                  <c:v>-0.9978882703586891</c:v>
                </c:pt>
                <c:pt idx="120">
                  <c:v>-0.9879883054031533</c:v>
                </c:pt>
                <c:pt idx="121">
                  <c:v>-0.97814714973738559</c:v>
                </c:pt>
                <c:pt idx="122">
                  <c:v>-0.96836602008302142</c:v>
                </c:pt>
                <c:pt idx="123">
                  <c:v>-0.95864605448164852</c:v>
                </c:pt>
                <c:pt idx="124">
                  <c:v>-0.94898831540565753</c:v>
                </c:pt>
                <c:pt idx="125">
                  <c:v>-0.93939379275803137</c:v>
                </c:pt>
                <c:pt idx="126">
                  <c:v>-0.92986340676492463</c:v>
                </c:pt>
                <c:pt idx="127">
                  <c:v>-0.92039801076475258</c:v>
                </c:pt>
                <c:pt idx="128">
                  <c:v>-0.91099839389738224</c:v>
                </c:pt>
                <c:pt idx="129">
                  <c:v>-0.90166528369690502</c:v>
                </c:pt>
                <c:pt idx="130">
                  <c:v>-0.8923993485913263</c:v>
                </c:pt>
                <c:pt idx="131">
                  <c:v>-0.88320120031240912</c:v>
                </c:pt>
                <c:pt idx="132">
                  <c:v>-0.8740713962188138</c:v>
                </c:pt>
                <c:pt idx="133">
                  <c:v>-0.86501044153550632</c:v>
                </c:pt>
                <c:pt idx="134">
                  <c:v>-0.85601879151239768</c:v>
                </c:pt>
                <c:pt idx="135">
                  <c:v>-0.84709685350498054</c:v>
                </c:pt>
                <c:pt idx="136">
                  <c:v>-0.83824498897970579</c:v>
                </c:pt>
                <c:pt idx="137">
                  <c:v>-0.82946351544669905</c:v>
                </c:pt>
                <c:pt idx="138">
                  <c:v>-0.82075270832236935</c:v>
                </c:pt>
                <c:pt idx="139">
                  <c:v>-0.8121128027243214</c:v>
                </c:pt>
                <c:pt idx="140">
                  <c:v>-0.80354399520095932</c:v>
                </c:pt>
                <c:pt idx="141">
                  <c:v>-0.79504644539804348</c:v>
                </c:pt>
                <c:pt idx="142">
                  <c:v>-0.78662027766440124</c:v>
                </c:pt>
                <c:pt idx="143">
                  <c:v>-0.77826558259891465</c:v>
                </c:pt>
                <c:pt idx="144">
                  <c:v>-0.76998241854083438</c:v>
                </c:pt>
                <c:pt idx="145">
                  <c:v>-0.76177081300539828</c:v>
                </c:pt>
                <c:pt idx="146">
                  <c:v>-0.75363076406666996</c:v>
                </c:pt>
                <c:pt idx="147">
                  <c:v>-0.74556224168943208</c:v>
                </c:pt>
                <c:pt idx="148">
                  <c:v>-0.73756518901192514</c:v>
                </c:pt>
                <c:pt idx="149">
                  <c:v>-0.72963952358114759</c:v>
                </c:pt>
                <c:pt idx="150">
                  <c:v>-0.72178513854237625</c:v>
                </c:pt>
                <c:pt idx="151">
                  <c:v>-0.71400190378451223</c:v>
                </c:pt>
                <c:pt idx="152">
                  <c:v>-0.70628966704280127</c:v>
                </c:pt>
                <c:pt idx="153">
                  <c:v>-0.69864825496041993</c:v>
                </c:pt>
                <c:pt idx="154">
                  <c:v>-0.69107747411037201</c:v>
                </c:pt>
                <c:pt idx="155">
                  <c:v>-0.68357711197909232</c:v>
                </c:pt>
                <c:pt idx="156">
                  <c:v>-0.67614693791309544</c:v>
                </c:pt>
                <c:pt idx="157">
                  <c:v>-0.66878670402997253</c:v>
                </c:pt>
                <c:pt idx="158">
                  <c:v>-0.66149614609499463</c:v>
                </c:pt>
                <c:pt idx="159">
                  <c:v>-0.65427498436452003</c:v>
                </c:pt>
                <c:pt idx="160">
                  <c:v>-0.64712292439739272</c:v>
                </c:pt>
                <c:pt idx="161">
                  <c:v>-0.64003965783544503</c:v>
                </c:pt>
                <c:pt idx="162">
                  <c:v>-0.63302486315419915</c:v>
                </c:pt>
                <c:pt idx="163">
                  <c:v>-0.62607820638482736</c:v>
                </c:pt>
                <c:pt idx="164">
                  <c:v>-0.61919934180837199</c:v>
                </c:pt>
                <c:pt idx="165">
                  <c:v>-0.61238791262321712</c:v>
                </c:pt>
                <c:pt idx="166">
                  <c:v>-0.60564355158675909</c:v>
                </c:pt>
                <c:pt idx="167">
                  <c:v>-0.59896588163217768</c:v>
                </c:pt>
                <c:pt idx="168">
                  <c:v>-0.59235451646120818</c:v>
                </c:pt>
                <c:pt idx="169">
                  <c:v>-0.58580906111375186</c:v>
                </c:pt>
                <c:pt idx="170">
                  <c:v>-0.57932911251515329</c:v>
                </c:pt>
                <c:pt idx="171">
                  <c:v>-0.57291426000194123</c:v>
                </c:pt>
                <c:pt idx="172">
                  <c:v>-0.56656408582679252</c:v>
                </c:pt>
                <c:pt idx="173">
                  <c:v>-0.560278165643468</c:v>
                </c:pt>
                <c:pt idx="174">
                  <c:v>-0.55405606897242676</c:v>
                </c:pt>
                <c:pt idx="175">
                  <c:v>-0.54789735964781516</c:v>
                </c:pt>
                <c:pt idx="176">
                  <c:v>-0.54180159624649293</c:v>
                </c:pt>
                <c:pt idx="177">
                  <c:v>-0.53576833249973788</c:v>
                </c:pt>
                <c:pt idx="178">
                  <c:v>-0.52979711768825644</c:v>
                </c:pt>
                <c:pt idx="179">
                  <c:v>-0.52388749702109016</c:v>
                </c:pt>
                <c:pt idx="180">
                  <c:v>-0.51803901199900659</c:v>
                </c:pt>
                <c:pt idx="181">
                  <c:v>-0.51225120076292352</c:v>
                </c:pt>
                <c:pt idx="182">
                  <c:v>-0.50652359842791028</c:v>
                </c:pt>
                <c:pt idx="183">
                  <c:v>-0.5008557374032867</c:v>
                </c:pt>
                <c:pt idx="184">
                  <c:v>-0.49524714769932315</c:v>
                </c:pt>
                <c:pt idx="185">
                  <c:v>-0.48969735722101904</c:v>
                </c:pt>
                <c:pt idx="186">
                  <c:v>-0.48420589204943898</c:v>
                </c:pt>
                <c:pt idx="187">
                  <c:v>-0.47877227671104844</c:v>
                </c:pt>
                <c:pt idx="188">
                  <c:v>-0.47339603443549078</c:v>
                </c:pt>
                <c:pt idx="189">
                  <c:v>-0.4680766874022228</c:v>
                </c:pt>
                <c:pt idx="190">
                  <c:v>-0.46281375697642124</c:v>
                </c:pt>
                <c:pt idx="191">
                  <c:v>-0.45760676393454242</c:v>
                </c:pt>
                <c:pt idx="192">
                  <c:v>-0.45245522867992244</c:v>
                </c:pt>
                <c:pt idx="193">
                  <c:v>-0.44735867144877955</c:v>
                </c:pt>
                <c:pt idx="194">
                  <c:v>-0.44231661250697013</c:v>
                </c:pt>
                <c:pt idx="195">
                  <c:v>-0.43732857233784123</c:v>
                </c:pt>
                <c:pt idx="196">
                  <c:v>-0.43239407182150441</c:v>
                </c:pt>
                <c:pt idx="197">
                  <c:v>-0.42751263240585291</c:v>
                </c:pt>
                <c:pt idx="198">
                  <c:v>-0.42268377626962256</c:v>
                </c:pt>
                <c:pt idx="199">
                  <c:v>-0.41790702647779554</c:v>
                </c:pt>
                <c:pt idx="200">
                  <c:v>-0.41318190712962899</c:v>
                </c:pt>
                <c:pt idx="201">
                  <c:v>-0.40850794349958552</c:v>
                </c:pt>
                <c:pt idx="202">
                  <c:v>-0.4038846621714291</c:v>
                </c:pt>
                <c:pt idx="203">
                  <c:v>-0.39931159116574438</c:v>
                </c:pt>
                <c:pt idx="204">
                  <c:v>-0.39478826006112405</c:v>
                </c:pt>
                <c:pt idx="205">
                  <c:v>-0.39031420010926321</c:v>
                </c:pt>
                <c:pt idx="206">
                  <c:v>-0.38588894434419191</c:v>
                </c:pt>
                <c:pt idx="207">
                  <c:v>-0.38151202768586723</c:v>
                </c:pt>
                <c:pt idx="208">
                  <c:v>-0.37718298703833675</c:v>
                </c:pt>
                <c:pt idx="209">
                  <c:v>-0.37290136138268293</c:v>
                </c:pt>
                <c:pt idx="210">
                  <c:v>-0.36866669186494738</c:v>
                </c:pt>
                <c:pt idx="211">
                  <c:v>-0.36447852187922192</c:v>
                </c:pt>
                <c:pt idx="212">
                  <c:v>-0.36033639714610388</c:v>
                </c:pt>
                <c:pt idx="213">
                  <c:v>-0.35623986578667982</c:v>
                </c:pt>
                <c:pt idx="214">
                  <c:v>-0.35218847839221845</c:v>
                </c:pt>
                <c:pt idx="215">
                  <c:v>-0.34818178808974137</c:v>
                </c:pt>
                <c:pt idx="216">
                  <c:v>-0.34421935060362652</c:v>
                </c:pt>
                <c:pt idx="217">
                  <c:v>-0.34030072431340114</c:v>
                </c:pt>
                <c:pt idx="218">
                  <c:v>-0.33642547030787412</c:v>
                </c:pt>
                <c:pt idx="219">
                  <c:v>-0.33259315243575316</c:v>
                </c:pt>
                <c:pt idx="220">
                  <c:v>-0.32880333735288275</c:v>
                </c:pt>
                <c:pt idx="221">
                  <c:v>-0.32505559456623895</c:v>
                </c:pt>
                <c:pt idx="222">
                  <c:v>-0.3213494964748087</c:v>
                </c:pt>
                <c:pt idx="223">
                  <c:v>-0.31768461840748036</c:v>
                </c:pt>
                <c:pt idx="224">
                  <c:v>-0.31406053865806621</c:v>
                </c:pt>
                <c:pt idx="225">
                  <c:v>-0.31047683851756686</c:v>
                </c:pt>
                <c:pt idx="226">
                  <c:v>-0.30693310230379584</c:v>
                </c:pt>
                <c:pt idx="227">
                  <c:v>-0.30342891738847078</c:v>
                </c:pt>
                <c:pt idx="228">
                  <c:v>-0.29996387422187276</c:v>
                </c:pt>
                <c:pt idx="229">
                  <c:v>-0.29653756635517498</c:v>
                </c:pt>
                <c:pt idx="230">
                  <c:v>-0.29314959046053884</c:v>
                </c:pt>
                <c:pt idx="231">
                  <c:v>-0.28979954634906757</c:v>
                </c:pt>
                <c:pt idx="232">
                  <c:v>-0.28648703698670785</c:v>
                </c:pt>
                <c:pt idx="233">
                  <c:v>-0.28321166850819129</c:v>
                </c:pt>
                <c:pt idx="234">
                  <c:v>-0.27997305022908847</c:v>
                </c:pt>
                <c:pt idx="235">
                  <c:v>-0.27677079465606558</c:v>
                </c:pt>
                <c:pt idx="236">
                  <c:v>-0.27360451749541542</c:v>
                </c:pt>
                <c:pt idx="237">
                  <c:v>-0.2704738376599406</c:v>
                </c:pt>
                <c:pt idx="238">
                  <c:v>-0.26737837727425773</c:v>
                </c:pt>
                <c:pt idx="239">
                  <c:v>-0.26431776167859428</c:v>
                </c:pt>
                <c:pt idx="240">
                  <c:v>-0.26129161943114365</c:v>
                </c:pt>
                <c:pt idx="241">
                  <c:v>-0.25829958230904287</c:v>
                </c:pt>
                <c:pt idx="242">
                  <c:v>-0.25534128530803446</c:v>
                </c:pt>
                <c:pt idx="243">
                  <c:v>-0.25241636664087369</c:v>
                </c:pt>
                <c:pt idx="244">
                  <c:v>-0.24952446773453565</c:v>
                </c:pt>
                <c:pt idx="245">
                  <c:v>-0.24666523322627973</c:v>
                </c:pt>
                <c:pt idx="246">
                  <c:v>-0.24383831095862546</c:v>
                </c:pt>
                <c:pt idx="247">
                  <c:v>-0.24104335197328774</c:v>
                </c:pt>
                <c:pt idx="248">
                  <c:v>-0.23828001050412367</c:v>
                </c:pt>
                <c:pt idx="249">
                  <c:v>-0.23554794396913761</c:v>
                </c:pt>
                <c:pt idx="250">
                  <c:v>-0.23284681296159007</c:v>
                </c:pt>
                <c:pt idx="251">
                  <c:v>-0.23017628124025519</c:v>
                </c:pt>
                <c:pt idx="252">
                  <c:v>-0.22753601571886586</c:v>
                </c:pt>
                <c:pt idx="253">
                  <c:v>-0.22492568645479422</c:v>
                </c:pt>
                <c:pt idx="254">
                  <c:v>-0.22234496663699896</c:v>
                </c:pt>
                <c:pt idx="255">
                  <c:v>-0.21979353257328227</c:v>
                </c:pt>
                <c:pt idx="256">
                  <c:v>-0.21727106367689206</c:v>
                </c:pt>
                <c:pt idx="257">
                  <c:v>-0.21477724245250027</c:v>
                </c:pt>
                <c:pt idx="258">
                  <c:v>-0.21231175448159786</c:v>
                </c:pt>
                <c:pt idx="259">
                  <c:v>-0.20987428840733249</c:v>
                </c:pt>
                <c:pt idx="260">
                  <c:v>-0.20746453591882918</c:v>
                </c:pt>
                <c:pt idx="261">
                  <c:v>-0.20508219173499978</c:v>
                </c:pt>
                <c:pt idx="262">
                  <c:v>-0.2027269535879109</c:v>
                </c:pt>
                <c:pt idx="263">
                  <c:v>-0.20039852220569687</c:v>
                </c:pt>
                <c:pt idx="264">
                  <c:v>-0.19809660129507384</c:v>
                </c:pt>
                <c:pt idx="265">
                  <c:v>-0.19582089752345169</c:v>
                </c:pt>
                <c:pt idx="266">
                  <c:v>-0.19357112050070638</c:v>
                </c:pt>
                <c:pt idx="267">
                  <c:v>-0.19134698276059905</c:v>
                </c:pt>
                <c:pt idx="268">
                  <c:v>-0.18914819974189073</c:v>
                </c:pt>
                <c:pt idx="269">
                  <c:v>-0.18697448976915021</c:v>
                </c:pt>
                <c:pt idx="270">
                  <c:v>-0.18482557403330727</c:v>
                </c:pt>
                <c:pt idx="271">
                  <c:v>-0.18270117657194043</c:v>
                </c:pt>
                <c:pt idx="272">
                  <c:v>-0.1806010242493418</c:v>
                </c:pt>
                <c:pt idx="273">
                  <c:v>-0.17852484673635127</c:v>
                </c:pt>
                <c:pt idx="274">
                  <c:v>-0.1764723764900159</c:v>
                </c:pt>
                <c:pt idx="275">
                  <c:v>-0.17444334873305067</c:v>
                </c:pt>
                <c:pt idx="276">
                  <c:v>-0.17243750143314907</c:v>
                </c:pt>
                <c:pt idx="277">
                  <c:v>-0.17045457528213051</c:v>
                </c:pt>
                <c:pt idx="278">
                  <c:v>-0.16849431367497245</c:v>
                </c:pt>
                <c:pt idx="279">
                  <c:v>-0.16655646268870886</c:v>
                </c:pt>
                <c:pt idx="280">
                  <c:v>-0.1646407710612359</c:v>
                </c:pt>
                <c:pt idx="281">
                  <c:v>-0.16274699017000907</c:v>
                </c:pt>
                <c:pt idx="282">
                  <c:v>-0.16087487401068096</c:v>
                </c:pt>
                <c:pt idx="283">
                  <c:v>-0.15902417917565945</c:v>
                </c:pt>
                <c:pt idx="284">
                  <c:v>-0.15719466483260897</c:v>
                </c:pt>
                <c:pt idx="285">
                  <c:v>-0.15538609270291504</c:v>
                </c:pt>
                <c:pt idx="286">
                  <c:v>-0.15359822704010506</c:v>
                </c:pt>
                <c:pt idx="287">
                  <c:v>-0.15183083460825886</c:v>
                </c:pt>
                <c:pt idx="288">
                  <c:v>-0.15008368466038699</c:v>
                </c:pt>
                <c:pt idx="289">
                  <c:v>-0.14835654891681813</c:v>
                </c:pt>
                <c:pt idx="290">
                  <c:v>-0.14664920154358055</c:v>
                </c:pt>
                <c:pt idx="291">
                  <c:v>-0.14496141913080635</c:v>
                </c:pt>
                <c:pt idx="292">
                  <c:v>-0.14329298067114271</c:v>
                </c:pt>
                <c:pt idx="293">
                  <c:v>-0.14164366753819913</c:v>
                </c:pt>
                <c:pt idx="294">
                  <c:v>-0.14001326346502502</c:v>
                </c:pt>
                <c:pt idx="295">
                  <c:v>-0.138401554522638</c:v>
                </c:pt>
                <c:pt idx="296">
                  <c:v>-0.13680832909858628</c:v>
                </c:pt>
                <c:pt idx="297">
                  <c:v>-0.13523337787557793</c:v>
                </c:pt>
                <c:pt idx="298">
                  <c:v>-0.13367649381016194</c:v>
                </c:pt>
                <c:pt idx="299">
                  <c:v>-0.13213747211148769</c:v>
                </c:pt>
                <c:pt idx="300">
                  <c:v>-0.13061611022012062</c:v>
                </c:pt>
                <c:pt idx="301">
                  <c:v>-0.12911220778694699</c:v>
                </c:pt>
                <c:pt idx="302">
                  <c:v>-0.12762556665215216</c:v>
                </c:pt>
                <c:pt idx="303">
                  <c:v>-0.12615599082429604</c:v>
                </c:pt>
                <c:pt idx="304">
                  <c:v>-0.12470328645946585</c:v>
                </c:pt>
                <c:pt idx="305">
                  <c:v>-0.12326726184053366</c:v>
                </c:pt>
                <c:pt idx="306">
                  <c:v>-0.12184772735650616</c:v>
                </c:pt>
                <c:pt idx="307">
                  <c:v>-0.12044449548198664</c:v>
                </c:pt>
                <c:pt idx="308">
                  <c:v>-0.11905738075673032</c:v>
                </c:pt>
                <c:pt idx="309">
                  <c:v>-0.11768619976531788</c:v>
                </c:pt>
                <c:pt idx="310">
                  <c:v>-0.11633077111693903</c:v>
                </c:pt>
                <c:pt idx="311">
                  <c:v>-0.11499091542528993</c:v>
                </c:pt>
                <c:pt idx="312">
                  <c:v>-0.11366645528859112</c:v>
                </c:pt>
                <c:pt idx="313">
                  <c:v>-0.11235721526972436</c:v>
                </c:pt>
                <c:pt idx="314">
                  <c:v>-0.1110630218764924</c:v>
                </c:pt>
                <c:pt idx="315">
                  <c:v>-0.10978370354200556</c:v>
                </c:pt>
                <c:pt idx="316">
                  <c:v>-0.10851909060519396</c:v>
                </c:pt>
                <c:pt idx="317">
                  <c:v>-0.10726901529145001</c:v>
                </c:pt>
                <c:pt idx="318">
                  <c:v>-0.10603331169340174</c:v>
                </c:pt>
                <c:pt idx="319">
                  <c:v>-0.10481181575181923</c:v>
                </c:pt>
                <c:pt idx="320">
                  <c:v>-0.10360436523665448</c:v>
                </c:pt>
                <c:pt idx="321">
                  <c:v>-0.10241079972821865</c:v>
                </c:pt>
                <c:pt idx="322">
                  <c:v>-0.10123096059849393</c:v>
                </c:pt>
                <c:pt idx="323">
                  <c:v>-0.1000646909925873</c:v>
                </c:pt>
                <c:pt idx="324">
                  <c:v>-9.8911835810318871E-2</c:v>
                </c:pt>
                <c:pt idx="325">
                  <c:v>-9.7772241687955064E-2</c:v>
                </c:pt>
                <c:pt idx="326">
                  <c:v>-9.6645756980080461E-2</c:v>
                </c:pt>
                <c:pt idx="327">
                  <c:v>-9.5532231741611504E-2</c:v>
                </c:pt>
                <c:pt idx="328">
                  <c:v>-9.4431517709955073E-2</c:v>
                </c:pt>
                <c:pt idx="329">
                  <c:v>-9.3343468287307177E-2</c:v>
                </c:pt>
                <c:pt idx="330">
                  <c:v>-9.2267938523098322E-2</c:v>
                </c:pt>
                <c:pt idx="331">
                  <c:v>-9.1204785096581337E-2</c:v>
                </c:pt>
                <c:pt idx="332">
                  <c:v>-9.0153866299563956E-2</c:v>
                </c:pt>
                <c:pt idx="333">
                  <c:v>-8.9115042019288077E-2</c:v>
                </c:pt>
                <c:pt idx="334">
                  <c:v>-8.8088173721450641E-2</c:v>
                </c:pt>
                <c:pt idx="335">
                  <c:v>-8.7073124433373603E-2</c:v>
                </c:pt>
                <c:pt idx="336">
                  <c:v>-8.6069758727316481E-2</c:v>
                </c:pt>
                <c:pt idx="337">
                  <c:v>-8.5077942703935122E-2</c:v>
                </c:pt>
                <c:pt idx="338">
                  <c:v>-8.4097543975886521E-2</c:v>
                </c:pt>
                <c:pt idx="339">
                  <c:v>-8.3128431651577905E-2</c:v>
                </c:pt>
                <c:pt idx="340">
                  <c:v>-8.2170476319060687E-2</c:v>
                </c:pt>
                <c:pt idx="341">
                  <c:v>-8.1223550030070757E-2</c:v>
                </c:pt>
                <c:pt idx="342">
                  <c:v>-8.0287526284211833E-2</c:v>
                </c:pt>
                <c:pt idx="343">
                  <c:v>-7.9362280013283895E-2</c:v>
                </c:pt>
                <c:pt idx="344">
                  <c:v>-7.8447687565756069E-2</c:v>
                </c:pt>
                <c:pt idx="345">
                  <c:v>-7.7543626691381429E-2</c:v>
                </c:pt>
                <c:pt idx="346">
                  <c:v>-7.6649976525957897E-2</c:v>
                </c:pt>
                <c:pt idx="347">
                  <c:v>-7.5766617576228809E-2</c:v>
                </c:pt>
                <c:pt idx="348">
                  <c:v>-7.4893431704927876E-2</c:v>
                </c:pt>
                <c:pt idx="349">
                  <c:v>-7.4030302115965257E-2</c:v>
                </c:pt>
                <c:pt idx="350">
                  <c:v>-7.3177113339754268E-2</c:v>
                </c:pt>
                <c:pt idx="351">
                  <c:v>-7.2333751218679798E-2</c:v>
                </c:pt>
                <c:pt idx="352">
                  <c:v>-7.1500102892706086E-2</c:v>
                </c:pt>
                <c:pt idx="353">
                  <c:v>-7.0676056785123065E-2</c:v>
                </c:pt>
                <c:pt idx="354">
                  <c:v>-6.986150258843378E-2</c:v>
                </c:pt>
                <c:pt idx="355">
                  <c:v>-6.905633125037644E-2</c:v>
                </c:pt>
                <c:pt idx="356">
                  <c:v>-6.8260434960086727E-2</c:v>
                </c:pt>
                <c:pt idx="357">
                  <c:v>-6.7473707134395169E-2</c:v>
                </c:pt>
                <c:pt idx="358">
                  <c:v>-6.6696042404259859E-2</c:v>
                </c:pt>
                <c:pt idx="359">
                  <c:v>-6.5927336601335804E-2</c:v>
                </c:pt>
                <c:pt idx="360">
                  <c:v>-6.516748674467672E-2</c:v>
                </c:pt>
                <c:pt idx="361">
                  <c:v>-6.441639102757106E-2</c:v>
                </c:pt>
                <c:pt idx="362">
                  <c:v>-6.3673948804510744E-2</c:v>
                </c:pt>
                <c:pt idx="363">
                  <c:v>-6.2940060578290588E-2</c:v>
                </c:pt>
                <c:pt idx="364">
                  <c:v>-6.2214627987240104E-2</c:v>
                </c:pt>
                <c:pt idx="365">
                  <c:v>-6.1497553792583808E-2</c:v>
                </c:pt>
                <c:pt idx="366">
                  <c:v>-6.0788741865930869E-2</c:v>
                </c:pt>
                <c:pt idx="367">
                  <c:v>-6.0088097176894381E-2</c:v>
                </c:pt>
                <c:pt idx="368">
                  <c:v>-5.9395525780835248E-2</c:v>
                </c:pt>
                <c:pt idx="369">
                  <c:v>-5.8710934806734935E-2</c:v>
                </c:pt>
                <c:pt idx="370">
                  <c:v>-5.8034232445192416E-2</c:v>
                </c:pt>
                <c:pt idx="371">
                  <c:v>-5.7365327936545245E-2</c:v>
                </c:pt>
                <c:pt idx="372">
                  <c:v>-5.670413155911553E-2</c:v>
                </c:pt>
                <c:pt idx="373">
                  <c:v>-5.6050554617577172E-2</c:v>
                </c:pt>
                <c:pt idx="374">
                  <c:v>-5.5404509431445155E-2</c:v>
                </c:pt>
                <c:pt idx="375">
                  <c:v>-5.4765909323686524E-2</c:v>
                </c:pt>
                <c:pt idx="376">
                  <c:v>-5.4134668609448849E-2</c:v>
                </c:pt>
                <c:pt idx="377">
                  <c:v>-5.3510702584910204E-2</c:v>
                </c:pt>
                <c:pt idx="378">
                  <c:v>-5.2893927516244589E-2</c:v>
                </c:pt>
                <c:pt idx="379">
                  <c:v>-5.2284260628705753E-2</c:v>
                </c:pt>
                <c:pt idx="380">
                  <c:v>-5.1681620095825914E-2</c:v>
                </c:pt>
                <c:pt idx="381">
                  <c:v>-5.108592502872969E-2</c:v>
                </c:pt>
                <c:pt idx="382">
                  <c:v>-5.0497095465562317E-2</c:v>
                </c:pt>
                <c:pt idx="383">
                  <c:v>-4.9915052361030068E-2</c:v>
                </c:pt>
                <c:pt idx="384">
                  <c:v>-4.9339717576052822E-2</c:v>
                </c:pt>
                <c:pt idx="385">
                  <c:v>-4.877101386752844E-2</c:v>
                </c:pt>
                <c:pt idx="386">
                  <c:v>-4.8208864878205443E-2</c:v>
                </c:pt>
                <c:pt idx="387">
                  <c:v>-4.765319512666636E-2</c:v>
                </c:pt>
                <c:pt idx="388">
                  <c:v>-4.710392999741829E-2</c:v>
                </c:pt>
                <c:pt idx="389">
                  <c:v>-4.6560995731090148E-2</c:v>
                </c:pt>
                <c:pt idx="390">
                  <c:v>-4.6024319414737315E-2</c:v>
                </c:pt>
                <c:pt idx="391">
                  <c:v>-4.5493828972249871E-2</c:v>
                </c:pt>
                <c:pt idx="392">
                  <c:v>-4.4969453154865766E-2</c:v>
                </c:pt>
                <c:pt idx="393">
                  <c:v>-4.4451121531787513E-2</c:v>
                </c:pt>
                <c:pt idx="394">
                  <c:v>-4.393876448089995E-2</c:v>
                </c:pt>
                <c:pt idx="395">
                  <c:v>-4.3432313179590502E-2</c:v>
                </c:pt>
                <c:pt idx="396">
                  <c:v>-4.2931699595668907E-2</c:v>
                </c:pt>
                <c:pt idx="397">
                  <c:v>-4.2436856478386298E-2</c:v>
                </c:pt>
                <c:pt idx="398">
                  <c:v>-4.1947717349553756E-2</c:v>
                </c:pt>
                <c:pt idx="399">
                  <c:v>-4.1464216494756317E-2</c:v>
                </c:pt>
                <c:pt idx="400">
                  <c:v>-4.0986288954665523E-2</c:v>
                </c:pt>
                <c:pt idx="401">
                  <c:v>-4.0513870516446393E-2</c:v>
                </c:pt>
                <c:pt idx="402">
                  <c:v>-4.0046897705258946E-2</c:v>
                </c:pt>
                <c:pt idx="403">
                  <c:v>-3.9585307775854325E-2</c:v>
                </c:pt>
                <c:pt idx="404">
                  <c:v>-3.9129038704262785E-2</c:v>
                </c:pt>
                <c:pt idx="405">
                  <c:v>-3.8678029179573754E-2</c:v>
                </c:pt>
                <c:pt idx="406">
                  <c:v>-3.8232218595807728E-2</c:v>
                </c:pt>
                <c:pt idx="407">
                  <c:v>-3.7791547043876432E-2</c:v>
                </c:pt>
                <c:pt idx="408">
                  <c:v>-3.7355955303634052E-2</c:v>
                </c:pt>
                <c:pt idx="409">
                  <c:v>-3.6925384836015408E-2</c:v>
                </c:pt>
                <c:pt idx="410">
                  <c:v>-3.6499777775261866E-2</c:v>
                </c:pt>
                <c:pt idx="411">
                  <c:v>-3.6079076921234243E-2</c:v>
                </c:pt>
                <c:pt idx="412">
                  <c:v>-3.5663225731810057E-2</c:v>
                </c:pt>
                <c:pt idx="413">
                  <c:v>-3.5252168315366983E-2</c:v>
                </c:pt>
                <c:pt idx="414">
                  <c:v>-3.4845849423349076E-2</c:v>
                </c:pt>
                <c:pt idx="415">
                  <c:v>-3.444421444291626E-2</c:v>
                </c:pt>
                <c:pt idx="416">
                  <c:v>-3.4047209389676446E-2</c:v>
                </c:pt>
                <c:pt idx="417">
                  <c:v>-3.3654780900498248E-2</c:v>
                </c:pt>
                <c:pt idx="418">
                  <c:v>-3.3266876226404216E-2</c:v>
                </c:pt>
                <c:pt idx="419">
                  <c:v>-3.2883443225544644E-2</c:v>
                </c:pt>
                <c:pt idx="420">
                  <c:v>-3.250443035624842E-2</c:v>
                </c:pt>
                <c:pt idx="421">
                  <c:v>-3.2129786670153648E-2</c:v>
                </c:pt>
                <c:pt idx="422">
                  <c:v>-3.1759461805414224E-2</c:v>
                </c:pt>
                <c:pt idx="423">
                  <c:v>-3.13934059799829E-2</c:v>
                </c:pt>
                <c:pt idx="424">
                  <c:v>-3.1031569984970517E-2</c:v>
                </c:pt>
                <c:pt idx="425">
                  <c:v>-3.0673905178079205E-2</c:v>
                </c:pt>
                <c:pt idx="426">
                  <c:v>-3.0320363477109809E-2</c:v>
                </c:pt>
                <c:pt idx="427">
                  <c:v>-2.9970897353542827E-2</c:v>
                </c:pt>
                <c:pt idx="428">
                  <c:v>-2.9625459826190782E-2</c:v>
                </c:pt>
                <c:pt idx="429">
                  <c:v>-2.9284004454923442E-2</c:v>
                </c:pt>
                <c:pt idx="430">
                  <c:v>-2.8946485334462733E-2</c:v>
                </c:pt>
                <c:pt idx="431">
                  <c:v>-2.8612857088248494E-2</c:v>
                </c:pt>
                <c:pt idx="432">
                  <c:v>-2.8283074862373227E-2</c:v>
                </c:pt>
                <c:pt idx="433">
                  <c:v>-2.7957094319585301E-2</c:v>
                </c:pt>
                <c:pt idx="434">
                  <c:v>-2.7634871633360574E-2</c:v>
                </c:pt>
                <c:pt idx="435">
                  <c:v>-2.7316363482040432E-2</c:v>
                </c:pt>
                <c:pt idx="436">
                  <c:v>-2.7001527043036516E-2</c:v>
                </c:pt>
                <c:pt idx="437">
                  <c:v>-2.669031998710155E-2</c:v>
                </c:pt>
                <c:pt idx="438">
                  <c:v>-2.6382700472664052E-2</c:v>
                </c:pt>
                <c:pt idx="439">
                  <c:v>-2.6078627140228391E-2</c:v>
                </c:pt>
                <c:pt idx="440">
                  <c:v>-2.5778059106838058E-2</c:v>
                </c:pt>
                <c:pt idx="441">
                  <c:v>-2.5480955960601216E-2</c:v>
                </c:pt>
                <c:pt idx="442">
                  <c:v>-2.5187277755279382E-2</c:v>
                </c:pt>
                <c:pt idx="443">
                  <c:v>-2.489698500493686E-2</c:v>
                </c:pt>
                <c:pt idx="444">
                  <c:v>-2.4610038678651264E-2</c:v>
                </c:pt>
                <c:pt idx="445">
                  <c:v>-2.4326400195284443E-2</c:v>
                </c:pt>
                <c:pt idx="446">
                  <c:v>-2.4046031418312269E-2</c:v>
                </c:pt>
                <c:pt idx="447">
                  <c:v>-2.3768894650713988E-2</c:v>
                </c:pt>
                <c:pt idx="448">
                  <c:v>-2.3494952629919269E-2</c:v>
                </c:pt>
                <c:pt idx="449">
                  <c:v>-2.3224168522812883E-2</c:v>
                </c:pt>
                <c:pt idx="450">
                  <c:v>-2.295650592079674E-2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10</xdr:row>
      <xdr:rowOff>19049</xdr:rowOff>
    </xdr:from>
    <xdr:to>
      <xdr:col>12</xdr:col>
      <xdr:colOff>600075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57149</xdr:rowOff>
    </xdr:from>
    <xdr:to>
      <xdr:col>12</xdr:col>
      <xdr:colOff>657225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G1" workbookViewId="0">
      <selection activeCell="Q8" sqref="Q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1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188</v>
      </c>
      <c r="K4" s="2" t="s">
        <v>22</v>
      </c>
      <c r="L4" s="4">
        <f>O4</f>
        <v>8.001299622710258</v>
      </c>
      <c r="N4" s="18" t="s">
        <v>22</v>
      </c>
      <c r="O4" s="4">
        <f>O5*R18</f>
        <v>8.001299622710258</v>
      </c>
      <c r="Q4" s="26" t="s">
        <v>28</v>
      </c>
      <c r="AA4" s="27"/>
    </row>
    <row r="5" spans="1:27" x14ac:dyDescent="0.4">
      <c r="A5" s="2" t="s">
        <v>19</v>
      </c>
      <c r="B5" s="51">
        <v>12.000999999999999</v>
      </c>
      <c r="D5" s="2" t="s">
        <v>3</v>
      </c>
      <c r="E5" s="5">
        <v>0.05</v>
      </c>
      <c r="K5" s="2" t="s">
        <v>23</v>
      </c>
      <c r="L5" s="4">
        <f>O5</f>
        <v>2.712304956850935</v>
      </c>
      <c r="N5" s="12" t="s">
        <v>23</v>
      </c>
      <c r="O5" s="4">
        <v>2.712304956850935</v>
      </c>
      <c r="P5" t="s">
        <v>50</v>
      </c>
      <c r="Q5" s="28" t="s">
        <v>29</v>
      </c>
      <c r="R5" s="29">
        <f>L10</f>
        <v>2.5698679681063976</v>
      </c>
      <c r="S5" s="29">
        <f>L4</f>
        <v>8.001299622710258</v>
      </c>
      <c r="T5" s="29">
        <f>L5</f>
        <v>2.712304956850935</v>
      </c>
      <c r="U5" s="29">
        <f>L6</f>
        <v>0.17969539059396503</v>
      </c>
      <c r="V5" s="29">
        <f>L7</f>
        <v>1.7392591813073528</v>
      </c>
      <c r="W5" s="30">
        <f>SQRT(4)*$L$10</f>
        <v>5.1397359362127952</v>
      </c>
      <c r="X5" s="30">
        <f>(SQRT(4)*$L$10+SQRT(6)*$L$10)/2</f>
        <v>5.7173005821982317</v>
      </c>
      <c r="Y5" s="31" t="s">
        <v>114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275</v>
      </c>
      <c r="K6" s="2" t="s">
        <v>26</v>
      </c>
      <c r="L6" s="4">
        <f>O6</f>
        <v>0.17969539059396503</v>
      </c>
      <c r="N6" s="12" t="s">
        <v>26</v>
      </c>
      <c r="O6" s="4">
        <v>0.17969539059396503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268</v>
      </c>
      <c r="D7" s="2" t="s">
        <v>31</v>
      </c>
      <c r="E7" s="1">
        <v>4</v>
      </c>
      <c r="F7" t="s">
        <v>276</v>
      </c>
      <c r="K7" s="2" t="s">
        <v>27</v>
      </c>
      <c r="L7" s="4">
        <f>O7</f>
        <v>1.7392591813073528</v>
      </c>
      <c r="N7" s="12" t="s">
        <v>27</v>
      </c>
      <c r="O7" s="4">
        <v>1.7392591813073528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277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275</v>
      </c>
      <c r="N9" s="3" t="s">
        <v>70</v>
      </c>
      <c r="O9" s="1">
        <f>O4/O5</f>
        <v>2.9499999999999997</v>
      </c>
      <c r="Q9" s="28" t="s">
        <v>29</v>
      </c>
      <c r="R9" s="29">
        <f>L10</f>
        <v>2.5698679681063976</v>
      </c>
      <c r="S9" s="29">
        <f>O4</f>
        <v>8.001299622710258</v>
      </c>
      <c r="T9" s="29">
        <f>O5</f>
        <v>2.712304956850935</v>
      </c>
      <c r="U9" s="29">
        <f>O6</f>
        <v>0.17969539059396503</v>
      </c>
      <c r="V9" s="29">
        <f>O7</f>
        <v>1.7392591813073528</v>
      </c>
      <c r="W9" s="30">
        <f>SQRT(4)*$L$10</f>
        <v>5.1397359362127952</v>
      </c>
      <c r="X9" s="30">
        <f>(SQRT(4)*$L$10+SQRT(6)*$L$10)/2</f>
        <v>5.7173005821982317</v>
      </c>
      <c r="Y9" s="31" t="s">
        <v>114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2.5698679681063976</v>
      </c>
      <c r="M10" t="s">
        <v>32</v>
      </c>
      <c r="N10" s="3" t="s">
        <v>260</v>
      </c>
      <c r="O10" s="1">
        <f>((SQRT(O9))^3/(O9-1)+(SQRT(1/O9)^3/(1/O9-1))-2)/6</f>
        <v>4.9963152245224775E-2</v>
      </c>
    </row>
    <row r="11" spans="1:27" x14ac:dyDescent="0.4">
      <c r="A11" s="3" t="s">
        <v>35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278</v>
      </c>
      <c r="N11" s="64" t="s">
        <v>264</v>
      </c>
      <c r="O11" s="20">
        <f>G119</f>
        <v>3.1088908226857033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-0.20003892741972704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0.16074754492583082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0.63145881931676584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0.63145881931676584</v>
      </c>
      <c r="N19" s="13">
        <f>(M19-H19)^2*O19</f>
        <v>5.5882652989267994E-3</v>
      </c>
      <c r="O19" s="13">
        <v>1</v>
      </c>
      <c r="P19" s="14">
        <f>SUMSQ(N26:N295)</f>
        <v>1.4761931127022004E-6</v>
      </c>
      <c r="Q19" s="1" t="s">
        <v>65</v>
      </c>
      <c r="R19" s="19">
        <f>O4/(O4-O5)*-B4/SQRT(L9)</f>
        <v>1.7887791724800222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0.35996479784304825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0.35996479784304825</v>
      </c>
      <c r="N20" s="13">
        <f t="shared" ref="N20:N83" si="5">(M20-H20)^2*O20</f>
        <v>4.1792089848665878E-3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0.10083623063566094</v>
      </c>
      <c r="M21">
        <f t="shared" si="4"/>
        <v>0.10083623063566094</v>
      </c>
      <c r="N21" s="13">
        <f t="shared" si="5"/>
        <v>3.0816960048133711E-3</v>
      </c>
      <c r="O21" s="13">
        <v>1</v>
      </c>
      <c r="Q21" s="16" t="s">
        <v>57</v>
      </c>
      <c r="R21" s="19">
        <f>(O7/O6)/(O4/O5)</f>
        <v>3.2809933607379835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-0.18310825439977085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-0.14640086293447752</v>
      </c>
      <c r="M22">
        <f t="shared" si="4"/>
        <v>-0.14640086293447752</v>
      </c>
      <c r="N22" s="13">
        <f t="shared" si="5"/>
        <v>2.2352194063512726E-3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-0.38220267756806336</v>
      </c>
      <c r="M23">
        <f t="shared" si="4"/>
        <v>-0.38220267756806336</v>
      </c>
      <c r="N23" s="13">
        <f t="shared" si="5"/>
        <v>1.5897567400638543E-3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-0.60700830735490818</v>
      </c>
      <c r="M24">
        <f t="shared" si="4"/>
        <v>-0.60700830735490818</v>
      </c>
      <c r="N24" s="13">
        <f t="shared" si="5"/>
        <v>1.1041232544708433E-3</v>
      </c>
      <c r="O24" s="13">
        <v>1</v>
      </c>
      <c r="Q24" s="17" t="s">
        <v>61</v>
      </c>
      <c r="R24" s="19">
        <f>O5/(O4-O5)*-B4/L9</f>
        <v>0.17504273504273507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-0.82124040334175241</v>
      </c>
      <c r="M25">
        <f t="shared" si="4"/>
        <v>-0.82124040334175241</v>
      </c>
      <c r="N25" s="13">
        <f t="shared" si="5"/>
        <v>7.4456292263556142E-4</v>
      </c>
      <c r="O25" s="13">
        <v>1</v>
      </c>
      <c r="Q25" s="17" t="s">
        <v>62</v>
      </c>
      <c r="R25" s="19">
        <f>O4/(O4-O5)*-B4/SQRT(L9)</f>
        <v>1.7887791724800222</v>
      </c>
      <c r="V25" s="2" t="s">
        <v>106</v>
      </c>
      <c r="W25" s="1">
        <f>(-B4/(12*PI()*B6*W26))^(1/2)</f>
        <v>0.29898625636393078</v>
      </c>
      <c r="X25" t="s">
        <v>104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-1.0253058045460204</v>
      </c>
      <c r="M26">
        <f t="shared" si="4"/>
        <v>-1.0253058045460204</v>
      </c>
      <c r="N26" s="13">
        <f t="shared" si="5"/>
        <v>4.8354531536277267E-4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-1.2195961435561404</v>
      </c>
      <c r="M27">
        <f t="shared" si="4"/>
        <v>-1.2195961435561404</v>
      </c>
      <c r="N27" s="13">
        <f t="shared" si="5"/>
        <v>2.9874038788288096E-4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-1.4044884278069727</v>
      </c>
      <c r="M28">
        <f t="shared" si="4"/>
        <v>-1.4044884278069727</v>
      </c>
      <c r="N28" s="13">
        <f t="shared" si="5"/>
        <v>1.7214681026341547E-4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0.80853517412458731</v>
      </c>
      <c r="X28" t="s">
        <v>111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-1.5803455975686589</v>
      </c>
      <c r="M29">
        <f t="shared" si="4"/>
        <v>-1.5803455975686589</v>
      </c>
      <c r="N29" s="13">
        <f t="shared" si="5"/>
        <v>8.935260315542626E-5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-1.7475170616404441</v>
      </c>
      <c r="M30">
        <f t="shared" si="4"/>
        <v>-1.7475170616404441</v>
      </c>
      <c r="N30" s="13">
        <f t="shared" si="5"/>
        <v>3.8909590067091742E-5</v>
      </c>
      <c r="O30" s="13">
        <v>1</v>
      </c>
      <c r="V30" s="22" t="s">
        <v>22</v>
      </c>
      <c r="W30" s="1">
        <f>1/(O5*W25^2)</f>
        <v>4.1243834130877914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-1.9063392116952098</v>
      </c>
      <c r="M31">
        <f t="shared" si="4"/>
        <v>-1.9063392116952098</v>
      </c>
      <c r="N31" s="13">
        <f t="shared" si="5"/>
        <v>1.1805589853832197E-5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-2.0571359161783285</v>
      </c>
      <c r="M32">
        <f t="shared" si="4"/>
        <v>-2.0571359161783285</v>
      </c>
      <c r="N32" s="13">
        <f t="shared" si="5"/>
        <v>1.0203879964825183E-6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-2.2002189946230191</v>
      </c>
      <c r="M33">
        <f t="shared" si="4"/>
        <v>-2.2002189946230191</v>
      </c>
      <c r="N33" s="13">
        <f t="shared" si="5"/>
        <v>1.1533776637994793E-6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-2.3358886732059698</v>
      </c>
      <c r="M34">
        <f t="shared" si="4"/>
        <v>-2.3358886732059698</v>
      </c>
      <c r="N34" s="13">
        <f t="shared" si="5"/>
        <v>8.1123825534752797E-6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-2.464434022329737</v>
      </c>
      <c r="M35">
        <f t="shared" si="4"/>
        <v>-2.464434022329737</v>
      </c>
      <c r="N35" s="13">
        <f t="shared" si="5"/>
        <v>1.8854590649581839E-5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-2.5861333769833674</v>
      </c>
      <c r="M36">
        <f t="shared" si="4"/>
        <v>-2.5861333769833674</v>
      </c>
      <c r="N36" s="13">
        <f t="shared" si="5"/>
        <v>3.1171765691542882E-5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-2.7012547405991114</v>
      </c>
      <c r="M37">
        <f t="shared" si="4"/>
        <v>-2.7012547405991114</v>
      </c>
      <c r="N37" s="13">
        <f t="shared" si="5"/>
        <v>4.3512982909030493E-5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-2.8100561730910885</v>
      </c>
      <c r="M38">
        <f t="shared" si="4"/>
        <v>-2.8100561730910885</v>
      </c>
      <c r="N38" s="13">
        <f t="shared" si="5"/>
        <v>5.4839076523568482E-5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-2.9127861637315746</v>
      </c>
      <c r="M39">
        <f t="shared" si="4"/>
        <v>-2.9127861637315746</v>
      </c>
      <c r="N39" s="13">
        <f t="shared" si="5"/>
        <v>6.4503805535143447E-5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-3.0096839894912453</v>
      </c>
      <c r="M40">
        <f t="shared" si="4"/>
        <v>-3.0096839894912453</v>
      </c>
      <c r="N40" s="13">
        <f t="shared" si="5"/>
        <v>7.215745630335901E-5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-3.1009800594424313</v>
      </c>
      <c r="M41">
        <f t="shared" si="4"/>
        <v>-3.1009800594424313</v>
      </c>
      <c r="N41" s="13">
        <f t="shared" si="5"/>
        <v>7.7669218582313983E-5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-3.1868962457979695</v>
      </c>
      <c r="M42">
        <f t="shared" si="4"/>
        <v>-3.1868962457979695</v>
      </c>
      <c r="N42" s="13">
        <f t="shared" si="5"/>
        <v>8.1065207588049029E-5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-3.2676462021331281</v>
      </c>
      <c r="M43">
        <f t="shared" si="4"/>
        <v>-3.2676462021331281</v>
      </c>
      <c r="N43" s="13">
        <f t="shared" si="5"/>
        <v>8.24794686256262E-5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-3.3434356693142311</v>
      </c>
      <c r="M44">
        <f t="shared" si="4"/>
        <v>-3.3434356693142311</v>
      </c>
      <c r="N44" s="13">
        <f t="shared" si="5"/>
        <v>8.2115701817320536E-5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-3.4144627696348469</v>
      </c>
      <c r="M45">
        <f t="shared" si="4"/>
        <v>-3.4144627696348469</v>
      </c>
      <c r="N45" s="13">
        <f t="shared" si="5"/>
        <v>8.0217790514754589E-5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-3.4809182896386011</v>
      </c>
      <c r="M46">
        <f t="shared" si="4"/>
        <v>-3.4809182896386011</v>
      </c>
      <c r="N46" s="13">
        <f t="shared" si="5"/>
        <v>7.7047515048846613E-5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-3.5429859520869496</v>
      </c>
      <c r="M47">
        <f t="shared" si="4"/>
        <v>-3.5429859520869496</v>
      </c>
      <c r="N47" s="13">
        <f t="shared" si="5"/>
        <v>7.286808974090196E-5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-3.6008426775105278</v>
      </c>
      <c r="M48">
        <f t="shared" si="4"/>
        <v>-3.6008426775105278</v>
      </c>
      <c r="N48" s="13">
        <f t="shared" si="5"/>
        <v>6.7932380979187636E-5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-3.6546588357638345</v>
      </c>
      <c r="M49">
        <f t="shared" si="4"/>
        <v>-3.6546588357638345</v>
      </c>
      <c r="N49" s="13">
        <f t="shared" si="5"/>
        <v>6.2474852416455156E-5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-3.7045984879849234</v>
      </c>
      <c r="M50">
        <f t="shared" si="4"/>
        <v>-3.7045984879849234</v>
      </c>
      <c r="N50" s="13">
        <f t="shared" si="5"/>
        <v>5.6706444130619321E-5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-3.7508196193447487</v>
      </c>
      <c r="M51">
        <f t="shared" si="4"/>
        <v>-3.7508196193447487</v>
      </c>
      <c r="N51" s="13">
        <f t="shared" si="5"/>
        <v>5.0811729585140971E-5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-3.7934743629542615</v>
      </c>
      <c r="M52">
        <f t="shared" si="4"/>
        <v>-3.7934743629542615</v>
      </c>
      <c r="N52" s="13">
        <f t="shared" si="5"/>
        <v>4.4947810611562271E-5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-3.832709215281882</v>
      </c>
      <c r="M53">
        <f t="shared" si="4"/>
        <v>-3.832709215281882</v>
      </c>
      <c r="N53" s="13">
        <f t="shared" si="5"/>
        <v>3.9244509234741966E-5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-3.8686652434189002</v>
      </c>
      <c r="M54">
        <f t="shared" si="4"/>
        <v>-3.8686652434189002</v>
      </c>
      <c r="N54" s="13">
        <f t="shared" si="5"/>
        <v>3.3805498403588846E-5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-3.9014782845161933</v>
      </c>
      <c r="M55">
        <f t="shared" si="4"/>
        <v>-3.9014782845161933</v>
      </c>
      <c r="N55" s="13">
        <f t="shared" si="5"/>
        <v>2.8710083726017033E-5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-3.9312791377019867</v>
      </c>
      <c r="M56">
        <f t="shared" si="4"/>
        <v>-3.9312791377019867</v>
      </c>
      <c r="N56" s="13">
        <f t="shared" si="5"/>
        <v>2.4015406989731253E-5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-3.9581937487773828</v>
      </c>
      <c r="M57">
        <f t="shared" si="4"/>
        <v>-3.9581937487773828</v>
      </c>
      <c r="N57" s="13">
        <f t="shared" si="5"/>
        <v>1.9758891209218595E-5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-3.9823433879740353</v>
      </c>
      <c r="M58">
        <f t="shared" si="4"/>
        <v>-3.9823433879740353</v>
      </c>
      <c r="N58" s="13">
        <f t="shared" si="5"/>
        <v>1.5960787579602744E-5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-4.0038448210463384</v>
      </c>
      <c r="M59">
        <f t="shared" si="4"/>
        <v>-4.0038448210463384</v>
      </c>
      <c r="N59" s="13">
        <f t="shared" si="5"/>
        <v>1.262671826496039E-5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-4.0228104739593311</v>
      </c>
      <c r="M60">
        <f t="shared" si="4"/>
        <v>-4.0228104739593311</v>
      </c>
      <c r="N60" s="13">
        <f t="shared" si="5"/>
        <v>9.7501364659611694E-6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-4.0393485914225629</v>
      </c>
      <c r="M61">
        <f t="shared" si="4"/>
        <v>-4.0393485914225629</v>
      </c>
      <c r="N61" s="13">
        <f t="shared" si="5"/>
        <v>7.3146476136392016E-6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-4.0535633895098471</v>
      </c>
      <c r="M62">
        <f t="shared" si="4"/>
        <v>-4.0535633895098471</v>
      </c>
      <c r="N62" s="13">
        <f t="shared" si="5"/>
        <v>5.2961536187796399E-6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-4.0655552025949673</v>
      </c>
      <c r="M63">
        <f t="shared" si="4"/>
        <v>-4.0655552025949673</v>
      </c>
      <c r="N63" s="13">
        <f t="shared" si="5"/>
        <v>3.6647965537783853E-6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-4.0754206248238845</v>
      </c>
      <c r="M64">
        <f t="shared" si="4"/>
        <v>-4.0754206248238845</v>
      </c>
      <c r="N64" s="13">
        <f t="shared" si="5"/>
        <v>2.3866895423455593E-6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-4.0832526463349872</v>
      </c>
      <c r="M65">
        <f t="shared" si="4"/>
        <v>-4.0832526463349872</v>
      </c>
      <c r="N65" s="13">
        <f t="shared" si="5"/>
        <v>1.4254314897354805E-6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-4.0891407844302599</v>
      </c>
      <c r="M66">
        <f t="shared" si="4"/>
        <v>-4.0891407844302599</v>
      </c>
      <c r="N66" s="13">
        <f t="shared" si="5"/>
        <v>7.4340903354326692E-7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-4.0931712098919562</v>
      </c>
      <c r="M67">
        <f t="shared" si="4"/>
        <v>-4.0931712098919562</v>
      </c>
      <c r="N67" s="13">
        <f t="shared" si="5"/>
        <v>3.0289410273189479E-7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-4.0954268686314874</v>
      </c>
      <c r="M68">
        <f t="shared" si="4"/>
        <v>-4.0954268686314874</v>
      </c>
      <c r="N68" s="13">
        <f t="shared" si="5"/>
        <v>6.6949055113033724E-4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-4.0959875988496268</v>
      </c>
      <c r="M69">
        <f t="shared" si="4"/>
        <v>-4.0959875988496268</v>
      </c>
      <c r="N69" s="62">
        <f t="shared" si="5"/>
        <v>1.5378853058032105E-6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-4.0949302438798956</v>
      </c>
      <c r="M70">
        <f t="shared" si="4"/>
        <v>-4.0949302438798956</v>
      </c>
      <c r="N70" s="13">
        <f t="shared" si="5"/>
        <v>6.9170714439248404E-4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-4.0923287608800738</v>
      </c>
      <c r="M71">
        <f t="shared" si="4"/>
        <v>-4.0923287608800738</v>
      </c>
      <c r="N71" s="13">
        <f t="shared" si="5"/>
        <v>2.4316423554154456E-7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-4.0882543255301469</v>
      </c>
      <c r="M72">
        <f t="shared" si="4"/>
        <v>-4.0882543255301469</v>
      </c>
      <c r="N72" s="13">
        <f t="shared" si="5"/>
        <v>4.9409154119187253E-7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-4.0827754328886199</v>
      </c>
      <c r="M73">
        <f t="shared" si="4"/>
        <v>-4.0827754328886199</v>
      </c>
      <c r="N73" s="13">
        <f t="shared" si="5"/>
        <v>7.9688125955909652E-7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-4.0759579945530646</v>
      </c>
      <c r="M74">
        <f t="shared" si="4"/>
        <v>-4.0759579945530646</v>
      </c>
      <c r="N74" s="13">
        <f t="shared" si="5"/>
        <v>1.1295158948430663E-6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-4.0678654322649743</v>
      </c>
      <c r="M75">
        <f t="shared" si="4"/>
        <v>-4.0678654322649743</v>
      </c>
      <c r="N75" s="13">
        <f t="shared" si="5"/>
        <v>1.4730331228620976E-6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-4.0585587680933735</v>
      </c>
      <c r="M76">
        <f t="shared" si="4"/>
        <v>-4.0585587680933735</v>
      </c>
      <c r="N76" s="13">
        <f t="shared" si="5"/>
        <v>1.8114599944717913E-6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-4.0480967113263091</v>
      </c>
      <c r="M77">
        <f t="shared" si="4"/>
        <v>-4.0480967113263091</v>
      </c>
      <c r="N77" s="13">
        <f t="shared" si="5"/>
        <v>2.1316929642221968E-6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-4.0365357421942685</v>
      </c>
      <c r="M78">
        <f t="shared" si="4"/>
        <v>-4.0365357421942685</v>
      </c>
      <c r="N78" s="13">
        <f t="shared" si="5"/>
        <v>2.423335470814231E-6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-4.023930192544614</v>
      </c>
      <c r="M79">
        <f t="shared" si="4"/>
        <v>-4.023930192544614</v>
      </c>
      <c r="N79" s="13">
        <f t="shared" si="5"/>
        <v>2.6785035851296986E-6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-4.0103323235814763</v>
      </c>
      <c r="M80">
        <f t="shared" si="4"/>
        <v>-4.0103323235814763</v>
      </c>
      <c r="N80" s="13">
        <f t="shared" si="5"/>
        <v>2.8916090416675988E-6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-3.9957924007810233</v>
      </c>
      <c r="M81">
        <f t="shared" si="4"/>
        <v>-3.9957924007810233</v>
      </c>
      <c r="N81" s="13">
        <f t="shared" si="5"/>
        <v>3.0591278030020013E-6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-3.9803587660877287</v>
      </c>
      <c r="M82">
        <f t="shared" si="4"/>
        <v>-3.9803587660877287</v>
      </c>
      <c r="N82" s="13">
        <f t="shared" si="5"/>
        <v>3.1793611924986486E-6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-3.9640779074931078</v>
      </c>
      <c r="M83">
        <f t="shared" si="4"/>
        <v>-3.9640779074931078</v>
      </c>
      <c r="N83" s="13">
        <f t="shared" si="5"/>
        <v>3.2521955801711498E-6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-3.9469945260944708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-3.9469945260944708</v>
      </c>
      <c r="N84" s="13">
        <f t="shared" ref="N84:N147" si="12">(M84-H84)^2*O84</f>
        <v>3.2788656285600039E-6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-3.9291516007273972</v>
      </c>
      <c r="M85">
        <f t="shared" si="11"/>
        <v>-3.9291516007273972</v>
      </c>
      <c r="N85" s="13">
        <f t="shared" si="12"/>
        <v>3.2617252059581034E-6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-3.9105904502620308</v>
      </c>
      <c r="M86">
        <f t="shared" si="11"/>
        <v>-3.9105904502620308</v>
      </c>
      <c r="N86" s="13">
        <f t="shared" si="12"/>
        <v>3.204029254535976E-6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-3.8913507936497842</v>
      </c>
      <c r="M87">
        <f t="shared" si="11"/>
        <v>-3.8913507936497842</v>
      </c>
      <c r="N87" s="13">
        <f t="shared" si="12"/>
        <v>3.1097291626760362E-6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-3.8714708078037114</v>
      </c>
      <c r="M88">
        <f t="shared" si="11"/>
        <v>-3.8714708078037114</v>
      </c>
      <c r="N88" s="13">
        <f t="shared" si="12"/>
        <v>2.9832835318352126E-6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-3.8509871833925753</v>
      </c>
      <c r="M89">
        <f t="shared" si="11"/>
        <v>-3.8509871833925753</v>
      </c>
      <c r="N89" s="13">
        <f t="shared" si="12"/>
        <v>2.8294856469174235E-6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-3.8299351786255746</v>
      </c>
      <c r="M90">
        <f t="shared" si="11"/>
        <v>-3.8299351786255746</v>
      </c>
      <c r="N90" s="13">
        <f t="shared" si="12"/>
        <v>2.6533084513810944E-6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-3.8083486711017267</v>
      </c>
      <c r="M91">
        <f t="shared" si="11"/>
        <v>-3.8083486711017267</v>
      </c>
      <c r="N91" s="13">
        <f t="shared" si="12"/>
        <v>2.4597673904889919E-6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-3.7862602077950758</v>
      </c>
      <c r="M92">
        <f t="shared" si="11"/>
        <v>-3.7862602077950758</v>
      </c>
      <c r="N92" s="13">
        <f t="shared" si="12"/>
        <v>2.2538011131694503E-6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-3.763701053244179</v>
      </c>
      <c r="M93">
        <f t="shared" si="11"/>
        <v>-3.763701053244179</v>
      </c>
      <c r="N93" s="13">
        <f t="shared" si="12"/>
        <v>2.0401697106271923E-6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-3.7407012360116862</v>
      </c>
      <c r="M94">
        <f t="shared" si="11"/>
        <v>-3.7407012360116862</v>
      </c>
      <c r="N94" s="13">
        <f t="shared" si="12"/>
        <v>1.8233699125008587E-6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-3.7172895934773607</v>
      </c>
      <c r="M95">
        <f t="shared" si="11"/>
        <v>-3.7172895934773607</v>
      </c>
      <c r="N95" s="13">
        <f t="shared" si="12"/>
        <v>1.6075664542402253E-6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-3.693493815025453</v>
      </c>
      <c r="M96">
        <f t="shared" si="11"/>
        <v>-3.693493815025453</v>
      </c>
      <c r="N96" s="13">
        <f t="shared" si="12"/>
        <v>1.396538667674136E-6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-3.6693404836850441</v>
      </c>
      <c r="M97">
        <f t="shared" si="11"/>
        <v>-3.6693404836850441</v>
      </c>
      <c r="N97" s="13">
        <f t="shared" si="12"/>
        <v>1.1936412251290976E-6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-3.6448551162797478</v>
      </c>
      <c r="M98">
        <f t="shared" si="11"/>
        <v>-3.6448551162797478</v>
      </c>
      <c r="N98" s="13">
        <f t="shared" si="12"/>
        <v>1.0017778818398018E-6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-3.6200622021410451</v>
      </c>
      <c r="M99">
        <f t="shared" si="11"/>
        <v>-3.6200622021410451</v>
      </c>
      <c r="N99" s="13">
        <f t="shared" si="12"/>
        <v>8.2338700691624984E-7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-3.5949852404374631</v>
      </c>
      <c r="M100">
        <f t="shared" si="11"/>
        <v>-3.5949852404374631</v>
      </c>
      <c r="N100" s="13">
        <f t="shared" si="12"/>
        <v>6.6043766595159472E-7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-3.5696467761698578</v>
      </c>
      <c r="M101">
        <f t="shared" si="11"/>
        <v>-3.5696467761698578</v>
      </c>
      <c r="N101" s="13">
        <f t="shared" si="12"/>
        <v>5.1443501435537517E-7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-3.5440684348811811</v>
      </c>
      <c r="M102">
        <f t="shared" si="11"/>
        <v>-3.5440684348811811</v>
      </c>
      <c r="N102" s="13">
        <f t="shared" si="12"/>
        <v>3.8643377638425278E-7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-3.5182709561272616</v>
      </c>
      <c r="M103">
        <f t="shared" si="11"/>
        <v>-3.5182709561272616</v>
      </c>
      <c r="N103" s="13">
        <f t="shared" si="12"/>
        <v>2.770586170990463E-7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-3.4922742257534414</v>
      </c>
      <c r="M104">
        <f t="shared" si="11"/>
        <v>-3.4922742257534414</v>
      </c>
      <c r="N104" s="13">
        <f t="shared" si="12"/>
        <v>1.8653026013129427E-7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-3.4660973070202115</v>
      </c>
      <c r="M105">
        <f t="shared" si="11"/>
        <v>-3.4660973070202115</v>
      </c>
      <c r="N105" s="13">
        <f t="shared" si="12"/>
        <v>1.1469626075389568E-7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-3.4397584706193558</v>
      </c>
      <c r="M106">
        <f t="shared" si="11"/>
        <v>-3.4397584706193558</v>
      </c>
      <c r="N106" s="13">
        <f t="shared" si="12"/>
        <v>6.1065408542637849E-8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-3.4132752236206274</v>
      </c>
      <c r="M107">
        <f t="shared" si="11"/>
        <v>-3.4132752236206274</v>
      </c>
      <c r="N107" s="13">
        <f t="shared" si="12"/>
        <v>2.4844804958200197E-8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-3.3866643373874421</v>
      </c>
      <c r="M108">
        <f t="shared" si="11"/>
        <v>-3.3866643373874421</v>
      </c>
      <c r="N108" s="13">
        <f t="shared" si="12"/>
        <v>4.9787365261291068E-9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-3.3599418744986651</v>
      </c>
      <c r="M109">
        <f t="shared" si="11"/>
        <v>-3.3599418744986651</v>
      </c>
      <c r="N109" s="13">
        <f t="shared" si="12"/>
        <v>1.8854221182114756E-10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-3.3331232147122161</v>
      </c>
      <c r="M110">
        <f t="shared" si="11"/>
        <v>-3.3331232147122161</v>
      </c>
      <c r="N110" s="13">
        <f t="shared" si="12"/>
        <v>9.0127526934873886E-9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-3.3062230800048651</v>
      </c>
      <c r="M111">
        <f t="shared" si="11"/>
        <v>-3.3062230800048651</v>
      </c>
      <c r="N111" s="13">
        <f t="shared" si="12"/>
        <v>2.984685827246574E-8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-3.2792555587213457</v>
      </c>
      <c r="M112">
        <f t="shared" si="11"/>
        <v>-3.2792555587213457</v>
      </c>
      <c r="N112" s="13">
        <f t="shared" si="12"/>
        <v>6.0982140042485549E-5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-3.2522341288646803</v>
      </c>
      <c r="M113">
        <f t="shared" si="11"/>
        <v>-3.2522341288646803</v>
      </c>
      <c r="N113" s="13">
        <f t="shared" si="12"/>
        <v>1.0064307481618103E-4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-3.2251716805584469</v>
      </c>
      <c r="M114">
        <f t="shared" si="11"/>
        <v>-3.2251716805584469</v>
      </c>
      <c r="N114" s="13">
        <f t="shared" si="12"/>
        <v>1.4702289743370422E-4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-3.1980805377105921</v>
      </c>
      <c r="M115">
        <f t="shared" si="11"/>
        <v>-3.1980805377105921</v>
      </c>
      <c r="N115" s="13">
        <f t="shared" si="12"/>
        <v>1.9831697389077807E-7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-3.1709724789073066</v>
      </c>
      <c r="M116">
        <f t="shared" si="11"/>
        <v>-3.1709724789073066</v>
      </c>
      <c r="N116" s="13">
        <f t="shared" si="12"/>
        <v>2.5275370472362567E-7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-3.1438587575644101</v>
      </c>
      <c r="M117">
        <f t="shared" si="11"/>
        <v>-3.1438587575644101</v>
      </c>
      <c r="N117" s="13">
        <f t="shared" si="12"/>
        <v>3.0862273997067239E-7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-3.1167501213627586</v>
      </c>
      <c r="M118">
        <f t="shared" si="11"/>
        <v>-3.1167501213627586</v>
      </c>
      <c r="N118" s="13">
        <f t="shared" si="12"/>
        <v>3.6430034456389231E-7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-3.0896568309931363</v>
      </c>
      <c r="M119">
        <f t="shared" si="11"/>
        <v>-3.0896568309931363</v>
      </c>
      <c r="N119" s="13">
        <f t="shared" si="12"/>
        <v>4.1827180594252774E-7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-3.0625886782352278</v>
      </c>
      <c r="M120">
        <f t="shared" si="11"/>
        <v>-3.0625886782352278</v>
      </c>
      <c r="N120" s="13">
        <f t="shared" si="12"/>
        <v>4.6915082407880531E-7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-3.0355550033943381</v>
      </c>
      <c r="M121">
        <f t="shared" si="11"/>
        <v>-3.0355550033943381</v>
      </c>
      <c r="N121" s="13">
        <f t="shared" si="12"/>
        <v>5.1569586783404574E-7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-3.0085647121187016</v>
      </c>
      <c r="M122">
        <f t="shared" si="11"/>
        <v>-3.0085647121187016</v>
      </c>
      <c r="N122" s="13">
        <f t="shared" si="12"/>
        <v>5.5682352075829851E-7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-2.9816262916193335</v>
      </c>
      <c r="M123">
        <f t="shared" si="11"/>
        <v>-2.9816262916193335</v>
      </c>
      <c r="N123" s="13">
        <f t="shared" si="12"/>
        <v>5.9161887406016543E-7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-2.9547478263136639</v>
      </c>
      <c r="M124">
        <f t="shared" si="11"/>
        <v>-2.9547478263136639</v>
      </c>
      <c r="N124" s="13">
        <f t="shared" si="12"/>
        <v>6.1934305493371295E-7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-2.9279370129133486</v>
      </c>
      <c r="M125">
        <f t="shared" si="11"/>
        <v>-2.9279370129133486</v>
      </c>
      <c r="N125" s="13">
        <f t="shared" si="12"/>
        <v>6.3943800442169268E-7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-2.9012011749759692</v>
      </c>
      <c r="M126">
        <f t="shared" si="11"/>
        <v>-2.9012011749759692</v>
      </c>
      <c r="N126" s="13">
        <f t="shared" si="12"/>
        <v>6.5152864128645982E-7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-2.8745472769395866</v>
      </c>
      <c r="M127">
        <f t="shared" si="11"/>
        <v>-2.8745472769395866</v>
      </c>
      <c r="N127" s="13">
        <f t="shared" si="12"/>
        <v>6.5542256663098663E-7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-2.8479819376584574</v>
      </c>
      <c r="M128">
        <f t="shared" si="11"/>
        <v>-2.8479819376584574</v>
      </c>
      <c r="N128" s="13">
        <f t="shared" si="12"/>
        <v>6.5110747888814234E-7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-2.8215114434575379</v>
      </c>
      <c r="M129">
        <f t="shared" si="11"/>
        <v>-2.8215114434575379</v>
      </c>
      <c r="N129" s="13">
        <f t="shared" si="12"/>
        <v>6.3874648025196706E-7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-2.7951417607227995</v>
      </c>
      <c r="M130">
        <f t="shared" si="11"/>
        <v>-2.7951417607227995</v>
      </c>
      <c r="N130" s="13">
        <f t="shared" si="12"/>
        <v>6.1867146412884042E-7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-2.7688785480437108</v>
      </c>
      <c r="M131">
        <f t="shared" si="11"/>
        <v>-2.7688785480437108</v>
      </c>
      <c r="N131" s="13">
        <f t="shared" si="12"/>
        <v>5.9137477863534369E-7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-2.742727167923749</v>
      </c>
      <c r="M132">
        <f t="shared" si="11"/>
        <v>-2.742727167923749</v>
      </c>
      <c r="N132" s="13">
        <f t="shared" si="12"/>
        <v>5.5749936443747767E-7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-2.7166926980741142</v>
      </c>
      <c r="M133">
        <f t="shared" si="11"/>
        <v>-2.7166926980741142</v>
      </c>
      <c r="N133" s="13">
        <f t="shared" si="12"/>
        <v>5.178275656262287E-7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-2.6907799423053951</v>
      </c>
      <c r="M134">
        <f t="shared" si="11"/>
        <v>-2.6907799423053951</v>
      </c>
      <c r="N134" s="13">
        <f t="shared" si="12"/>
        <v>4.7326881119684196E-7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-2.6649934410313256</v>
      </c>
      <c r="M135">
        <f t="shared" si="11"/>
        <v>-2.6649934410313256</v>
      </c>
      <c r="N135" s="13">
        <f t="shared" si="12"/>
        <v>4.2484636124222578E-7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-2.6393374813982944</v>
      </c>
      <c r="M136">
        <f t="shared" si="11"/>
        <v>-2.6393374813982944</v>
      </c>
      <c r="N136" s="13">
        <f t="shared" si="12"/>
        <v>3.7368330716425745E-7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-2.613816107053796</v>
      </c>
      <c r="M137">
        <f t="shared" si="11"/>
        <v>-2.613816107053796</v>
      </c>
      <c r="N137" s="13">
        <f t="shared" si="12"/>
        <v>3.2098800888296577E-7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-2.588433127566526</v>
      </c>
      <c r="M138">
        <f t="shared" si="11"/>
        <v>-2.588433127566526</v>
      </c>
      <c r="N138" s="13">
        <f t="shared" si="12"/>
        <v>2.680391444722012E-7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-2.563192127510364</v>
      </c>
      <c r="M139">
        <f t="shared" si="11"/>
        <v>-2.563192127510364</v>
      </c>
      <c r="N139" s="13">
        <f t="shared" si="12"/>
        <v>2.1617053907188661E-7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-2.5380964752240702</v>
      </c>
      <c r="M140">
        <f t="shared" si="11"/>
        <v>-2.5380964752240702</v>
      </c>
      <c r="N140" s="13">
        <f t="shared" si="12"/>
        <v>1.6675593058762119E-7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-2.5131493312580964</v>
      </c>
      <c r="M141">
        <f t="shared" si="11"/>
        <v>-2.5131493312580964</v>
      </c>
      <c r="N141" s="13">
        <f t="shared" si="12"/>
        <v>1.2119381955467193E-7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-2.4883536565194952</v>
      </c>
      <c r="M142">
        <f t="shared" si="11"/>
        <v>-2.4883536565194952</v>
      </c>
      <c r="N142" s="13">
        <f t="shared" si="12"/>
        <v>8.0892539992996646E-8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-2.4637122201255361</v>
      </c>
      <c r="M143">
        <f t="shared" si="11"/>
        <v>-2.4637122201255361</v>
      </c>
      <c r="N143" s="13">
        <f t="shared" si="12"/>
        <v>4.7255677104948973E-8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-2.4392276069762699</v>
      </c>
      <c r="M144">
        <f t="shared" si="11"/>
        <v>-2.4392276069762699</v>
      </c>
      <c r="N144" s="13">
        <f t="shared" si="12"/>
        <v>2.1667946500500842E-8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-2.4149022250558678</v>
      </c>
      <c r="M145">
        <f t="shared" si="11"/>
        <v>-2.4149022250558678</v>
      </c>
      <c r="N145" s="13">
        <f t="shared" si="12"/>
        <v>5.4816382786672829E-9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-2.3907383124723061</v>
      </c>
      <c r="M146">
        <f t="shared" si="11"/>
        <v>-2.3907383124723061</v>
      </c>
      <c r="N146" s="13">
        <f t="shared" si="12"/>
        <v>3.7180380392701316E-12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-2.3667379442445324</v>
      </c>
      <c r="M147">
        <f t="shared" si="11"/>
        <v>-2.3667379442445324</v>
      </c>
      <c r="N147" s="13">
        <f t="shared" si="12"/>
        <v>6.483665611749422E-9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-2.342903038845991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-2.342903038845991</v>
      </c>
      <c r="N148" s="13">
        <f t="shared" ref="N148:N211" si="19">(M148-H148)^2*O148</f>
        <v>2.6102121311480508E-8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-2.3192353645130561</v>
      </c>
      <c r="M149">
        <f t="shared" si="18"/>
        <v>-2.3192353645130561</v>
      </c>
      <c r="N149" s="13">
        <f t="shared" si="19"/>
        <v>5.9960398659185316E-8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-2.2957365453265903</v>
      </c>
      <c r="M150">
        <f t="shared" si="18"/>
        <v>-2.2957365453265903</v>
      </c>
      <c r="N150" s="13">
        <f t="shared" si="19"/>
        <v>1.090709121243267E-7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-2.2724080670746134</v>
      </c>
      <c r="M151">
        <f t="shared" si="18"/>
        <v>-2.2724080670746134</v>
      </c>
      <c r="N151" s="13">
        <f t="shared" si="19"/>
        <v>1.743485582939638E-7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-2.2492512829037303</v>
      </c>
      <c r="M152">
        <f t="shared" si="18"/>
        <v>-2.2492512829037303</v>
      </c>
      <c r="N152" s="13">
        <f t="shared" si="19"/>
        <v>2.5660307924511588E-7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-2.2262674187667342</v>
      </c>
      <c r="M153">
        <f t="shared" si="18"/>
        <v>-2.2262674187667342</v>
      </c>
      <c r="N153" s="13">
        <f t="shared" si="19"/>
        <v>3.5653242769042407E-7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-2.2034575786735173</v>
      </c>
      <c r="M154">
        <f t="shared" si="18"/>
        <v>-2.2034575786735173</v>
      </c>
      <c r="N154" s="13">
        <f t="shared" si="19"/>
        <v>4.7471714481039673E-7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-2.180822749752191</v>
      </c>
      <c r="M155">
        <f t="shared" si="18"/>
        <v>-2.180822749752191</v>
      </c>
      <c r="N155" s="13">
        <f t="shared" si="19"/>
        <v>6.1161575345392492E-7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-2.1583638071270572</v>
      </c>
      <c r="M156">
        <f t="shared" si="18"/>
        <v>-2.1583638071270572</v>
      </c>
      <c r="N156" s="13">
        <f t="shared" si="19"/>
        <v>7.6756116187339103E-7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-2.1360815186198527</v>
      </c>
      <c r="M157">
        <f t="shared" si="18"/>
        <v>-2.1360815186198527</v>
      </c>
      <c r="N157" s="13">
        <f t="shared" si="19"/>
        <v>9.4275806599778536E-7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-2.1139765492804568</v>
      </c>
      <c r="M158">
        <f t="shared" si="18"/>
        <v>-2.1139765492804568</v>
      </c>
      <c r="N158" s="13">
        <f t="shared" si="19"/>
        <v>1.1372813318417172E-6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-2.0920494657530324</v>
      </c>
      <c r="M159">
        <f t="shared" si="18"/>
        <v>-2.0920494657530324</v>
      </c>
      <c r="N159" s="13">
        <f t="shared" si="19"/>
        <v>1.35107533366037E-6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-2.070300740483372</v>
      </c>
      <c r="M160">
        <f t="shared" si="18"/>
        <v>-2.070300740483372</v>
      </c>
      <c r="N160" s="13">
        <f t="shared" si="19"/>
        <v>1.5839542181634019E-6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-2.0487307557730143</v>
      </c>
      <c r="M161">
        <f t="shared" si="18"/>
        <v>-2.0487307557730143</v>
      </c>
      <c r="N161" s="13">
        <f t="shared" si="19"/>
        <v>1.8356030602314006E-6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-2.0273398076854949</v>
      </c>
      <c r="M162">
        <f t="shared" si="18"/>
        <v>-2.0273398076854949</v>
      </c>
      <c r="N162" s="13">
        <f t="shared" si="19"/>
        <v>2.105579871396747E-6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-2.0061281098099037</v>
      </c>
      <c r="M163">
        <f t="shared" si="18"/>
        <v>-2.0061281098099037</v>
      </c>
      <c r="N163" s="13">
        <f t="shared" si="19"/>
        <v>2.393318418648716E-6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-1.9850957968867797</v>
      </c>
      <c r="M164">
        <f t="shared" si="18"/>
        <v>-1.9850957968867797</v>
      </c>
      <c r="N164" s="13">
        <f t="shared" si="19"/>
        <v>2.6981318078214999E-6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-1.9642429283011349</v>
      </c>
      <c r="M165">
        <f t="shared" si="18"/>
        <v>-1.9642429283011349</v>
      </c>
      <c r="N165" s="13">
        <f t="shared" si="19"/>
        <v>3.0192167833077527E-6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-1.9435694914472825</v>
      </c>
      <c r="M166">
        <f t="shared" si="18"/>
        <v>-1.9435694914472825</v>
      </c>
      <c r="N166" s="13">
        <f t="shared" si="19"/>
        <v>3.3556586935128686E-6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-1.9230754049699661</v>
      </c>
      <c r="M167">
        <f t="shared" si="18"/>
        <v>-1.9230754049699661</v>
      </c>
      <c r="N167" s="13">
        <f t="shared" si="19"/>
        <v>3.7064370697695865E-6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-1.9027605218861183</v>
      </c>
      <c r="M168">
        <f t="shared" si="18"/>
        <v>-1.9027605218861183</v>
      </c>
      <c r="N168" s="13">
        <f t="shared" si="19"/>
        <v>4.0704317651738569E-6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-1.8826246325914433</v>
      </c>
      <c r="M169">
        <f t="shared" si="18"/>
        <v>-1.8826246325914433</v>
      </c>
      <c r="N169" s="13">
        <f t="shared" si="19"/>
        <v>4.4464295988333952E-6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-1.8626674677558606</v>
      </c>
      <c r="M170">
        <f t="shared" si="18"/>
        <v>-1.8626674677558606</v>
      </c>
      <c r="N170" s="13">
        <f t="shared" si="19"/>
        <v>4.833131450646153E-6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-1.8428887011117157</v>
      </c>
      <c r="M171">
        <f t="shared" si="18"/>
        <v>-1.8428887011117157</v>
      </c>
      <c r="N171" s="13">
        <f t="shared" si="19"/>
        <v>5.2291597514690285E-6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-1.8232879521385119</v>
      </c>
      <c r="M172">
        <f t="shared" si="18"/>
        <v>-1.8232879521385119</v>
      </c>
      <c r="N172" s="13">
        <f t="shared" si="19"/>
        <v>5.6330663138983678E-6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-1.8038647886478107</v>
      </c>
      <c r="M173">
        <f t="shared" si="18"/>
        <v>-1.8038647886478107</v>
      </c>
      <c r="N173" s="13">
        <f t="shared" si="19"/>
        <v>6.0433404492601788E-6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-1.784618729271797</v>
      </c>
      <c r="M174">
        <f t="shared" si="18"/>
        <v>-1.784618729271797</v>
      </c>
      <c r="N174" s="13">
        <f t="shared" si="19"/>
        <v>6.458417317390671E-6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-1.7655492458588968</v>
      </c>
      <c r="M175">
        <f t="shared" si="18"/>
        <v>-1.7655492458588968</v>
      </c>
      <c r="N175" s="13">
        <f t="shared" si="19"/>
        <v>6.8766864567181727E-6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-1.7466557657797246</v>
      </c>
      <c r="M176">
        <f t="shared" si="18"/>
        <v>-1.7466557657797246</v>
      </c>
      <c r="N176" s="13">
        <f t="shared" si="19"/>
        <v>7.2965004435783045E-6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-1.7279376741464934</v>
      </c>
      <c r="M177">
        <f t="shared" si="18"/>
        <v>-1.7279376741464934</v>
      </c>
      <c r="N177" s="13">
        <f t="shared" si="19"/>
        <v>7.7161836312583522E-6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-1.7093943159489573</v>
      </c>
      <c r="M178">
        <f t="shared" si="18"/>
        <v>-1.7093943159489573</v>
      </c>
      <c r="N178" s="13">
        <f t="shared" si="19"/>
        <v>8.1340409208283243E-6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-1.6910249981098069</v>
      </c>
      <c r="M179">
        <f t="shared" si="18"/>
        <v>-1.6910249981098069</v>
      </c>
      <c r="N179" s="13">
        <f t="shared" si="19"/>
        <v>8.5483665179545313E-6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-1.6728289914623584</v>
      </c>
      <c r="M180">
        <f t="shared" si="18"/>
        <v>-1.6728289914623584</v>
      </c>
      <c r="N180" s="13">
        <f t="shared" si="19"/>
        <v>8.9574526317266221E-6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-1.6548055326532816</v>
      </c>
      <c r="M181">
        <f t="shared" si="18"/>
        <v>-1.6548055326532816</v>
      </c>
      <c r="N181" s="13">
        <f t="shared" si="19"/>
        <v>9.3595980738241362E-6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-1.6369538259730014</v>
      </c>
      <c r="M182">
        <f t="shared" si="18"/>
        <v>-1.6369538259730014</v>
      </c>
      <c r="N182" s="13">
        <f t="shared" si="19"/>
        <v>9.753116718528583E-6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-1.6192730451163275</v>
      </c>
      <c r="M183">
        <f t="shared" si="18"/>
        <v>-1.6192730451163275</v>
      </c>
      <c r="N183" s="13">
        <f t="shared" si="19"/>
        <v>1.0136345786567949E-5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-1.6017623348757759</v>
      </c>
      <c r="M184">
        <f t="shared" si="18"/>
        <v>-1.6017623348757759</v>
      </c>
      <c r="N184" s="13">
        <f t="shared" si="19"/>
        <v>1.0507653918035451E-5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-1.5844208127699582</v>
      </c>
      <c r="M185">
        <f t="shared" si="18"/>
        <v>-1.5844208127699582</v>
      </c>
      <c r="N185" s="13">
        <f t="shared" si="19"/>
        <v>1.0865449002249814E-5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-1.5672475706093387</v>
      </c>
      <c r="M186">
        <f t="shared" si="18"/>
        <v>-1.5672475706093387</v>
      </c>
      <c r="N186" s="13">
        <f t="shared" si="19"/>
        <v>1.1208185734805133E-5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-1.5502416760015612</v>
      </c>
      <c r="M187">
        <f t="shared" si="18"/>
        <v>-1.5502416760015612</v>
      </c>
      <c r="N187" s="13">
        <f t="shared" si="19"/>
        <v>1.1534372874716028E-5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-1.5334021737985017</v>
      </c>
      <c r="M188">
        <f t="shared" si="18"/>
        <v>-1.5334021737985017</v>
      </c>
      <c r="N188" s="13">
        <f t="shared" si="19"/>
        <v>1.1842580176912314E-5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-1.516728087487099</v>
      </c>
      <c r="M189">
        <f t="shared" si="18"/>
        <v>-1.516728087487099</v>
      </c>
      <c r="N189" s="13">
        <f t="shared" si="19"/>
        <v>1.2131444977968058E-5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-1.5002184205259654</v>
      </c>
      <c r="M190">
        <f t="shared" si="18"/>
        <v>-1.5002184205259654</v>
      </c>
      <c r="N190" s="13">
        <f t="shared" si="19"/>
        <v>1.2399678415436559E-5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-1.4838721576296845</v>
      </c>
      <c r="M191">
        <f t="shared" si="18"/>
        <v>-1.4838721576296845</v>
      </c>
      <c r="N191" s="13">
        <f t="shared" si="19"/>
        <v>1.2646071263590138E-5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-1.4676882660026775</v>
      </c>
      <c r="M192">
        <f t="shared" si="18"/>
        <v>-1.4676882660026775</v>
      </c>
      <c r="N192" s="13">
        <f t="shared" si="19"/>
        <v>1.2869499370693863E-5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-1.4516656965244095</v>
      </c>
      <c r="M193">
        <f t="shared" si="18"/>
        <v>-1.4516656965244095</v>
      </c>
      <c r="N193" s="13">
        <f t="shared" si="19"/>
        <v>1.3068928685481783E-5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-1.4358033848876792</v>
      </c>
      <c r="M194">
        <f t="shared" si="18"/>
        <v>-1.4358033848876792</v>
      </c>
      <c r="N194" s="13">
        <f t="shared" si="19"/>
        <v>1.324341986258829E-5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-1.4201002526916533</v>
      </c>
      <c r="M195">
        <f t="shared" si="18"/>
        <v>-1.4201002526916533</v>
      </c>
      <c r="N195" s="13">
        <f t="shared" si="19"/>
        <v>1.3392132439138886E-5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-1.4045552084912691</v>
      </c>
      <c r="M196">
        <f t="shared" si="18"/>
        <v>-1.4045552084912691</v>
      </c>
      <c r="N196" s="13">
        <f t="shared" si="19"/>
        <v>1.3514328576576039E-5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-1.3891671488045521</v>
      </c>
      <c r="M197">
        <f t="shared" si="18"/>
        <v>-1.3891671488045521</v>
      </c>
      <c r="N197" s="13">
        <f t="shared" si="19"/>
        <v>1.3609376364135307E-5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-1.3739349590793526</v>
      </c>
      <c r="M198">
        <f t="shared" si="18"/>
        <v>-1.3739349590793526</v>
      </c>
      <c r="N198" s="13">
        <f t="shared" si="19"/>
        <v>1.36767526822264E-5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-1.3588575146209663</v>
      </c>
      <c r="M199">
        <f t="shared" si="18"/>
        <v>-1.3588575146209663</v>
      </c>
      <c r="N199" s="13">
        <f t="shared" si="19"/>
        <v>1.3716045625793181E-5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-1.3439336814820102</v>
      </c>
      <c r="M200">
        <f t="shared" si="18"/>
        <v>-1.3439336814820102</v>
      </c>
      <c r="N200" s="13">
        <f t="shared" si="19"/>
        <v>1.3726956489779834E-5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-1.329162317315939</v>
      </c>
      <c r="M201">
        <f t="shared" si="18"/>
        <v>-1.329162317315939</v>
      </c>
      <c r="N201" s="13">
        <f t="shared" si="19"/>
        <v>1.3709301320212907E-5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-1.314542272195484</v>
      </c>
      <c r="M202">
        <f t="shared" si="18"/>
        <v>-1.314542272195484</v>
      </c>
      <c r="N202" s="13">
        <f t="shared" si="19"/>
        <v>1.3663012036218091E-5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-1.3000723893972836</v>
      </c>
      <c r="M203">
        <f t="shared" si="18"/>
        <v>-1.3000723893972836</v>
      </c>
      <c r="N203" s="13">
        <f t="shared" si="19"/>
        <v>1.3588137129765608E-5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-1.2857515061539111</v>
      </c>
      <c r="M204">
        <f t="shared" si="18"/>
        <v>-1.2857515061539111</v>
      </c>
      <c r="N204" s="13">
        <f t="shared" si="19"/>
        <v>1.3484841951333431E-5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-1.2715784543744995</v>
      </c>
      <c r="M205">
        <f t="shared" si="18"/>
        <v>-1.2715784543744995</v>
      </c>
      <c r="N205" s="13">
        <f t="shared" si="19"/>
        <v>1.3353408590770651E-5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-1.2575520613350573</v>
      </c>
      <c r="M206">
        <f t="shared" si="18"/>
        <v>-1.2575520613350573</v>
      </c>
      <c r="N206" s="13">
        <f t="shared" si="19"/>
        <v>1.3194235364332156E-5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-1.2436711503396116</v>
      </c>
      <c r="M207">
        <f t="shared" si="18"/>
        <v>-1.2436711503396116</v>
      </c>
      <c r="N207" s="13">
        <f t="shared" si="19"/>
        <v>1.3007835919314572E-5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-1.2299345413531968</v>
      </c>
      <c r="M208">
        <f t="shared" si="18"/>
        <v>-1.2299345413531968</v>
      </c>
      <c r="N208" s="13">
        <f t="shared" si="19"/>
        <v>1.2794837969337028E-5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-1.2163410516077282</v>
      </c>
      <c r="M209">
        <f t="shared" si="18"/>
        <v>-1.2163410516077282</v>
      </c>
      <c r="N209" s="13">
        <f t="shared" si="19"/>
        <v>1.2555981673792979E-5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-1.2028894961817505</v>
      </c>
      <c r="M210">
        <f t="shared" si="18"/>
        <v>-1.2028894961817505</v>
      </c>
      <c r="N210" s="13">
        <f t="shared" si="19"/>
        <v>1.2292117675882998E-5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-1.1895786885549846</v>
      </c>
      <c r="M211">
        <f t="shared" si="18"/>
        <v>-1.1895786885549846</v>
      </c>
      <c r="N211" s="13">
        <f t="shared" si="19"/>
        <v>1.200420481460981E-5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-1.1764074411386221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-1.1764074411386221</v>
      </c>
      <c r="N212" s="13">
        <f t="shared" ref="N212:N275" si="26">(M212-H212)^2*O212</f>
        <v>1.1693307526292613E-5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-1.1633745657822221</v>
      </c>
      <c r="M213">
        <f t="shared" si="25"/>
        <v>-1.1633745657822221</v>
      </c>
      <c r="N213" s="13">
        <f t="shared" si="26"/>
        <v>1.136059295214704E-5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-1.150478874258086</v>
      </c>
      <c r="M214">
        <f t="shared" si="25"/>
        <v>-1.150478874258086</v>
      </c>
      <c r="N214" s="13">
        <f t="shared" si="26"/>
        <v>1.1007327768568817E-5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-1.1377191787239243</v>
      </c>
      <c r="M215">
        <f t="shared" si="25"/>
        <v>-1.1377191787239243</v>
      </c>
      <c r="N215" s="13">
        <f t="shared" si="26"/>
        <v>1.0634874757297405E-5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-1.1250942921646079</v>
      </c>
      <c r="M216">
        <f t="shared" si="25"/>
        <v>-1.1250942921646079</v>
      </c>
      <c r="N216" s="13">
        <f t="shared" si="26"/>
        <v>1.0244689132940934E-5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-1.1126030288137863</v>
      </c>
      <c r="M217">
        <f t="shared" si="25"/>
        <v>-1.1126030288137863</v>
      </c>
      <c r="N217" s="13">
        <f t="shared" si="26"/>
        <v>9.8383146453477011E-6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-1.1002442045561005</v>
      </c>
      <c r="M218">
        <f t="shared" si="25"/>
        <v>-1.1002442045561005</v>
      </c>
      <c r="N218" s="13">
        <f t="shared" si="26"/>
        <v>9.417379474716825E-6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-1.088016637310705</v>
      </c>
      <c r="M219">
        <f t="shared" si="25"/>
        <v>-1.088016637310705</v>
      </c>
      <c r="N219" s="13">
        <f t="shared" si="26"/>
        <v>8.9835919371930385E-6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-1.0759191473967986</v>
      </c>
      <c r="M220">
        <f t="shared" si="25"/>
        <v>-1.0759191473967986</v>
      </c>
      <c r="N220" s="13">
        <f t="shared" si="26"/>
        <v>8.538736018799661E-6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-1.0639505578818309</v>
      </c>
      <c r="M221">
        <f t="shared" si="25"/>
        <v>-1.0639505578818309</v>
      </c>
      <c r="N221" s="13">
        <f t="shared" si="26"/>
        <v>8.084666755350097E-6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-1.0521096949130135</v>
      </c>
      <c r="M222">
        <f t="shared" si="25"/>
        <v>-1.0521096949130135</v>
      </c>
      <c r="N222" s="13">
        <f t="shared" si="26"/>
        <v>7.6233054761141236E-6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-1.0403953880327665</v>
      </c>
      <c r="M223">
        <f t="shared" si="25"/>
        <v>-1.0403953880327665</v>
      </c>
      <c r="N223" s="13">
        <f t="shared" si="26"/>
        <v>7.1566349285809366E-6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-1.028806470478709</v>
      </c>
      <c r="M224">
        <f t="shared" si="25"/>
        <v>-1.028806470478709</v>
      </c>
      <c r="N224" s="13">
        <f t="shared" si="26"/>
        <v>6.6866943014664181E-6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-1.0173417794687445</v>
      </c>
      <c r="M225">
        <f t="shared" si="25"/>
        <v>-1.0173417794687445</v>
      </c>
      <c r="N225" s="13">
        <f t="shared" si="26"/>
        <v>6.2155741630442242E-6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-1.0060001564718319</v>
      </c>
      <c r="M226">
        <f t="shared" si="25"/>
        <v>-1.0060001564718319</v>
      </c>
      <c r="N226" s="13">
        <f t="shared" si="26"/>
        <v>5.7454113312158687E-6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-0.99478044746495364</v>
      </c>
      <c r="M227">
        <f t="shared" si="25"/>
        <v>-0.99478044746495364</v>
      </c>
      <c r="N227" s="13">
        <f t="shared" si="26"/>
        <v>5.2783836916817933E-6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-0.9836815031768108</v>
      </c>
      <c r="M228">
        <f t="shared" si="25"/>
        <v>-0.9836815031768108</v>
      </c>
      <c r="N228" s="13">
        <f t="shared" si="26"/>
        <v>4.8167049799803004E-6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-0.97270217931875291</v>
      </c>
      <c r="M229">
        <f t="shared" si="25"/>
        <v>-0.97270217931875291</v>
      </c>
      <c r="N229" s="13">
        <f t="shared" si="26"/>
        <v>4.3626195427598973E-6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-0.96184133680341422</v>
      </c>
      <c r="M230">
        <f t="shared" si="25"/>
        <v>-0.96184133680341422</v>
      </c>
      <c r="N230" s="13">
        <f t="shared" si="26"/>
        <v>3.9183970932180356E-6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-0.95109784195152725</v>
      </c>
      <c r="M231">
        <f t="shared" si="25"/>
        <v>-0.95109784195152725</v>
      </c>
      <c r="N231" s="13">
        <f t="shared" si="26"/>
        <v>3.4863274751553427E-6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-0.94047056668737405</v>
      </c>
      <c r="M232">
        <f t="shared" si="25"/>
        <v>-0.94047056668737405</v>
      </c>
      <c r="N232" s="13">
        <f t="shared" si="26"/>
        <v>3.068715449438902E-6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-0.92995838872329117</v>
      </c>
      <c r="M233">
        <f t="shared" si="25"/>
        <v>-0.92995838872329117</v>
      </c>
      <c r="N233" s="13">
        <f t="shared" si="26"/>
        <v>2.6678755163407148E-6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-0.91956019173365855</v>
      </c>
      <c r="M234">
        <f t="shared" si="25"/>
        <v>-0.91956019173365855</v>
      </c>
      <c r="N234" s="13">
        <f t="shared" si="26"/>
        <v>2.286126786475551E-6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-0.90927486551878245</v>
      </c>
      <c r="M235">
        <f t="shared" si="25"/>
        <v>-0.90927486551878245</v>
      </c>
      <c r="N235" s="13">
        <f t="shared" si="26"/>
        <v>1.9257879125300089E-6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-0.89910130615905115</v>
      </c>
      <c r="M236">
        <f t="shared" si="25"/>
        <v>-0.89910130615905115</v>
      </c>
      <c r="N236" s="13">
        <f t="shared" si="26"/>
        <v>1.5891720934541745E-6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-0.88903841615973811</v>
      </c>
      <c r="M237">
        <f t="shared" si="25"/>
        <v>-0.88903841615973811</v>
      </c>
      <c r="N237" s="13">
        <f t="shared" si="26"/>
        <v>1.2785821621237714E-6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-0.87908510458683664</v>
      </c>
      <c r="M238">
        <f t="shared" si="25"/>
        <v>-0.87908510458683664</v>
      </c>
      <c r="N238" s="13">
        <f t="shared" si="26"/>
        <v>9.9630576683031617E-7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-0.86924028719424695</v>
      </c>
      <c r="M239">
        <f t="shared" si="25"/>
        <v>-0.86924028719424695</v>
      </c>
      <c r="N239" s="13">
        <f t="shared" si="26"/>
        <v>7.4461065648528566E-7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-0.85950288654268214</v>
      </c>
      <c r="M240">
        <f t="shared" si="25"/>
        <v>-0.85950288654268214</v>
      </c>
      <c r="N240" s="13">
        <f t="shared" si="26"/>
        <v>5.2574007863416532E-7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-0.84987183211059314</v>
      </c>
      <c r="M241">
        <f t="shared" si="25"/>
        <v>-0.84987183211059314</v>
      </c>
      <c r="N241" s="13">
        <f t="shared" si="26"/>
        <v>3.419082989130231E-7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-0.84034606039744864</v>
      </c>
      <c r="M242">
        <f t="shared" si="25"/>
        <v>-0.84034606039744864</v>
      </c>
      <c r="N242" s="13">
        <f t="shared" si="26"/>
        <v>1.952962498483358E-7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-0.83092451501965681</v>
      </c>
      <c r="M243">
        <f t="shared" si="25"/>
        <v>-0.83092451501965681</v>
      </c>
      <c r="N243" s="13">
        <f t="shared" si="26"/>
        <v>8.8047316352731058E-8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-0.82160614679944033</v>
      </c>
      <c r="M244">
        <f t="shared" si="25"/>
        <v>-0.82160614679944033</v>
      </c>
      <c r="N244" s="13">
        <f t="shared" si="26"/>
        <v>2.2263264633277424E-8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-0.81238991384692005</v>
      </c>
      <c r="M245">
        <f t="shared" si="25"/>
        <v>-0.81238991384692005</v>
      </c>
      <c r="N245" s="13">
        <f t="shared" si="26"/>
        <v>3.2064850069926468E-13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-0.80327478163570842</v>
      </c>
      <c r="M246">
        <f t="shared" si="25"/>
        <v>-0.80327478163570842</v>
      </c>
      <c r="N246" s="13">
        <f t="shared" si="26"/>
        <v>2.3265403620665834E-8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-0.79425972307225423</v>
      </c>
      <c r="M247">
        <f t="shared" si="25"/>
        <v>-0.79425972307225423</v>
      </c>
      <c r="N247" s="13">
        <f t="shared" si="26"/>
        <v>9.4012519561655025E-8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-0.78534371855919749</v>
      </c>
      <c r="M248">
        <f t="shared" si="25"/>
        <v>-0.78534371855919749</v>
      </c>
      <c r="N248" s="13">
        <f t="shared" si="26"/>
        <v>2.1413931916892037E-7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-0.77652575605298824</v>
      </c>
      <c r="M249">
        <f t="shared" si="25"/>
        <v>-0.77652575605298824</v>
      </c>
      <c r="N249" s="13">
        <f t="shared" si="26"/>
        <v>3.8548382390313022E-7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-0.76780483111598685</v>
      </c>
      <c r="M250">
        <f t="shared" si="25"/>
        <v>-0.76780483111598685</v>
      </c>
      <c r="N250" s="13">
        <f t="shared" si="26"/>
        <v>6.0982132349448812E-7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-0.75917994696329194</v>
      </c>
      <c r="M251">
        <f t="shared" si="25"/>
        <v>-0.75917994696329194</v>
      </c>
      <c r="N251" s="13">
        <f t="shared" si="26"/>
        <v>8.8886144760791797E-7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-0.7506501145044947</v>
      </c>
      <c r="M252">
        <f t="shared" si="25"/>
        <v>-0.7506501145044947</v>
      </c>
      <c r="N252" s="13">
        <f t="shared" si="26"/>
        <v>1.2242454138468933E-6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-0.74221435238058786</v>
      </c>
      <c r="M253">
        <f t="shared" si="25"/>
        <v>-0.74221435238058786</v>
      </c>
      <c r="N253" s="13">
        <f t="shared" si="26"/>
        <v>1.6175434538003986E-6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-0.73387168699622862</v>
      </c>
      <c r="M254">
        <f t="shared" si="25"/>
        <v>-0.73387168699622862</v>
      </c>
      <c r="N254" s="13">
        <f t="shared" si="26"/>
        <v>2.0702524183508964E-6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-0.72562115254753501</v>
      </c>
      <c r="M255">
        <f t="shared" si="25"/>
        <v>-0.72562115254753501</v>
      </c>
      <c r="N255" s="13">
        <f t="shared" si="26"/>
        <v>2.5837935629169224E-6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-0.71746179104563357</v>
      </c>
      <c r="M256">
        <f t="shared" si="25"/>
        <v>-0.71746179104563357</v>
      </c>
      <c r="N256" s="13">
        <f t="shared" si="26"/>
        <v>3.1595105129843848E-6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-0.70939265233611948</v>
      </c>
      <c r="M257">
        <f t="shared" si="25"/>
        <v>-0.70939265233611948</v>
      </c>
      <c r="N257" s="13">
        <f t="shared" si="26"/>
        <v>3.7986674097221735E-6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-0.70141279411460467</v>
      </c>
      <c r="M258">
        <f t="shared" si="25"/>
        <v>-0.70141279411460467</v>
      </c>
      <c r="N258" s="13">
        <f t="shared" si="26"/>
        <v>4.5024472350806907E-6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-0.69352128193853857</v>
      </c>
      <c r="M259">
        <f t="shared" si="25"/>
        <v>-0.69352128193853857</v>
      </c>
      <c r="N259" s="13">
        <f t="shared" si="26"/>
        <v>5.271950315458465E-6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-0.68571718923544822</v>
      </c>
      <c r="M260">
        <f t="shared" si="25"/>
        <v>-0.68571718923544822</v>
      </c>
      <c r="N260" s="13">
        <f t="shared" si="26"/>
        <v>6.1081930025254781E-6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-0.67799959730776393</v>
      </c>
      <c r="M261">
        <f t="shared" si="25"/>
        <v>-0.67799959730776393</v>
      </c>
      <c r="N261" s="13">
        <f t="shared" si="26"/>
        <v>7.0121065294992264E-6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-0.67036759533437706</v>
      </c>
      <c r="M262">
        <f t="shared" si="25"/>
        <v>-0.67036759533437706</v>
      </c>
      <c r="N262" s="13">
        <f t="shared" si="26"/>
        <v>7.9845360408054528E-6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-0.66282028036908336</v>
      </c>
      <c r="M263">
        <f t="shared" si="25"/>
        <v>-0.66282028036908336</v>
      </c>
      <c r="N263" s="13">
        <f t="shared" si="26"/>
        <v>9.0262397927588911E-6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-0.6553567573360396</v>
      </c>
      <c r="M264">
        <f t="shared" si="25"/>
        <v>-0.6553567573360396</v>
      </c>
      <c r="N264" s="13">
        <f t="shared" si="26"/>
        <v>1.0137888522519189E-5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-0.64797613902238427</v>
      </c>
      <c r="M265">
        <f t="shared" si="25"/>
        <v>-0.64797613902238427</v>
      </c>
      <c r="N265" s="13">
        <f t="shared" si="26"/>
        <v>1.1320064982409643E-5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-0.64067754606814076</v>
      </c>
      <c r="M266">
        <f t="shared" si="25"/>
        <v>-0.64067754606814076</v>
      </c>
      <c r="N266" s="13">
        <f t="shared" si="26"/>
        <v>1.2573263636305002E-5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-0.63346010695353039</v>
      </c>
      <c r="M267">
        <f t="shared" si="25"/>
        <v>-0.63346010695353039</v>
      </c>
      <c r="N267" s="13">
        <f t="shared" si="26"/>
        <v>1.3897890514582474E-5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-0.62632295798382476</v>
      </c>
      <c r="M268">
        <f t="shared" si="25"/>
        <v>-0.62632295798382476</v>
      </c>
      <c r="N268" s="13">
        <f t="shared" si="26"/>
        <v>1.5294263223985177E-5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-0.6192652432718464</v>
      </c>
      <c r="M269">
        <f t="shared" si="25"/>
        <v>-0.6192652432718464</v>
      </c>
      <c r="N269" s="13">
        <f t="shared" si="26"/>
        <v>1.676261110840136E-5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-0.61228611471822625</v>
      </c>
      <c r="M270">
        <f t="shared" si="25"/>
        <v>-0.61228611471822625</v>
      </c>
      <c r="N270" s="13">
        <f t="shared" si="26"/>
        <v>1.8303075556396545E-5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-0.60538473198953624</v>
      </c>
      <c r="M271">
        <f t="shared" si="25"/>
        <v>-0.60538473198953624</v>
      </c>
      <c r="N271" s="13">
        <f t="shared" si="26"/>
        <v>1.9915710451307019E-5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-0.59856026249440097</v>
      </c>
      <c r="M272">
        <f t="shared" si="25"/>
        <v>-0.59856026249440097</v>
      </c>
      <c r="N272" s="13">
        <f t="shared" si="26"/>
        <v>2.1600482759354732E-5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-0.59181188135766793</v>
      </c>
      <c r="M273">
        <f t="shared" si="25"/>
        <v>-0.59181188135766793</v>
      </c>
      <c r="N273" s="13">
        <f t="shared" si="26"/>
        <v>2.3357273251093919E-5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-0.58513877139276571</v>
      </c>
      <c r="M274">
        <f t="shared" si="25"/>
        <v>-0.58513877139276571</v>
      </c>
      <c r="N274" s="13">
        <f t="shared" si="26"/>
        <v>2.5185877351662885E-5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-0.57854012307231428</v>
      </c>
      <c r="M275">
        <f t="shared" si="25"/>
        <v>-0.57854012307231428</v>
      </c>
      <c r="N275" s="13">
        <f t="shared" si="26"/>
        <v>2.7086006114796099E-5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-0.57201513449709618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-0.57201513449709618</v>
      </c>
      <c r="N276" s="13">
        <f t="shared" ref="N276:N339" si="33">(M276-H276)^2*O276</f>
        <v>2.9057287315778201E-5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-0.56556301136345888</v>
      </c>
      <c r="M277">
        <f t="shared" si="32"/>
        <v>-0.56556301136345888</v>
      </c>
      <c r="N277" s="13">
        <f t="shared" si="33"/>
        <v>3.1099266658260992E-5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-0.55918296692924085</v>
      </c>
      <c r="M278">
        <f t="shared" si="32"/>
        <v>-0.55918296692924085</v>
      </c>
      <c r="N278" s="13">
        <f t="shared" si="33"/>
        <v>3.3211409089860821E-5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-0.55287422197831415</v>
      </c>
      <c r="M279">
        <f t="shared" si="32"/>
        <v>-0.55287422197831415</v>
      </c>
      <c r="N279" s="13">
        <f t="shared" si="33"/>
        <v>3.5393100221428349E-5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-0.54663600478376295</v>
      </c>
      <c r="M280">
        <f t="shared" si="32"/>
        <v>-0.54663600478376295</v>
      </c>
      <c r="N280" s="13">
        <f t="shared" si="33"/>
        <v>3.7643647844856183E-5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-0.54046755106986666</v>
      </c>
      <c r="M281">
        <f t="shared" si="32"/>
        <v>-0.54046755106986666</v>
      </c>
      <c r="N281" s="13">
        <f t="shared" si="33"/>
        <v>3.9962283544035935E-5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-0.53436810397286438</v>
      </c>
      <c r="M282">
        <f t="shared" si="32"/>
        <v>-0.53436810397286438</v>
      </c>
      <c r="N282" s="13">
        <f t="shared" si="33"/>
        <v>4.2348164393993042E-5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-0.52833691400064187</v>
      </c>
      <c r="M283">
        <f t="shared" si="32"/>
        <v>-0.52833691400064187</v>
      </c>
      <c r="N283" s="13">
        <f t="shared" si="33"/>
        <v>4.4800374742862634E-5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-0.52237323899132582</v>
      </c>
      <c r="M284">
        <f t="shared" si="32"/>
        <v>-0.52237323899132582</v>
      </c>
      <c r="N284" s="13">
        <f t="shared" si="33"/>
        <v>4.7317928071452785E-5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-0.51647634407095477</v>
      </c>
      <c r="M285">
        <f t="shared" si="32"/>
        <v>-0.51647634407095477</v>
      </c>
      <c r="N285" s="13">
        <f t="shared" si="33"/>
        <v>4.989976892529814E-5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-0.51064550161018984</v>
      </c>
      <c r="M286">
        <f t="shared" si="32"/>
        <v>-0.51064550161018984</v>
      </c>
      <c r="N286" s="13">
        <f t="shared" si="33"/>
        <v>5.2544774914088942E-5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-0.5048799911801819</v>
      </c>
      <c r="M287">
        <f t="shared" si="32"/>
        <v>-0.5048799911801819</v>
      </c>
      <c r="N287" s="13">
        <f t="shared" si="33"/>
        <v>5.5251758773123627E-5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-0.49917909950760508</v>
      </c>
      <c r="M288">
        <f t="shared" si="32"/>
        <v>-0.49917909950760508</v>
      </c>
      <c r="N288" s="13">
        <f t="shared" si="33"/>
        <v>5.8019470482130049E-5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-0.49354212042897599</v>
      </c>
      <c r="M289">
        <f t="shared" si="32"/>
        <v>-0.49354212042897599</v>
      </c>
      <c r="N289" s="13">
        <f t="shared" si="33"/>
        <v>6.0846599435977614E-5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-0.48796835484423923</v>
      </c>
      <c r="M290">
        <f t="shared" si="32"/>
        <v>-0.48796835484423923</v>
      </c>
      <c r="N290" s="13">
        <f t="shared" si="33"/>
        <v>6.3731776662763457E-5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-0.48245711066972441</v>
      </c>
      <c r="M291">
        <f t="shared" si="32"/>
        <v>-0.48245711066972441</v>
      </c>
      <c r="N291" s="13">
        <f t="shared" si="33"/>
        <v>6.667357708410334E-5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-0.47700770279046195</v>
      </c>
      <c r="M292">
        <f t="shared" si="32"/>
        <v>-0.47700770279046195</v>
      </c>
      <c r="N292" s="13">
        <f t="shared" si="33"/>
        <v>6.967052181304155E-5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-0.47161945301198782</v>
      </c>
      <c r="M293">
        <f t="shared" si="32"/>
        <v>-0.47161945301198782</v>
      </c>
      <c r="N293" s="13">
        <f t="shared" si="33"/>
        <v>7.2721080484742146E-5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-0.46629169001159548</v>
      </c>
      <c r="M294">
        <f t="shared" si="32"/>
        <v>-0.46629169001159548</v>
      </c>
      <c r="N294" s="13">
        <f t="shared" si="33"/>
        <v>7.5823673615494746E-5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-0.46102374928914214</v>
      </c>
      <c r="M295">
        <f t="shared" si="32"/>
        <v>-0.46102374928914214</v>
      </c>
      <c r="N295" s="13">
        <f t="shared" si="33"/>
        <v>7.8976674985414632E-5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-0.45581497311737956</v>
      </c>
      <c r="M296">
        <f t="shared" si="32"/>
        <v>-0.45581497311737956</v>
      </c>
      <c r="N296" s="13">
        <f t="shared" si="33"/>
        <v>8.217841404047214E-5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-0.45066471049195023</v>
      </c>
      <c r="M297">
        <f t="shared" si="32"/>
        <v>-0.45066471049195023</v>
      </c>
      <c r="N297" s="13">
        <f t="shared" si="33"/>
        <v>8.5427178309664404E-5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-0.4455723170809735</v>
      </c>
      <c r="M298">
        <f t="shared" si="32"/>
        <v>-0.4455723170809735</v>
      </c>
      <c r="N298" s="13">
        <f t="shared" si="33"/>
        <v>8.8721215832966821E-5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-0.44053715517435182</v>
      </c>
      <c r="M299">
        <f t="shared" si="32"/>
        <v>-0.44053715517435182</v>
      </c>
      <c r="N299" s="13">
        <f t="shared" si="33"/>
        <v>9.2058737596174031E-5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-0.43555859363274113</v>
      </c>
      <c r="M300">
        <f t="shared" si="32"/>
        <v>-0.43555859363274113</v>
      </c>
      <c r="N300" s="13">
        <f t="shared" si="33"/>
        <v>9.5437919968615936E-5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-0.43063600783631961</v>
      </c>
      <c r="M301">
        <f t="shared" si="32"/>
        <v>-0.43063600783631961</v>
      </c>
      <c r="N301" s="13">
        <f t="shared" si="33"/>
        <v>9.8856907139911586E-5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-0.42576877963330467</v>
      </c>
      <c r="M302">
        <f t="shared" si="32"/>
        <v>-0.42576877963330467</v>
      </c>
      <c r="N302" s="13">
        <f t="shared" si="33"/>
        <v>1.0231381355214757E-4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-0.42095629728826744</v>
      </c>
      <c r="M303">
        <f t="shared" si="32"/>
        <v>-0.42095629728826744</v>
      </c>
      <c r="N303" s="13">
        <f t="shared" si="33"/>
        <v>1.0580672632384384E-4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-0.41619795543030896</v>
      </c>
      <c r="M304">
        <f t="shared" si="32"/>
        <v>-0.41619795543030896</v>
      </c>
      <c r="N304" s="13">
        <f t="shared" si="33"/>
        <v>1.0933370766233402E-4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-0.41149315500107247</v>
      </c>
      <c r="M305">
        <f t="shared" si="32"/>
        <v>-0.41149315500107247</v>
      </c>
      <c r="N305" s="13">
        <f t="shared" si="33"/>
        <v>1.1289279726128488E-4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-0.40684130320268042</v>
      </c>
      <c r="M306">
        <f t="shared" si="32"/>
        <v>-0.40684130320268042</v>
      </c>
      <c r="N306" s="13">
        <f t="shared" si="33"/>
        <v>1.1648201468001622E-4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-0.40224181344553972</v>
      </c>
      <c r="M307">
        <f t="shared" si="32"/>
        <v>-0.40224181344553972</v>
      </c>
      <c r="N307" s="13">
        <f t="shared" si="33"/>
        <v>1.2009936170182682E-4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-0.39769410529612592</v>
      </c>
      <c r="M308">
        <f t="shared" si="32"/>
        <v>-0.39769410529612592</v>
      </c>
      <c r="N308" s="13">
        <f t="shared" si="33"/>
        <v>1.2374282466829959E-4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-0.39319760442469898</v>
      </c>
      <c r="M309">
        <f t="shared" si="32"/>
        <v>-0.39319760442469898</v>
      </c>
      <c r="N309" s="13">
        <f t="shared" si="33"/>
        <v>1.2741037678681274E-4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-0.38875174255303735</v>
      </c>
      <c r="M310">
        <f t="shared" si="32"/>
        <v>-0.38875174255303735</v>
      </c>
      <c r="N310" s="13">
        <f t="shared" si="33"/>
        <v>1.310999804086485E-4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-0.3843559574021353</v>
      </c>
      <c r="M311">
        <f t="shared" si="32"/>
        <v>-0.3843559574021353</v>
      </c>
      <c r="N311" s="13">
        <f t="shared" si="33"/>
        <v>1.3480958927522245E-4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-0.38000969263995787</v>
      </c>
      <c r="M312">
        <f t="shared" si="32"/>
        <v>-0.38000969263995787</v>
      </c>
      <c r="N312" s="13">
        <f t="shared" si="33"/>
        <v>1.3853715073006148E-4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-0.37571239782921673</v>
      </c>
      <c r="M313">
        <f t="shared" si="32"/>
        <v>-0.37571239782921673</v>
      </c>
      <c r="N313" s="13">
        <f t="shared" si="33"/>
        <v>1.4228060789428149E-4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-0.37146352837523727</v>
      </c>
      <c r="M314">
        <f t="shared" si="32"/>
        <v>-0.37146352837523727</v>
      </c>
      <c r="N314" s="13">
        <f t="shared" si="33"/>
        <v>1.4603790180343101E-4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-0.36726254547386844</v>
      </c>
      <c r="M315">
        <f t="shared" si="32"/>
        <v>-0.36726254547386844</v>
      </c>
      <c r="N315" s="13">
        <f t="shared" si="33"/>
        <v>1.4980697350382342E-4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-0.36310891605952034</v>
      </c>
      <c r="M316">
        <f t="shared" si="32"/>
        <v>-0.36310891605952034</v>
      </c>
      <c r="N316" s="13">
        <f t="shared" si="33"/>
        <v>1.5358576610648606E-4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-0.3590021127532893</v>
      </c>
      <c r="M317">
        <f t="shared" si="32"/>
        <v>-0.3590021127532893</v>
      </c>
      <c r="N317" s="13">
        <f t="shared" si="33"/>
        <v>1.5737222679690661E-4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-0.35494161381124073</v>
      </c>
      <c r="M318">
        <f t="shared" si="32"/>
        <v>-0.35494161381124073</v>
      </c>
      <c r="N318" s="13">
        <f t="shared" si="33"/>
        <v>1.6116430879908907E-4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-0.35092690307279972</v>
      </c>
      <c r="M319">
        <f t="shared" si="32"/>
        <v>-0.35092690307279972</v>
      </c>
      <c r="N319" s="13">
        <f t="shared" si="33"/>
        <v>1.6495997329254173E-4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-0.34695746990931925</v>
      </c>
      <c r="M320">
        <f t="shared" si="32"/>
        <v>-0.34695746990931925</v>
      </c>
      <c r="N320" s="13">
        <f t="shared" si="33"/>
        <v>1.6875719128051241E-4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-0.34303280917280426</v>
      </c>
      <c r="M321">
        <f t="shared" si="32"/>
        <v>-0.34303280917280426</v>
      </c>
      <c r="N321" s="13">
        <f t="shared" si="33"/>
        <v>1.7255394540876976E-4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-0.33915242114483779</v>
      </c>
      <c r="M322">
        <f t="shared" si="32"/>
        <v>-0.33915242114483779</v>
      </c>
      <c r="N322" s="13">
        <f t="shared" si="33"/>
        <v>1.763482317331834E-4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-0.33531581148566758</v>
      </c>
      <c r="M323">
        <f t="shared" si="32"/>
        <v>-0.33531581148566758</v>
      </c>
      <c r="N323" s="13">
        <f t="shared" si="33"/>
        <v>1.8013806143572702E-4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-0.331522491183523</v>
      </c>
      <c r="M324">
        <f t="shared" si="32"/>
        <v>-0.331522491183523</v>
      </c>
      <c r="N324" s="13">
        <f t="shared" si="33"/>
        <v>1.839214624875504E-4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-0.32777197650412582</v>
      </c>
      <c r="M325">
        <f t="shared" si="32"/>
        <v>-0.32777197650412582</v>
      </c>
      <c r="N325" s="13">
        <f t="shared" si="33"/>
        <v>1.8769648125859867E-4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-0.32406378894045379</v>
      </c>
      <c r="M326">
        <f t="shared" si="32"/>
        <v>-0.32406378894045379</v>
      </c>
      <c r="N326" s="13">
        <f t="shared" si="33"/>
        <v>1.9146118407296396E-4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-0.32039745516270246</v>
      </c>
      <c r="M327">
        <f t="shared" si="32"/>
        <v>-0.32039745516270246</v>
      </c>
      <c r="N327" s="13">
        <f t="shared" si="33"/>
        <v>1.9521365870956315E-4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-0.31677250696851272</v>
      </c>
      <c r="M328">
        <f t="shared" si="32"/>
        <v>-0.31677250696851272</v>
      </c>
      <c r="N328" s="13">
        <f t="shared" si="33"/>
        <v>1.9895201584742487E-4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-0.31318848123344428</v>
      </c>
      <c r="M329">
        <f t="shared" si="32"/>
        <v>-0.31318848123344428</v>
      </c>
      <c r="N329" s="13">
        <f t="shared" si="33"/>
        <v>2.026743904554526E-4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-0.30964491986170539</v>
      </c>
      <c r="M330">
        <f t="shared" si="32"/>
        <v>-0.30964491986170539</v>
      </c>
      <c r="N330" s="13">
        <f t="shared" si="33"/>
        <v>2.0637894312626001E-4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-0.30614136973715128</v>
      </c>
      <c r="M331">
        <f t="shared" si="32"/>
        <v>-0.30614136973715128</v>
      </c>
      <c r="N331" s="13">
        <f t="shared" si="33"/>
        <v>2.1006386135387776E-4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-0.30267738267455541</v>
      </c>
      <c r="M332">
        <f t="shared" si="32"/>
        <v>-0.30267738267455541</v>
      </c>
      <c r="N332" s="13">
        <f t="shared" si="33"/>
        <v>2.1372736075529546E-4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-0.29925251537116043</v>
      </c>
      <c r="M333">
        <f t="shared" si="32"/>
        <v>-0.29925251537116043</v>
      </c>
      <c r="N333" s="13">
        <f t="shared" si="33"/>
        <v>2.1736768623575983E-4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-0.29586632935851631</v>
      </c>
      <c r="M334">
        <f t="shared" si="32"/>
        <v>-0.29586632935851631</v>
      </c>
      <c r="N334" s="13">
        <f t="shared" si="33"/>
        <v>2.2098311309789502E-4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-0.2925183909546108</v>
      </c>
      <c r="M335">
        <f t="shared" si="32"/>
        <v>-0.2925183909546108</v>
      </c>
      <c r="N335" s="13">
        <f t="shared" si="33"/>
        <v>2.2457194809487498E-4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-0.28920827121629605</v>
      </c>
      <c r="M336">
        <f t="shared" si="32"/>
        <v>-0.28920827121629605</v>
      </c>
      <c r="N336" s="13">
        <f t="shared" si="33"/>
        <v>2.2813253042767591E-4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-0.28593554589202008</v>
      </c>
      <c r="M337">
        <f t="shared" si="32"/>
        <v>-0.28593554589202008</v>
      </c>
      <c r="N337" s="13">
        <f t="shared" si="33"/>
        <v>2.3166323268693256E-4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-0.28269979537486467</v>
      </c>
      <c r="M338">
        <f t="shared" si="32"/>
        <v>-0.28269979537486467</v>
      </c>
      <c r="N338" s="13">
        <f t="shared" si="33"/>
        <v>2.3516246173952977E-4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-0.27950060465589499</v>
      </c>
      <c r="M339">
        <f t="shared" si="32"/>
        <v>-0.27950060465589499</v>
      </c>
      <c r="N339" s="13">
        <f t="shared" si="33"/>
        <v>2.3862865956050482E-4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-0.27633756327782594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-0.27633756327782594</v>
      </c>
      <c r="N340" s="13">
        <f t="shared" ref="N340:N403" si="40">(M340-H340)^2*O340</f>
        <v>2.4206030401065188E-4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-0.2732102652890086</v>
      </c>
      <c r="M341">
        <f t="shared" si="39"/>
        <v>-0.2732102652890086</v>
      </c>
      <c r="N341" s="13">
        <f t="shared" si="40"/>
        <v>2.4545590956045517E-4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-0.27011830919773894</v>
      </c>
      <c r="M342">
        <f t="shared" si="39"/>
        <v>-0.27011830919773894</v>
      </c>
      <c r="N342" s="13">
        <f t="shared" si="40"/>
        <v>2.4881402796081528E-4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-0.26706129792689381</v>
      </c>
      <c r="M343">
        <f t="shared" si="39"/>
        <v>-0.26706129792689381</v>
      </c>
      <c r="N343" s="13">
        <f t="shared" si="40"/>
        <v>2.5213324886139149E-4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-0.26403883876889711</v>
      </c>
      <c r="M344">
        <f t="shared" si="39"/>
        <v>-0.26403883876889711</v>
      </c>
      <c r="N344" s="13">
        <f t="shared" si="40"/>
        <v>2.5541220037708943E-4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-0.26105054334101641</v>
      </c>
      <c r="M345">
        <f t="shared" si="39"/>
        <v>-0.26105054334101641</v>
      </c>
      <c r="N345" s="13">
        <f t="shared" si="40"/>
        <v>2.5864954960358151E-4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-0.25809602754099725</v>
      </c>
      <c r="M346">
        <f t="shared" si="39"/>
        <v>-0.25809602754099725</v>
      </c>
      <c r="N346" s="13">
        <f t="shared" si="40"/>
        <v>2.6184400308258487E-4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-0.25517491150302929</v>
      </c>
      <c r="M347">
        <f t="shared" si="39"/>
        <v>-0.25517491150302929</v>
      </c>
      <c r="N347" s="13">
        <f t="shared" si="40"/>
        <v>2.6499430721765388E-4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-0.2522868195540578</v>
      </c>
      <c r="M348">
        <f t="shared" si="39"/>
        <v>-0.2522868195540578</v>
      </c>
      <c r="N348" s="13">
        <f t="shared" si="40"/>
        <v>2.6809924864159597E-4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-0.24943138017042954</v>
      </c>
      <c r="M349">
        <f t="shared" si="39"/>
        <v>-0.24943138017042954</v>
      </c>
      <c r="N349" s="13">
        <f t="shared" si="40"/>
        <v>2.7115765453612176E-4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-0.24660822593488502</v>
      </c>
      <c r="M350">
        <f t="shared" si="39"/>
        <v>-0.24660822593488502</v>
      </c>
      <c r="N350" s="13">
        <f t="shared" si="40"/>
        <v>2.7416839290488293E-4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-0.24381699349389152</v>
      </c>
      <c r="M351">
        <f t="shared" si="39"/>
        <v>-0.24381699349389152</v>
      </c>
      <c r="N351" s="13">
        <f t="shared" si="40"/>
        <v>2.7713037280079506E-4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-0.24105732351532352</v>
      </c>
      <c r="M352">
        <f t="shared" si="39"/>
        <v>-0.24105732351532352</v>
      </c>
      <c r="N352" s="13">
        <f t="shared" si="40"/>
        <v>2.8004254450865115E-4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-0.23832886064648379</v>
      </c>
      <c r="M353">
        <f t="shared" si="39"/>
        <v>-0.23832886064648379</v>
      </c>
      <c r="N353" s="13">
        <f t="shared" si="40"/>
        <v>2.8290389968398035E-4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-0.23563125347247763</v>
      </c>
      <c r="M354">
        <f t="shared" si="39"/>
        <v>-0.23563125347247763</v>
      </c>
      <c r="N354" s="13">
        <f t="shared" si="40"/>
        <v>2.8571347144941937E-4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-0.23296415447492708</v>
      </c>
      <c r="M355">
        <f t="shared" si="39"/>
        <v>-0.23296415447492708</v>
      </c>
      <c r="N355" s="13">
        <f t="shared" si="40"/>
        <v>2.8847033444933783E-4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-0.23032721999103706</v>
      </c>
      <c r="M356">
        <f t="shared" si="39"/>
        <v>-0.23032721999103706</v>
      </c>
      <c r="N356" s="13">
        <f t="shared" si="40"/>
        <v>2.9117360486408469E-4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-0.22772011017300758</v>
      </c>
      <c r="M357">
        <f t="shared" si="39"/>
        <v>-0.22772011017300758</v>
      </c>
      <c r="N357" s="13">
        <f t="shared" si="40"/>
        <v>2.9382244038485099E-4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-0.22514248894779343</v>
      </c>
      <c r="M358">
        <f t="shared" si="39"/>
        <v>-0.22514248894779343</v>
      </c>
      <c r="N358" s="13">
        <f t="shared" si="40"/>
        <v>2.9641604015022497E-4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-0.22259402397721192</v>
      </c>
      <c r="M359">
        <f t="shared" si="39"/>
        <v>-0.22259402397721192</v>
      </c>
      <c r="N359" s="13">
        <f t="shared" si="40"/>
        <v>2.9895364464561295E-4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-0.22007438661839884</v>
      </c>
      <c r="M360">
        <f t="shared" si="39"/>
        <v>-0.22007438661839884</v>
      </c>
      <c r="N360" s="13">
        <f t="shared" si="40"/>
        <v>3.0143453556673983E-4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-0.21758325188461045</v>
      </c>
      <c r="M361">
        <f t="shared" si="39"/>
        <v>-0.21758325188461045</v>
      </c>
      <c r="N361" s="13">
        <f t="shared" si="40"/>
        <v>3.0385803564816379E-4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-0.21512029840637345</v>
      </c>
      <c r="M362">
        <f t="shared" si="39"/>
        <v>-0.21512029840637345</v>
      </c>
      <c r="N362" s="13">
        <f t="shared" si="40"/>
        <v>3.0622350845822013E-4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-0.2126852083929813</v>
      </c>
      <c r="M363">
        <f t="shared" si="39"/>
        <v>-0.2126852083929813</v>
      </c>
      <c r="N363" s="13">
        <f t="shared" si="40"/>
        <v>3.0853035816133718E-4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-0.21027766759433589</v>
      </c>
      <c r="M364">
        <f t="shared" si="39"/>
        <v>-0.21027766759433589</v>
      </c>
      <c r="N364" s="13">
        <f t="shared" si="40"/>
        <v>3.1077802924901391E-4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-0.20789736526313435</v>
      </c>
      <c r="M365">
        <f t="shared" si="39"/>
        <v>-0.20789736526313435</v>
      </c>
      <c r="N365" s="13">
        <f t="shared" si="40"/>
        <v>3.1296600624052418E-4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-0.2055439941174009</v>
      </c>
      <c r="M366">
        <f t="shared" si="39"/>
        <v>-0.2055439941174009</v>
      </c>
      <c r="N366" s="13">
        <f t="shared" si="40"/>
        <v>3.1509381335461642E-4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-0.20321725030336085</v>
      </c>
      <c r="M367">
        <f t="shared" si="39"/>
        <v>-0.20321725030336085</v>
      </c>
      <c r="N367" s="13">
        <f t="shared" si="40"/>
        <v>3.1716101415322427E-4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-0.20091683335865768</v>
      </c>
      <c r="M368">
        <f t="shared" si="39"/>
        <v>-0.20091683335865768</v>
      </c>
      <c r="N368" s="13">
        <f t="shared" si="40"/>
        <v>3.1916721115847485E-4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-0.19864244617591145</v>
      </c>
      <c r="M369">
        <f t="shared" si="39"/>
        <v>-0.19864244617591145</v>
      </c>
      <c r="N369" s="13">
        <f t="shared" si="40"/>
        <v>3.2111204544406683E-4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-0.19639379496661624</v>
      </c>
      <c r="M370">
        <f t="shared" si="39"/>
        <v>-0.19639379496661624</v>
      </c>
      <c r="N370" s="13">
        <f t="shared" si="40"/>
        <v>3.2299519620214429E-4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-0.19417058922537772</v>
      </c>
      <c r="M371">
        <f t="shared" si="39"/>
        <v>-0.19417058922537772</v>
      </c>
      <c r="N371" s="13">
        <f t="shared" si="40"/>
        <v>3.2481638028685736E-4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-0.19197254169448646</v>
      </c>
      <c r="M372">
        <f t="shared" si="39"/>
        <v>-0.19197254169448646</v>
      </c>
      <c r="N372" s="13">
        <f t="shared" si="40"/>
        <v>3.2657535173568762E-4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-0.18979936832882977</v>
      </c>
      <c r="M373">
        <f t="shared" si="39"/>
        <v>-0.18979936832882977</v>
      </c>
      <c r="N373" s="13">
        <f t="shared" si="40"/>
        <v>3.2827190126968555E-4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-0.18765078826113374</v>
      </c>
      <c r="M374">
        <f t="shared" si="39"/>
        <v>-0.18765078826113374</v>
      </c>
      <c r="N374" s="13">
        <f t="shared" si="40"/>
        <v>3.2990585577361166E-4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-0.18552652376754408</v>
      </c>
      <c r="M375">
        <f t="shared" si="39"/>
        <v>-0.18552652376754408</v>
      </c>
      <c r="N375" s="13">
        <f t="shared" si="40"/>
        <v>3.3147707775730325E-4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-0.18342630023353243</v>
      </c>
      <c r="M376">
        <f t="shared" si="39"/>
        <v>-0.18342630023353243</v>
      </c>
      <c r="N376" s="13">
        <f t="shared" si="40"/>
        <v>3.3298546479903189E-4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-0.18134984612013644</v>
      </c>
      <c r="M377">
        <f t="shared" si="39"/>
        <v>-0.18134984612013644</v>
      </c>
      <c r="N377" s="13">
        <f t="shared" si="40"/>
        <v>3.3443094897217952E-4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-0.17929689293052586</v>
      </c>
      <c r="M378">
        <f t="shared" si="39"/>
        <v>-0.17929689293052586</v>
      </c>
      <c r="N378" s="13">
        <f t="shared" si="40"/>
        <v>3.3581349625613256E-4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-0.17726717517689636</v>
      </c>
      <c r="M379">
        <f t="shared" si="39"/>
        <v>-0.17726717517689636</v>
      </c>
      <c r="N379" s="13">
        <f t="shared" si="40"/>
        <v>3.3713310593247946E-4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-0.17526043034768432</v>
      </c>
      <c r="M380">
        <f t="shared" si="39"/>
        <v>-0.17526043034768432</v>
      </c>
      <c r="N380" s="13">
        <f t="shared" si="40"/>
        <v>3.3838980996742519E-4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-0.17327639887510948</v>
      </c>
      <c r="M381">
        <f t="shared" si="39"/>
        <v>-0.17327639887510948</v>
      </c>
      <c r="N381" s="13">
        <f t="shared" si="40"/>
        <v>3.3958367238162506E-4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-0.17131482410303359</v>
      </c>
      <c r="M382">
        <f t="shared" si="39"/>
        <v>-0.17131482410303359</v>
      </c>
      <c r="N382" s="13">
        <f t="shared" si="40"/>
        <v>3.4071478860819886E-4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-0.16937545225513845</v>
      </c>
      <c r="M383">
        <f t="shared" si="39"/>
        <v>-0.16937545225513845</v>
      </c>
      <c r="N383" s="13">
        <f t="shared" si="40"/>
        <v>3.417832848399296E-4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-0.16745803240342436</v>
      </c>
      <c r="M384">
        <f t="shared" si="39"/>
        <v>-0.16745803240342436</v>
      </c>
      <c r="N384" s="13">
        <f t="shared" si="40"/>
        <v>3.4278931736677769E-4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-0.16556231643701796</v>
      </c>
      <c r="M385">
        <f t="shared" si="39"/>
        <v>-0.16556231643701796</v>
      </c>
      <c r="N385" s="13">
        <f t="shared" si="40"/>
        <v>3.4373307190430492E-4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-0.16368805903129613</v>
      </c>
      <c r="M386">
        <f t="shared" si="39"/>
        <v>-0.16368805903129613</v>
      </c>
      <c r="N386" s="13">
        <f t="shared" si="40"/>
        <v>3.4461476291416671E-4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-0.1618350176173193</v>
      </c>
      <c r="M387">
        <f t="shared" si="39"/>
        <v>-0.1618350176173193</v>
      </c>
      <c r="N387" s="13">
        <f t="shared" si="40"/>
        <v>3.4543463291746696E-4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-0.16000295235157383</v>
      </c>
      <c r="M388">
        <f t="shared" si="39"/>
        <v>-0.16000295235157383</v>
      </c>
      <c r="N388" s="13">
        <f t="shared" si="40"/>
        <v>3.4619295180179422E-4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-0.15819162608601961</v>
      </c>
      <c r="M389">
        <f t="shared" si="39"/>
        <v>-0.15819162608601961</v>
      </c>
      <c r="N389" s="13">
        <f t="shared" si="40"/>
        <v>3.4689001612282902E-4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-0.15640080433844306</v>
      </c>
      <c r="M390">
        <f t="shared" si="39"/>
        <v>-0.15640080433844306</v>
      </c>
      <c r="N390" s="13">
        <f t="shared" si="40"/>
        <v>3.4752614840130992E-4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-0.15463025526311105</v>
      </c>
      <c r="M391">
        <f t="shared" si="39"/>
        <v>-0.15463025526311105</v>
      </c>
      <c r="N391" s="13">
        <f t="shared" si="40"/>
        <v>3.4810169641617009E-4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-0.15287974962172551</v>
      </c>
      <c r="M392">
        <f t="shared" si="39"/>
        <v>-0.15287974962172551</v>
      </c>
      <c r="N392" s="13">
        <f t="shared" si="40"/>
        <v>3.4861703249458592E-4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-0.15114906075467519</v>
      </c>
      <c r="M393">
        <f t="shared" si="39"/>
        <v>-0.15114906075467519</v>
      </c>
      <c r="N393" s="13">
        <f t="shared" si="40"/>
        <v>3.4907255279974632E-4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-0.14943796455258243</v>
      </c>
      <c r="M394">
        <f t="shared" si="39"/>
        <v>-0.14943796455258243</v>
      </c>
      <c r="N394" s="13">
        <f t="shared" si="40"/>
        <v>3.4946867661697124E-4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-0.14774623942814391</v>
      </c>
      <c r="M395">
        <f t="shared" si="39"/>
        <v>-0.14774623942814391</v>
      </c>
      <c r="N395" s="13">
        <f t="shared" si="40"/>
        <v>3.4980584563901624E-4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-0.14607366628826154</v>
      </c>
      <c r="M396">
        <f t="shared" si="39"/>
        <v>-0.14607366628826154</v>
      </c>
      <c r="N396" s="13">
        <f t="shared" si="40"/>
        <v>3.5008452325110972E-4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-0.14442002850646204</v>
      </c>
      <c r="M397">
        <f t="shared" si="39"/>
        <v>-0.14442002850646204</v>
      </c>
      <c r="N397" s="13">
        <f t="shared" si="40"/>
        <v>3.503051938165098E-4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-0.14278511189560311</v>
      </c>
      <c r="M398">
        <f t="shared" si="39"/>
        <v>-0.14278511189560311</v>
      </c>
      <c r="N398" s="13">
        <f t="shared" si="40"/>
        <v>3.5046836196310125E-4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-0.14116870468086332</v>
      </c>
      <c r="M399">
        <f t="shared" si="39"/>
        <v>-0.14116870468086332</v>
      </c>
      <c r="N399" s="13">
        <f t="shared" si="40"/>
        <v>3.5057455187176647E-4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-0.13957059747301456</v>
      </c>
      <c r="M400">
        <f t="shared" si="39"/>
        <v>-0.13957059747301456</v>
      </c>
      <c r="N400" s="13">
        <f t="shared" si="40"/>
        <v>3.5062430656705241E-4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-0.13799058324197122</v>
      </c>
      <c r="M401">
        <f t="shared" si="39"/>
        <v>-0.13799058324197122</v>
      </c>
      <c r="N401" s="13">
        <f t="shared" si="40"/>
        <v>3.5061818721065287E-4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-0.13642845729062109</v>
      </c>
      <c r="M402">
        <f t="shared" si="39"/>
        <v>-0.13642845729062109</v>
      </c>
      <c r="N402" s="13">
        <f t="shared" si="40"/>
        <v>3.5055677239847859E-4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-0.13488401722892657</v>
      </c>
      <c r="M403">
        <f t="shared" si="39"/>
        <v>-0.13488401722892657</v>
      </c>
      <c r="N403" s="13">
        <f t="shared" si="40"/>
        <v>3.5044065746154857E-4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-0.13335706294830066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-0.13335706294830066</v>
      </c>
      <c r="N404" s="13">
        <f t="shared" ref="N404:N467" si="47">(M404-H404)^2*O404</f>
        <v>3.5027045377142822E-4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-0.1318473965962528</v>
      </c>
      <c r="M405">
        <f t="shared" si="46"/>
        <v>-0.1318473965962528</v>
      </c>
      <c r="N405" s="13">
        <f t="shared" si="47"/>
        <v>3.5004678805062786E-4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-0.13035482255130282</v>
      </c>
      <c r="M406">
        <f t="shared" si="46"/>
        <v>-0.13035482255130282</v>
      </c>
      <c r="N406" s="13">
        <f t="shared" si="47"/>
        <v>3.4977030168843948E-4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-0.12887914739815887</v>
      </c>
      <c r="M407">
        <f t="shared" si="46"/>
        <v>-0.12887914739815887</v>
      </c>
      <c r="N407" s="13">
        <f t="shared" si="47"/>
        <v>3.49441650062601E-4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-0.1274201799031606</v>
      </c>
      <c r="M408">
        <f t="shared" si="46"/>
        <v>-0.1274201799031606</v>
      </c>
      <c r="N408" s="13">
        <f t="shared" si="47"/>
        <v>3.4906150186732213E-4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-0.12597773098998274</v>
      </c>
      <c r="M409">
        <f t="shared" si="46"/>
        <v>-0.12597773098998274</v>
      </c>
      <c r="N409" s="13">
        <f t="shared" si="47"/>
        <v>3.4863053844801079E-4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-0.12455161371559519</v>
      </c>
      <c r="M410">
        <f t="shared" si="46"/>
        <v>-0.12455161371559519</v>
      </c>
      <c r="N410" s="13">
        <f t="shared" si="47"/>
        <v>3.481494531430171E-4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-0.12314164324648309</v>
      </c>
      <c r="M411">
        <f t="shared" si="46"/>
        <v>-0.12314164324648309</v>
      </c>
      <c r="N411" s="13">
        <f t="shared" si="47"/>
        <v>3.4761895063295891E-4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-0.12174763683511745</v>
      </c>
      <c r="M412">
        <f t="shared" si="46"/>
        <v>-0.12174763683511745</v>
      </c>
      <c r="N412" s="13">
        <f t="shared" si="47"/>
        <v>3.4703974629774452E-4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-0.12036941379667913</v>
      </c>
      <c r="M413">
        <f t="shared" si="46"/>
        <v>-0.12036941379667913</v>
      </c>
      <c r="N413" s="13">
        <f t="shared" si="47"/>
        <v>3.4641256558176154E-4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-0.119006795486032</v>
      </c>
      <c r="M414">
        <f t="shared" si="46"/>
        <v>-0.119006795486032</v>
      </c>
      <c r="N414" s="13">
        <f t="shared" si="47"/>
        <v>3.4573814336752819E-4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-0.11765960527494315</v>
      </c>
      <c r="M415">
        <f t="shared" si="46"/>
        <v>-0.11765960527494315</v>
      </c>
      <c r="N415" s="13">
        <f t="shared" si="47"/>
        <v>3.4501722335803902E-4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-0.11632766852954751</v>
      </c>
      <c r="M416">
        <f t="shared" si="46"/>
        <v>-0.11632766852954751</v>
      </c>
      <c r="N416" s="13">
        <f t="shared" si="47"/>
        <v>3.4425055746813214E-4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-0.11501081258805544</v>
      </c>
      <c r="M417">
        <f t="shared" si="46"/>
        <v>-0.11501081258805544</v>
      </c>
      <c r="N417" s="13">
        <f t="shared" si="47"/>
        <v>3.434389052250876E-4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-0.11370886673870051</v>
      </c>
      <c r="M418">
        <f t="shared" si="46"/>
        <v>-0.11370886673870051</v>
      </c>
      <c r="N418" s="13">
        <f t="shared" si="47"/>
        <v>3.4258303317874722E-4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-0.11242166219792499</v>
      </c>
      <c r="M419">
        <f t="shared" si="46"/>
        <v>-0.11242166219792499</v>
      </c>
      <c r="N419" s="13">
        <f t="shared" si="47"/>
        <v>3.4168371432131468E-4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-0.11114903208880134</v>
      </c>
      <c r="M420">
        <f t="shared" si="46"/>
        <v>-0.11114903208880134</v>
      </c>
      <c r="N420" s="13">
        <f t="shared" si="47"/>
        <v>3.407417275170924E-4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-0.10989081141968739</v>
      </c>
      <c r="M421">
        <f t="shared" si="46"/>
        <v>-0.10989081141968739</v>
      </c>
      <c r="N421" s="13">
        <f t="shared" si="47"/>
        <v>3.3975785694230601E-4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-0.10864683706311201</v>
      </c>
      <c r="M422">
        <f t="shared" si="46"/>
        <v>-0.10864683706311201</v>
      </c>
      <c r="N422" s="13">
        <f t="shared" si="47"/>
        <v>3.3873289153519794E-4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-0.10741694773489117</v>
      </c>
      <c r="M423">
        <f t="shared" si="46"/>
        <v>-0.10741694773489117</v>
      </c>
      <c r="N423" s="13">
        <f t="shared" si="47"/>
        <v>3.3766762445657449E-4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-0.10620098397346929</v>
      </c>
      <c r="M424">
        <f t="shared" si="46"/>
        <v>-0.10620098397346929</v>
      </c>
      <c r="N424" s="13">
        <f t="shared" si="47"/>
        <v>3.3656285256088077E-4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-0.10499878811948644</v>
      </c>
      <c r="M425">
        <f t="shared" si="46"/>
        <v>-0.10499878811948644</v>
      </c>
      <c r="N425" s="13">
        <f t="shared" si="47"/>
        <v>3.35419375878002E-4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-0.10381020429556731</v>
      </c>
      <c r="M426">
        <f t="shared" si="46"/>
        <v>-0.10381020429556731</v>
      </c>
      <c r="N426" s="13">
        <f t="shared" si="47"/>
        <v>3.3423799710585928E-4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-0.10263507838633158</v>
      </c>
      <c r="M427">
        <f t="shared" si="46"/>
        <v>-0.10263507838633158</v>
      </c>
      <c r="N427" s="13">
        <f t="shared" si="47"/>
        <v>3.3301952111393677E-4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-0.10147325801861987</v>
      </c>
      <c r="M428">
        <f t="shared" si="46"/>
        <v>-0.10147325801861987</v>
      </c>
      <c r="N428" s="13">
        <f t="shared" si="47"/>
        <v>3.3176475445772065E-4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-0.10032459254193922</v>
      </c>
      <c r="M429">
        <f t="shared" si="46"/>
        <v>-0.10032459254193922</v>
      </c>
      <c r="N429" s="13">
        <f t="shared" si="47"/>
        <v>3.3047450490431284E-4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-9.9188933009119254E-2</v>
      </c>
      <c r="M430">
        <f t="shared" si="46"/>
        <v>-9.9188933009119254E-2</v>
      </c>
      <c r="N430" s="13">
        <f t="shared" si="47"/>
        <v>3.2914958096907384E-4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-9.8066132157181865E-2</v>
      </c>
      <c r="M431">
        <f t="shared" si="46"/>
        <v>-9.8066132157181865E-2</v>
      </c>
      <c r="N431" s="13">
        <f t="shared" si="47"/>
        <v>3.2779079146346443E-4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-9.6956044388420162E-2</v>
      </c>
      <c r="M432">
        <f t="shared" si="46"/>
        <v>-9.6956044388420162E-2</v>
      </c>
      <c r="N432" s="13">
        <f t="shared" si="47"/>
        <v>3.2639894505411785E-4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-9.5858525751684284E-2</v>
      </c>
      <c r="M433">
        <f t="shared" si="46"/>
        <v>-9.5858525751684284E-2</v>
      </c>
      <c r="N433" s="13">
        <f t="shared" si="47"/>
        <v>3.2497484983308683E-4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-9.4773433923873301E-2</v>
      </c>
      <c r="M434">
        <f t="shared" si="46"/>
        <v>-9.4773433923873301E-2</v>
      </c>
      <c r="N434" s="13">
        <f t="shared" si="47"/>
        <v>3.2351931289935668E-4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-9.3700628191630275E-2</v>
      </c>
      <c r="M435">
        <f t="shared" si="46"/>
        <v>-9.3700628191630275E-2</v>
      </c>
      <c r="N435" s="13">
        <f t="shared" si="47"/>
        <v>3.2203313995161047E-4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-9.26399694332391E-2</v>
      </c>
      <c r="M436">
        <f t="shared" si="46"/>
        <v>-9.26399694332391E-2</v>
      </c>
      <c r="N436" s="13">
        <f t="shared" si="47"/>
        <v>3.205171348922182E-4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-9.1591320100718479E-2</v>
      </c>
      <c r="M437">
        <f t="shared" si="46"/>
        <v>-9.1591320100718479E-2</v>
      </c>
      <c r="N437" s="13">
        <f t="shared" si="47"/>
        <v>3.1897209944239122E-4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-9.0554544202116977E-2</v>
      </c>
      <c r="M438">
        <f t="shared" si="46"/>
        <v>-9.0554544202116977E-2</v>
      </c>
      <c r="N438" s="13">
        <f t="shared" si="47"/>
        <v>3.1739883276863485E-4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-8.9529507283999235E-2</v>
      </c>
      <c r="M439">
        <f t="shared" si="46"/>
        <v>-8.9529507283999235E-2</v>
      </c>
      <c r="N439" s="13">
        <f t="shared" si="47"/>
        <v>3.1579813112023181E-4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-8.8516076414127995E-2</v>
      </c>
      <c r="M440">
        <f t="shared" si="46"/>
        <v>-8.8516076414127995E-2</v>
      </c>
      <c r="N440" s="13">
        <f t="shared" si="47"/>
        <v>3.1417078747789464E-4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-8.7514120164336295E-2</v>
      </c>
      <c r="M441">
        <f t="shared" si="46"/>
        <v>-8.7514120164336295E-2</v>
      </c>
      <c r="N441" s="13">
        <f t="shared" si="47"/>
        <v>3.1251759121346285E-4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-8.6523508593589579E-2</v>
      </c>
      <c r="M442">
        <f t="shared" si="46"/>
        <v>-8.6523508593589579E-2</v>
      </c>
      <c r="N442" s="13">
        <f t="shared" si="47"/>
        <v>3.1083932776057593E-4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-8.5544113231234106E-2</v>
      </c>
      <c r="M443">
        <f t="shared" si="46"/>
        <v>-8.5544113231234106E-2</v>
      </c>
      <c r="N443" s="13">
        <f t="shared" si="47"/>
        <v>3.0913677829626311E-4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-8.457580706043176E-2</v>
      </c>
      <c r="M444">
        <f t="shared" si="46"/>
        <v>-8.457580706043176E-2</v>
      </c>
      <c r="N444" s="13">
        <f t="shared" si="47"/>
        <v>3.0741071943337798E-4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-8.3618464501777706E-2</v>
      </c>
      <c r="M445">
        <f t="shared" si="46"/>
        <v>-8.3618464501777706E-2</v>
      </c>
      <c r="N445" s="13">
        <f t="shared" si="47"/>
        <v>3.0566192292380291E-4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-8.2671961397099772E-2</v>
      </c>
      <c r="M446">
        <f t="shared" si="46"/>
        <v>-8.2671961397099772E-2</v>
      </c>
      <c r="N446" s="13">
        <f t="shared" si="47"/>
        <v>3.0389115537229173E-4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-8.1736174993437563E-2</v>
      </c>
      <c r="M447">
        <f t="shared" si="46"/>
        <v>-8.1736174993437563E-2</v>
      </c>
      <c r="N447" s="13">
        <f t="shared" si="47"/>
        <v>3.0209917796091717E-4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-8.0810983927198987E-2</v>
      </c>
      <c r="M448">
        <f t="shared" si="46"/>
        <v>-8.0810983927198987E-2</v>
      </c>
      <c r="N448" s="13">
        <f t="shared" si="47"/>
        <v>3.0028674618394209E-4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-7.9896268208493049E-2</v>
      </c>
      <c r="M449">
        <f t="shared" si="46"/>
        <v>-7.9896268208493049E-2</v>
      </c>
      <c r="N449" s="13">
        <f t="shared" si="47"/>
        <v>2.9845460959309017E-4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-7.8991909205636521E-2</v>
      </c>
      <c r="M450">
        <f t="shared" si="46"/>
        <v>-7.8991909205636521E-2</v>
      </c>
      <c r="N450" s="13">
        <f t="shared" si="47"/>
        <v>2.9660351155302395E-4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-7.809778962983295E-2</v>
      </c>
      <c r="M451">
        <f t="shared" si="46"/>
        <v>-7.809778962983295E-2</v>
      </c>
      <c r="N451" s="13">
        <f t="shared" si="47"/>
        <v>2.9473418900697983E-4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-7.7213793520021806E-2</v>
      </c>
      <c r="M452">
        <f t="shared" si="46"/>
        <v>-7.7213793520021806E-2</v>
      </c>
      <c r="N452" s="13">
        <f t="shared" si="47"/>
        <v>2.9284737225236581E-4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-7.6339806227896823E-2</v>
      </c>
      <c r="M453">
        <f t="shared" si="46"/>
        <v>-7.6339806227896823E-2</v>
      </c>
      <c r="N453" s="13">
        <f t="shared" si="47"/>
        <v>2.9094378472627685E-4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-7.5475714403090199E-2</v>
      </c>
      <c r="M454">
        <f t="shared" si="46"/>
        <v>-7.5475714403090199E-2</v>
      </c>
      <c r="N454" s="13">
        <f t="shared" si="47"/>
        <v>2.8902414280069404E-4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-7.4621405978522848E-2</v>
      </c>
      <c r="M455">
        <f t="shared" si="46"/>
        <v>-7.4621405978522848E-2</v>
      </c>
      <c r="N455" s="13">
        <f t="shared" si="47"/>
        <v>2.8708915558733824E-4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-7.3776770155917382E-2</v>
      </c>
      <c r="M456">
        <f t="shared" si="46"/>
        <v>-7.3776770155917382E-2</v>
      </c>
      <c r="N456" s="13">
        <f t="shared" si="47"/>
        <v>2.8513952475195175E-4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-7.2941697391472965E-2</v>
      </c>
      <c r="M457">
        <f t="shared" si="46"/>
        <v>-7.2941697391472965E-2</v>
      </c>
      <c r="N457" s="13">
        <f t="shared" si="47"/>
        <v>2.8317594433792176E-4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-7.2116079381698964E-2</v>
      </c>
      <c r="M458">
        <f t="shared" si="46"/>
        <v>-7.2116079381698964E-2</v>
      </c>
      <c r="N458" s="13">
        <f t="shared" si="47"/>
        <v>2.8119910059903435E-4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-7.1299809049409107E-2</v>
      </c>
      <c r="M459">
        <f t="shared" si="46"/>
        <v>-7.1299809049409107E-2</v>
      </c>
      <c r="N459" s="13">
        <f t="shared" si="47"/>
        <v>2.7920967184132719E-4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-7.0492780529869167E-2</v>
      </c>
      <c r="M460">
        <f t="shared" si="46"/>
        <v>-7.0492780529869167E-2</v>
      </c>
      <c r="N460" s="13">
        <f t="shared" si="47"/>
        <v>2.7720832827372882E-4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-6.9694889157101467E-2</v>
      </c>
      <c r="M461">
        <f t="shared" si="46"/>
        <v>-6.9694889157101467E-2</v>
      </c>
      <c r="N461" s="13">
        <f t="shared" si="47"/>
        <v>2.7519573186746479E-4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-6.8906031450341645E-2</v>
      </c>
      <c r="M462">
        <f t="shared" si="46"/>
        <v>-6.8906031450341645E-2</v>
      </c>
      <c r="N462" s="13">
        <f t="shared" si="47"/>
        <v>2.7317253622401465E-4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-6.8126105100647191E-2</v>
      </c>
      <c r="M463">
        <f t="shared" si="46"/>
        <v>-6.8126105100647191E-2</v>
      </c>
      <c r="N463" s="13">
        <f t="shared" si="47"/>
        <v>2.7113938645146354E-4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-6.7355008957655324E-2</v>
      </c>
      <c r="M464">
        <f t="shared" si="46"/>
        <v>-6.7355008957655324E-2</v>
      </c>
      <c r="N464" s="13">
        <f t="shared" si="47"/>
        <v>2.6909691904909011E-4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-6.6592643016489747E-2</v>
      </c>
      <c r="M465">
        <f t="shared" si="46"/>
        <v>-6.6592643016489747E-2</v>
      </c>
      <c r="N465" s="13">
        <f t="shared" si="47"/>
        <v>2.6704576180004941E-4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-6.5838908404813559E-2</v>
      </c>
      <c r="M466">
        <f t="shared" si="46"/>
        <v>-6.5838908404813559E-2</v>
      </c>
      <c r="N466" s="13">
        <f t="shared" si="47"/>
        <v>2.6498653367196354E-4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-6.5093707370027051E-2</v>
      </c>
      <c r="M467">
        <f t="shared" si="46"/>
        <v>-6.5093707370027051E-2</v>
      </c>
      <c r="N467" s="13">
        <f t="shared" si="47"/>
        <v>2.6291984472525033E-4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-6.4356943266609526E-2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-6.4356943266609526E-2</v>
      </c>
      <c r="N468" s="13">
        <f t="shared" ref="N468:N469" si="53">(M468-H468)^2*O468</f>
        <v>2.6084629602907009E-4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-6.3628520543602476E-2</v>
      </c>
      <c r="M469">
        <f t="shared" si="52"/>
        <v>-6.3628520543602476E-2</v>
      </c>
      <c r="N469" s="13">
        <f t="shared" si="53"/>
        <v>2.5876647958466555E-4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abSelected="1" topLeftCell="G1" workbookViewId="0">
      <selection activeCell="Q9" sqref="Q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1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188</v>
      </c>
      <c r="K4" s="2" t="s">
        <v>22</v>
      </c>
      <c r="L4" s="4">
        <f>O4</f>
        <v>6.6138962020596228</v>
      </c>
      <c r="N4" s="18" t="s">
        <v>22</v>
      </c>
      <c r="O4" s="4">
        <v>6.6138962020596228</v>
      </c>
      <c r="Q4" s="26" t="s">
        <v>28</v>
      </c>
      <c r="AA4" s="27"/>
    </row>
    <row r="5" spans="1:27" x14ac:dyDescent="0.4">
      <c r="A5" s="2" t="s">
        <v>19</v>
      </c>
      <c r="B5" s="5">
        <v>11.497999999999999</v>
      </c>
      <c r="D5" s="2" t="s">
        <v>3</v>
      </c>
      <c r="E5" s="5">
        <f>O10</f>
        <v>8.7150286552342429E-2</v>
      </c>
      <c r="K5" s="2" t="s">
        <v>23</v>
      </c>
      <c r="L5" s="4">
        <f>O5</f>
        <v>1.6043568875612266</v>
      </c>
      <c r="N5" s="12" t="s">
        <v>23</v>
      </c>
      <c r="O5" s="4">
        <v>1.6043568875612266</v>
      </c>
      <c r="P5" t="s">
        <v>50</v>
      </c>
      <c r="Q5" s="28" t="s">
        <v>29</v>
      </c>
      <c r="R5" s="29">
        <f>L10</f>
        <v>2.4627182667040017</v>
      </c>
      <c r="S5" s="29">
        <f>L4</f>
        <v>6.6138962020596228</v>
      </c>
      <c r="T5" s="29">
        <f>L5</f>
        <v>1.6043568875612266</v>
      </c>
      <c r="U5" s="29">
        <f>L6</f>
        <v>0.31108242178428192</v>
      </c>
      <c r="V5" s="29">
        <f>L7</f>
        <v>3.0369943994894291</v>
      </c>
      <c r="W5" s="30">
        <f>$L$10*2</f>
        <v>4.9254365334080035</v>
      </c>
      <c r="X5" s="30">
        <f>($L$10*2+$L$10*2/(SQRT(3)/2))/2</f>
        <v>5.3064203751435297</v>
      </c>
      <c r="Y5" s="31" t="s">
        <v>114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275</v>
      </c>
      <c r="K6" s="2" t="s">
        <v>26</v>
      </c>
      <c r="L6" s="4">
        <f>O6</f>
        <v>0.31108242178428192</v>
      </c>
      <c r="N6" s="12" t="s">
        <v>26</v>
      </c>
      <c r="O6" s="4">
        <v>0.31108242178428192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280</v>
      </c>
      <c r="D7" s="2" t="s">
        <v>31</v>
      </c>
      <c r="E7" s="1">
        <v>2</v>
      </c>
      <c r="F7" t="s">
        <v>276</v>
      </c>
      <c r="K7" s="2" t="s">
        <v>27</v>
      </c>
      <c r="L7" s="4">
        <f>O7</f>
        <v>3.0369943994894291</v>
      </c>
      <c r="N7" s="12" t="s">
        <v>27</v>
      </c>
      <c r="O7" s="4">
        <v>3.0369943994894291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277</v>
      </c>
      <c r="Q8" s="26" t="s">
        <v>282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275</v>
      </c>
      <c r="N9" s="3" t="s">
        <v>70</v>
      </c>
      <c r="O9" s="1">
        <f>O4/O5</f>
        <v>4.1224594436175401</v>
      </c>
      <c r="Q9" s="28" t="s">
        <v>247</v>
      </c>
      <c r="R9" s="29">
        <f>L10</f>
        <v>2.4627182667040017</v>
      </c>
      <c r="S9" s="29">
        <f>O4</f>
        <v>6.6138962020596228</v>
      </c>
      <c r="T9" s="29">
        <f>O5</f>
        <v>1.6043568875612266</v>
      </c>
      <c r="U9" s="29">
        <f>O6</f>
        <v>0.31108242178428192</v>
      </c>
      <c r="V9" s="29">
        <f>O7</f>
        <v>3.0369943994894291</v>
      </c>
      <c r="W9" s="30">
        <f>$L$10*2</f>
        <v>4.9254365334080035</v>
      </c>
      <c r="X9" s="30">
        <f>($L$10*2+$L$10*2/(SQRT(3)/2))/2</f>
        <v>5.3064203751435297</v>
      </c>
      <c r="Y9" s="31" t="s">
        <v>114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2.4627182667040017</v>
      </c>
      <c r="M10" t="s">
        <v>32</v>
      </c>
      <c r="N10" s="3" t="s">
        <v>3</v>
      </c>
      <c r="O10" s="1">
        <f>((SQRT(O9))^3/(O9-1)+(SQRT(1/O9)^3/(1/O9-1))-2)/6</f>
        <v>8.7150286552342429E-2</v>
      </c>
    </row>
    <row r="11" spans="1:27" x14ac:dyDescent="0.4">
      <c r="A11" s="3" t="s">
        <v>35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278</v>
      </c>
      <c r="N11" s="64" t="s">
        <v>264</v>
      </c>
      <c r="O11" s="20">
        <f>G119</f>
        <v>3.1410731571775052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-0.1582850792458407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1.6739667152271043E-2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0.23689904028023109</v>
      </c>
      <c r="G19">
        <f>$E$11*(D19/$E$12+1)</f>
        <v>1.7843633762304982</v>
      </c>
      <c r="H19" s="10">
        <f>-(-$B$4)*(1+D19+$E$5*D19^3)*EXP(-D19)</f>
        <v>2.003218284609634</v>
      </c>
      <c r="I19">
        <f>H19*$E$6</f>
        <v>16.025746276877072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2.3326847580578196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2.3326847580578196</v>
      </c>
      <c r="N19" s="13">
        <f>(M19-H19)^2*O19</f>
        <v>0.10854815712638398</v>
      </c>
      <c r="O19" s="13">
        <v>1</v>
      </c>
      <c r="P19" s="14">
        <f>SUMSQ(N26:N295)</f>
        <v>4.7318165408877927E-4</v>
      </c>
      <c r="Q19" s="1" t="s">
        <v>65</v>
      </c>
      <c r="R19" s="19">
        <f>O4/(O4-O5)*-B4/SQRT(L9)</f>
        <v>3.9471130600312136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0.16526330473730663</v>
      </c>
      <c r="G20">
        <f t="shared" ref="G20:G83" si="2">$E$11*(D20/$E$12+1)</f>
        <v>1.7979304740399682</v>
      </c>
      <c r="H20" s="10">
        <f>-(-$B$4)*(1+D20+$E$5*D20^3)*EXP(-D20)</f>
        <v>1.3974665048586647</v>
      </c>
      <c r="I20">
        <f t="shared" ref="I20:I83" si="3">H20*$E$6</f>
        <v>11.179732038869318</v>
      </c>
      <c r="K20">
        <f t="shared" si="1"/>
        <v>1.6781387185835861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1.6781387185835861</v>
      </c>
      <c r="N20" s="13">
        <f t="shared" ref="N20:N83" si="5">(M20-H20)^2*O20</f>
        <v>7.877689155724793E-2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9.6906986998930592E-2</v>
      </c>
      <c r="G21">
        <f t="shared" si="2"/>
        <v>1.8114975718494386</v>
      </c>
      <c r="H21" s="10">
        <f t="shared" ref="H21:H84" si="6">-(-$B$4)*(1+D21+$E$5*D21^3)*EXP(-D21)</f>
        <v>0.81944548206295709</v>
      </c>
      <c r="I21">
        <f t="shared" si="3"/>
        <v>6.5555638565036567</v>
      </c>
      <c r="K21">
        <f t="shared" si="1"/>
        <v>1.0564499826786502</v>
      </c>
      <c r="M21">
        <f t="shared" si="4"/>
        <v>1.0564499826786502</v>
      </c>
      <c r="N21" s="13">
        <f t="shared" si="5"/>
        <v>5.6171133312094078E-2</v>
      </c>
      <c r="O21" s="13">
        <v>1</v>
      </c>
      <c r="Q21" s="16" t="s">
        <v>57</v>
      </c>
      <c r="R21" s="19">
        <f>(O7/O6)/(O4/O5)</f>
        <v>2.3681659255512342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-0.46026119919495612</v>
      </c>
    </row>
    <row r="22" spans="1:25" x14ac:dyDescent="0.4">
      <c r="D22" s="6">
        <v>-0.94</v>
      </c>
      <c r="E22" s="7">
        <f t="shared" si="0"/>
        <v>3.1706991885058801E-2</v>
      </c>
      <c r="G22">
        <f t="shared" si="2"/>
        <v>1.8250646696589083</v>
      </c>
      <c r="H22" s="10">
        <f t="shared" si="6"/>
        <v>0.2681143233800572</v>
      </c>
      <c r="I22">
        <f t="shared" si="3"/>
        <v>2.1449145870404576</v>
      </c>
      <c r="K22">
        <f t="shared" si="1"/>
        <v>0.46614241690444302</v>
      </c>
      <c r="M22">
        <f t="shared" si="4"/>
        <v>0.46614241690444302</v>
      </c>
      <c r="N22" s="13">
        <f t="shared" si="5"/>
        <v>3.9215125824902899E-2</v>
      </c>
      <c r="O22" s="13">
        <v>1</v>
      </c>
    </row>
    <row r="23" spans="1:25" x14ac:dyDescent="0.4">
      <c r="D23" s="6">
        <v>-0.92</v>
      </c>
      <c r="E23" s="7">
        <f t="shared" si="0"/>
        <v>-3.0455552718635627E-2</v>
      </c>
      <c r="G23">
        <f t="shared" si="2"/>
        <v>1.8386317674683783</v>
      </c>
      <c r="H23" s="10">
        <f t="shared" si="6"/>
        <v>-0.25753215378878286</v>
      </c>
      <c r="I23">
        <f t="shared" si="3"/>
        <v>-2.0602572303102629</v>
      </c>
      <c r="K23">
        <f t="shared" si="1"/>
        <v>-9.4192487610854414E-2</v>
      </c>
      <c r="M23">
        <f t="shared" si="4"/>
        <v>-9.4192487610854414E-2</v>
      </c>
      <c r="N23" s="13">
        <f t="shared" si="5"/>
        <v>2.6679846547117102E-2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-8.969543159371364E-2</v>
      </c>
      <c r="G24">
        <f t="shared" si="2"/>
        <v>1.8521988652778487</v>
      </c>
      <c r="H24" s="10">
        <f t="shared" si="6"/>
        <v>-0.75846456955644248</v>
      </c>
      <c r="I24">
        <f t="shared" si="3"/>
        <v>-6.0677165564515398</v>
      </c>
      <c r="K24">
        <f t="shared" si="1"/>
        <v>-0.62589889058102699</v>
      </c>
      <c r="M24">
        <f t="shared" si="4"/>
        <v>-0.62589889058102699</v>
      </c>
      <c r="N24" s="13">
        <f t="shared" si="5"/>
        <v>1.7573659242212918E-2</v>
      </c>
      <c r="O24" s="13">
        <v>1</v>
      </c>
      <c r="Q24" s="17" t="s">
        <v>61</v>
      </c>
      <c r="R24" s="19">
        <f>O5/(O4-O5)*-B4/L9</f>
        <v>0.33851520542902791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-0.14612347378748944</v>
      </c>
      <c r="G25">
        <f t="shared" si="2"/>
        <v>1.8657659630873185</v>
      </c>
      <c r="H25" s="10">
        <f t="shared" si="6"/>
        <v>-1.2356200943470106</v>
      </c>
      <c r="I25">
        <f t="shared" si="3"/>
        <v>-9.8849607547760847</v>
      </c>
      <c r="K25">
        <f t="shared" si="1"/>
        <v>-1.1302597084098629</v>
      </c>
      <c r="M25">
        <f t="shared" si="4"/>
        <v>-1.1302597084098629</v>
      </c>
      <c r="N25" s="13">
        <f t="shared" si="5"/>
        <v>1.1100810924824709E-2</v>
      </c>
      <c r="O25" s="13">
        <v>1</v>
      </c>
      <c r="Q25" s="17" t="s">
        <v>62</v>
      </c>
      <c r="R25" s="19">
        <f>O4/(O4-O5)*-B4/SQRT(L9)</f>
        <v>3.9471130600312136</v>
      </c>
      <c r="V25" s="2" t="s">
        <v>106</v>
      </c>
      <c r="W25" s="1">
        <f>(-B4/(12*PI()*B6*W26))^(1/2)</f>
        <v>0.38432578224305608</v>
      </c>
      <c r="X25" t="s">
        <v>104</v>
      </c>
    </row>
    <row r="26" spans="1:25" x14ac:dyDescent="0.4">
      <c r="D26" s="6">
        <v>-0.86</v>
      </c>
      <c r="E26" s="7">
        <f t="shared" si="0"/>
        <v>-0.19984668019749996</v>
      </c>
      <c r="G26">
        <f t="shared" si="2"/>
        <v>1.8793330608967886</v>
      </c>
      <c r="H26" s="10">
        <f t="shared" si="6"/>
        <v>-1.6899035277500596</v>
      </c>
      <c r="I26">
        <f t="shared" si="3"/>
        <v>-13.519228222000477</v>
      </c>
      <c r="K26">
        <f t="shared" si="1"/>
        <v>-1.6084995598392737</v>
      </c>
      <c r="M26">
        <f t="shared" si="4"/>
        <v>-1.6084995598392737</v>
      </c>
      <c r="N26" s="13">
        <f t="shared" si="5"/>
        <v>6.6266059916202536E-3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-0.25096834725892248</v>
      </c>
      <c r="G27">
        <f t="shared" si="2"/>
        <v>1.8929001587062588</v>
      </c>
      <c r="H27" s="10">
        <f t="shared" si="6"/>
        <v>-2.1221883444214482</v>
      </c>
      <c r="I27">
        <f t="shared" si="3"/>
        <v>-16.977506755371586</v>
      </c>
      <c r="K27">
        <f t="shared" si="1"/>
        <v>-2.0617875602119504</v>
      </c>
      <c r="M27">
        <f t="shared" si="4"/>
        <v>-2.0617875602119504</v>
      </c>
      <c r="N27" s="13">
        <f t="shared" si="5"/>
        <v>3.6482547331223181E-3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-0.29958818684866079</v>
      </c>
      <c r="G28">
        <f t="shared" si="2"/>
        <v>1.906467256515729</v>
      </c>
      <c r="H28" s="10">
        <f t="shared" si="6"/>
        <v>-2.5333177079922753</v>
      </c>
      <c r="I28">
        <f t="shared" si="3"/>
        <v>-20.266541663938202</v>
      </c>
      <c r="K28">
        <f t="shared" si="1"/>
        <v>-2.4912399726515169</v>
      </c>
      <c r="M28">
        <f t="shared" si="4"/>
        <v>-2.4912399726515169</v>
      </c>
      <c r="N28" s="13">
        <f t="shared" si="5"/>
        <v>1.7705358114069106E-3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1.0393150409168601</v>
      </c>
      <c r="X28" t="s">
        <v>111</v>
      </c>
    </row>
    <row r="29" spans="1:25" x14ac:dyDescent="0.4">
      <c r="D29" s="6">
        <v>-0.8</v>
      </c>
      <c r="E29" s="7">
        <f t="shared" si="0"/>
        <v>-0.34580244251662606</v>
      </c>
      <c r="G29">
        <f t="shared" si="2"/>
        <v>1.9200343543251988</v>
      </c>
      <c r="H29" s="10">
        <f t="shared" si="6"/>
        <v>-2.92410545392059</v>
      </c>
      <c r="I29">
        <f t="shared" si="3"/>
        <v>-23.39284363136472</v>
      </c>
      <c r="K29">
        <f t="shared" si="1"/>
        <v>-2.8979227239811376</v>
      </c>
      <c r="M29">
        <f t="shared" si="4"/>
        <v>-2.8979227239811376</v>
      </c>
      <c r="N29" s="13">
        <f t="shared" si="5"/>
        <v>6.8553534708229523E-4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-0.38970400215163392</v>
      </c>
      <c r="G30">
        <f t="shared" si="2"/>
        <v>1.9336014521346689</v>
      </c>
      <c r="H30" s="10">
        <f t="shared" si="6"/>
        <v>-3.2953370421942161</v>
      </c>
      <c r="I30">
        <f t="shared" si="3"/>
        <v>-26.362696337553729</v>
      </c>
      <c r="K30">
        <f t="shared" si="1"/>
        <v>-3.2828537927494512</v>
      </c>
      <c r="M30">
        <f t="shared" si="4"/>
        <v>-3.2828537927494512</v>
      </c>
      <c r="N30" s="13">
        <f t="shared" si="5"/>
        <v>1.5583151670022231E-4</v>
      </c>
      <c r="O30" s="13">
        <v>1</v>
      </c>
      <c r="V30" s="22" t="s">
        <v>22</v>
      </c>
      <c r="W30" s="1">
        <f>1/(O5*W25^2)</f>
        <v>4.2198787966354141</v>
      </c>
    </row>
    <row r="31" spans="1:25" x14ac:dyDescent="0.4">
      <c r="D31" s="6">
        <v>-0.76</v>
      </c>
      <c r="E31" s="7">
        <f t="shared" si="0"/>
        <v>-0.43138250718631171</v>
      </c>
      <c r="G31">
        <f t="shared" si="2"/>
        <v>1.9471685499441391</v>
      </c>
      <c r="H31" s="10">
        <f t="shared" si="6"/>
        <v>-3.6477704807674516</v>
      </c>
      <c r="I31">
        <f t="shared" si="3"/>
        <v>-29.182163846139613</v>
      </c>
      <c r="K31">
        <f t="shared" si="1"/>
        <v>-3.6470054763077435</v>
      </c>
      <c r="M31">
        <f t="shared" si="4"/>
        <v>-3.6470054763077435</v>
      </c>
      <c r="N31" s="13">
        <f t="shared" si="5"/>
        <v>5.8523182337322532E-7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-0.4709244584424786</v>
      </c>
      <c r="G32">
        <f t="shared" si="2"/>
        <v>1.9607356477536093</v>
      </c>
      <c r="H32" s="10">
        <f t="shared" si="6"/>
        <v>-3.9821372205895984</v>
      </c>
      <c r="I32">
        <f t="shared" si="3"/>
        <v>-31.857097764716787</v>
      </c>
      <c r="K32">
        <f t="shared" si="1"/>
        <v>-3.9913065434831214</v>
      </c>
      <c r="M32">
        <f t="shared" si="4"/>
        <v>-3.9913065434831214</v>
      </c>
      <c r="N32" s="13">
        <f t="shared" si="5"/>
        <v>8.4076482325685237E-5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-0.5084133187155937</v>
      </c>
      <c r="G33">
        <f t="shared" si="2"/>
        <v>1.9743027455630791</v>
      </c>
      <c r="H33" s="10">
        <f t="shared" si="6"/>
        <v>-4.2991430230590595</v>
      </c>
      <c r="I33">
        <f t="shared" si="3"/>
        <v>-34.393144184472476</v>
      </c>
      <c r="K33">
        <f t="shared" si="1"/>
        <v>-4.3166442790170478</v>
      </c>
      <c r="M33">
        <f t="shared" si="4"/>
        <v>-4.3166442790170478</v>
      </c>
      <c r="N33" s="13">
        <f t="shared" si="5"/>
        <v>3.0629396010702266E-4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-0.54392961219409175</v>
      </c>
      <c r="G34">
        <f t="shared" si="2"/>
        <v>1.9878698433725492</v>
      </c>
      <c r="H34" s="10">
        <f t="shared" si="6"/>
        <v>-4.5994688007132396</v>
      </c>
      <c r="I34">
        <f t="shared" si="3"/>
        <v>-36.795750405705917</v>
      </c>
      <c r="K34">
        <f t="shared" si="1"/>
        <v>-4.6238664255858133</v>
      </c>
      <c r="M34">
        <f t="shared" si="4"/>
        <v>-4.6238664255858133</v>
      </c>
      <c r="N34" s="13">
        <f t="shared" si="5"/>
        <v>5.9524409942282618E-4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-0.57755102080671461</v>
      </c>
      <c r="G35">
        <f t="shared" si="2"/>
        <v>2.0014369411820194</v>
      </c>
      <c r="H35" s="10">
        <f t="shared" si="6"/>
        <v>-4.8837714319415788</v>
      </c>
      <c r="I35">
        <f t="shared" si="3"/>
        <v>-39.07017145553263</v>
      </c>
      <c r="K35">
        <f t="shared" si="1"/>
        <v>-4.9137830288879289</v>
      </c>
      <c r="M35">
        <f t="shared" si="4"/>
        <v>-4.9137830288879289</v>
      </c>
      <c r="N35" s="13">
        <f t="shared" si="5"/>
        <v>9.0069595127017295E-4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-0.60935247758832256</v>
      </c>
      <c r="G36">
        <f t="shared" si="2"/>
        <v>2.0150040389914894</v>
      </c>
      <c r="H36" s="10">
        <f t="shared" si="6"/>
        <v>-5.152684550486855</v>
      </c>
      <c r="I36">
        <f t="shared" si="3"/>
        <v>-41.22147640389484</v>
      </c>
      <c r="K36">
        <f t="shared" si="1"/>
        <v>-5.1871681909717804</v>
      </c>
      <c r="M36">
        <f t="shared" si="4"/>
        <v>-5.1871681909717804</v>
      </c>
      <c r="N36" s="13">
        <f t="shared" si="5"/>
        <v>1.1891214610935833E-3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-0.63940625715209831</v>
      </c>
      <c r="G37">
        <f t="shared" si="2"/>
        <v>2.0285711368009598</v>
      </c>
      <c r="H37" s="10">
        <f t="shared" si="6"/>
        <v>-5.4068193104781432</v>
      </c>
      <c r="I37">
        <f t="shared" si="3"/>
        <v>-43.254554483825146</v>
      </c>
      <c r="K37">
        <f t="shared" si="1"/>
        <v>-5.4447617366833843</v>
      </c>
      <c r="M37">
        <f t="shared" si="4"/>
        <v>-5.4447617366833843</v>
      </c>
      <c r="N37" s="13">
        <f t="shared" si="5"/>
        <v>1.4396277063401604E-3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-0.66778206335358081</v>
      </c>
      <c r="G38">
        <f t="shared" si="2"/>
        <v>2.0421382346104293</v>
      </c>
      <c r="H38" s="10">
        <f t="shared" si="6"/>
        <v>-5.6467651277178792</v>
      </c>
      <c r="I38">
        <f t="shared" si="3"/>
        <v>-45.174121021743034</v>
      </c>
      <c r="K38">
        <f t="shared" si="1"/>
        <v>-5.6872707978385009</v>
      </c>
      <c r="M38">
        <f t="shared" si="4"/>
        <v>-5.6872707978385009</v>
      </c>
      <c r="N38" s="13">
        <f t="shared" si="5"/>
        <v>1.6407093119206234E-3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-0.69454711422953186</v>
      </c>
      <c r="G39">
        <f t="shared" si="2"/>
        <v>2.0557053324198997</v>
      </c>
      <c r="H39" s="10">
        <f t="shared" si="6"/>
        <v>-5.8730903979249218</v>
      </c>
      <c r="I39">
        <f t="shared" si="3"/>
        <v>-46.984723183399375</v>
      </c>
      <c r="K39">
        <f t="shared" si="1"/>
        <v>-5.9153713194641142</v>
      </c>
      <c r="M39">
        <f t="shared" si="4"/>
        <v>-5.9153713194641142</v>
      </c>
      <c r="N39" s="13">
        <f t="shared" si="5"/>
        <v>1.7876763262033425E-3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-0.71976622429228898</v>
      </c>
      <c r="G40">
        <f t="shared" si="2"/>
        <v>2.0692724302293697</v>
      </c>
      <c r="H40" s="10">
        <f t="shared" si="6"/>
        <v>-6.0863431926155958</v>
      </c>
      <c r="I40">
        <f t="shared" si="3"/>
        <v>-48.690745540924766</v>
      </c>
      <c r="K40">
        <f t="shared" si="1"/>
        <v>-6.1297094922096775</v>
      </c>
      <c r="M40">
        <f t="shared" si="4"/>
        <v>-6.1297094922096775</v>
      </c>
      <c r="N40" s="13">
        <f t="shared" si="5"/>
        <v>1.8806359404836576E-3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-0.74350188425796804</v>
      </c>
      <c r="G41">
        <f t="shared" si="2"/>
        <v>2.0828395280388396</v>
      </c>
      <c r="H41" s="10">
        <f t="shared" si="6"/>
        <v>-6.2870519332853769</v>
      </c>
      <c r="I41">
        <f t="shared" si="3"/>
        <v>-50.296415466283015</v>
      </c>
      <c r="K41">
        <f t="shared" si="1"/>
        <v>-6.3309031147997263</v>
      </c>
      <c r="M41">
        <f t="shared" si="4"/>
        <v>-6.3309031147997263</v>
      </c>
      <c r="N41" s="13">
        <f t="shared" si="5"/>
        <v>1.9229261202044197E-3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-0.76581433828464796</v>
      </c>
      <c r="G42">
        <f t="shared" si="2"/>
        <v>2.0964066258483096</v>
      </c>
      <c r="H42" s="10">
        <f t="shared" si="6"/>
        <v>-6.4757260445349827</v>
      </c>
      <c r="I42">
        <f t="shared" si="3"/>
        <v>-51.805808356279861</v>
      </c>
      <c r="K42">
        <f t="shared" si="1"/>
        <v>-6.5195428901826613</v>
      </c>
      <c r="M42">
        <f t="shared" si="4"/>
        <v>-6.5195428901826613</v>
      </c>
      <c r="N42" s="13">
        <f t="shared" si="5"/>
        <v>1.9199159625124934E-3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-0.7867616587945051</v>
      </c>
      <c r="G43">
        <f t="shared" si="2"/>
        <v>2.10997372365778</v>
      </c>
      <c r="H43" s="10">
        <f t="shared" si="6"/>
        <v>-6.652856586766335</v>
      </c>
      <c r="I43">
        <f t="shared" si="3"/>
        <v>-53.22285269413068</v>
      </c>
      <c r="K43">
        <f t="shared" si="1"/>
        <v>-6.6961936588274167</v>
      </c>
      <c r="M43">
        <f t="shared" si="4"/>
        <v>-6.6961936588274167</v>
      </c>
      <c r="N43" s="13">
        <f t="shared" si="5"/>
        <v>1.8781018148273905E-3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-0.80639981895175683</v>
      </c>
      <c r="G44">
        <f t="shared" si="2"/>
        <v>2.12354082146725</v>
      </c>
      <c r="H44" s="10">
        <f t="shared" si="6"/>
        <v>-6.8189168690560553</v>
      </c>
      <c r="I44">
        <f t="shared" si="3"/>
        <v>-54.551334952448443</v>
      </c>
      <c r="K44">
        <f t="shared" si="1"/>
        <v>-6.8613955724283677</v>
      </c>
      <c r="M44">
        <f t="shared" si="4"/>
        <v>-6.8613955724283677</v>
      </c>
      <c r="N44" s="13">
        <f t="shared" si="5"/>
        <v>1.8044402401929057E-3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-0.82478276286622609</v>
      </c>
      <c r="G45">
        <f t="shared" si="2"/>
        <v>2.1371079192767199</v>
      </c>
      <c r="H45" s="10">
        <f t="shared" si="6"/>
        <v>-6.9743630427968082</v>
      </c>
      <c r="I45">
        <f t="shared" si="3"/>
        <v>-55.794904342374466</v>
      </c>
      <c r="K45">
        <f t="shared" si="1"/>
        <v>-7.0156652110982751</v>
      </c>
      <c r="M45">
        <f t="shared" si="4"/>
        <v>-7.0156652110982751</v>
      </c>
      <c r="N45" s="13">
        <f t="shared" si="5"/>
        <v>1.7058691064027001E-3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-0.84196247359034393</v>
      </c>
      <c r="G46">
        <f t="shared" si="2"/>
        <v>2.1506750170861899</v>
      </c>
      <c r="H46" s="10">
        <f t="shared" si="6"/>
        <v>-7.1196346766799481</v>
      </c>
      <c r="I46">
        <f t="shared" si="3"/>
        <v>-56.957077413439585</v>
      </c>
      <c r="K46">
        <f t="shared" si="1"/>
        <v>-7.1594966469596226</v>
      </c>
      <c r="M46">
        <f t="shared" si="4"/>
        <v>-7.1594966469596226</v>
      </c>
      <c r="N46" s="13">
        <f t="shared" si="5"/>
        <v>1.5889766745776556E-3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-0.85798903897546952</v>
      </c>
      <c r="G47">
        <f t="shared" si="2"/>
        <v>2.1642421148956603</v>
      </c>
      <c r="H47" s="10">
        <f t="shared" si="6"/>
        <v>-7.2551553135765703</v>
      </c>
      <c r="I47">
        <f t="shared" si="3"/>
        <v>-58.041242508612562</v>
      </c>
      <c r="K47">
        <f t="shared" si="1"/>
        <v>-7.2933624568845321</v>
      </c>
      <c r="M47">
        <f t="shared" si="4"/>
        <v>-7.2933624568845321</v>
      </c>
      <c r="N47" s="13">
        <f t="shared" si="5"/>
        <v>1.4597857997551318E-3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-0.87291071545152499</v>
      </c>
      <c r="G48">
        <f t="shared" si="2"/>
        <v>2.1778092127051307</v>
      </c>
      <c r="H48" s="10">
        <f t="shared" si="6"/>
        <v>-7.3813330098580954</v>
      </c>
      <c r="I48">
        <f t="shared" si="3"/>
        <v>-59.050664078864763</v>
      </c>
      <c r="K48">
        <f t="shared" si="1"/>
        <v>-7.4177146869831692</v>
      </c>
      <c r="M48">
        <f t="shared" si="4"/>
        <v>-7.4177146869831692</v>
      </c>
      <c r="N48" s="13">
        <f t="shared" si="5"/>
        <v>1.3236264304331172E-3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-0.88677398979210365</v>
      </c>
      <c r="G49">
        <f t="shared" si="2"/>
        <v>2.1913763105146011</v>
      </c>
      <c r="H49" s="10">
        <f t="shared" si="6"/>
        <v>-7.498560857682028</v>
      </c>
      <c r="I49">
        <f t="shared" si="3"/>
        <v>-59.988486861456224</v>
      </c>
      <c r="K49">
        <f t="shared" si="1"/>
        <v>-7.5329857712983888</v>
      </c>
      <c r="M49">
        <f t="shared" si="4"/>
        <v>-7.5329857712983888</v>
      </c>
      <c r="N49" s="13">
        <f t="shared" si="5"/>
        <v>1.1850746774939029E-3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-0.89962363892544184</v>
      </c>
      <c r="G50">
        <f t="shared" si="2"/>
        <v>2.2049434083240711</v>
      </c>
      <c r="H50" s="10">
        <f t="shared" si="6"/>
        <v>-7.6072174907535359</v>
      </c>
      <c r="I50">
        <f t="shared" si="3"/>
        <v>-60.857739926028287</v>
      </c>
      <c r="K50">
        <f t="shared" si="1"/>
        <v>-7.6395894070308588</v>
      </c>
      <c r="M50">
        <f t="shared" si="4"/>
        <v>-7.6395894070308588</v>
      </c>
      <c r="N50" s="13">
        <f t="shared" si="5"/>
        <v>1.0479409634659988E-3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-0.91150278784989081</v>
      </c>
      <c r="G51">
        <f t="shared" si="2"/>
        <v>2.2185105061335411</v>
      </c>
      <c r="H51" s="10">
        <f t="shared" si="6"/>
        <v>-7.707667574058676</v>
      </c>
      <c r="I51">
        <f t="shared" si="3"/>
        <v>-61.661340592469408</v>
      </c>
      <c r="K51">
        <f t="shared" si="1"/>
        <v>-7.7379213884928326</v>
      </c>
      <c r="M51">
        <f t="shared" si="4"/>
        <v>-7.7379213884928326</v>
      </c>
      <c r="N51" s="13">
        <f t="shared" si="5"/>
        <v>9.1529328781638495E-4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-0.92245296571086244</v>
      </c>
      <c r="G52">
        <f t="shared" si="2"/>
        <v>2.232077603943011</v>
      </c>
      <c r="H52" s="10">
        <f t="shared" si="6"/>
        <v>-7.8002622780510524</v>
      </c>
      <c r="I52">
        <f t="shared" si="3"/>
        <v>-62.402098224408419</v>
      </c>
      <c r="K52">
        <f t="shared" si="1"/>
        <v>-7.8283604018699879</v>
      </c>
      <c r="M52">
        <f t="shared" si="4"/>
        <v>-7.8283604018699879</v>
      </c>
      <c r="N52" s="13">
        <f t="shared" si="5"/>
        <v>7.895045621442308E-4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-0.93251416009456933</v>
      </c>
      <c r="G53">
        <f t="shared" si="2"/>
        <v>2.2456447017524814</v>
      </c>
      <c r="H53" s="10">
        <f t="shared" si="6"/>
        <v>-7.8853397377596783</v>
      </c>
      <c r="I53">
        <f t="shared" si="3"/>
        <v>-63.082717902077427</v>
      </c>
      <c r="K53">
        <f t="shared" si="1"/>
        <v>-7.9112687827588299</v>
      </c>
      <c r="M53">
        <f t="shared" si="4"/>
        <v>-7.9112687827588299</v>
      </c>
      <c r="N53" s="13">
        <f t="shared" si="5"/>
        <v>6.7231537456802898E-4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-0.94172486959229562</v>
      </c>
      <c r="G54">
        <f t="shared" si="2"/>
        <v>2.2592117995619514</v>
      </c>
      <c r="H54" s="10">
        <f t="shared" si="6"/>
        <v>-7.9632254972724512</v>
      </c>
      <c r="I54">
        <f t="shared" si="3"/>
        <v>-63.70580397817961</v>
      </c>
      <c r="K54">
        <f t="shared" si="1"/>
        <v>-7.9869932383415021</v>
      </c>
      <c r="M54">
        <f t="shared" si="4"/>
        <v>-7.9869932383415021</v>
      </c>
      <c r="N54" s="13">
        <f t="shared" si="5"/>
        <v>5.6490551552544805E-4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-0.95012215468737937</v>
      </c>
      <c r="G55">
        <f t="shared" si="2"/>
        <v>2.2727788973714214</v>
      </c>
      <c r="H55" s="10">
        <f t="shared" si="6"/>
        <v>-8.03423294003648</v>
      </c>
      <c r="I55">
        <f t="shared" si="3"/>
        <v>-64.27386352029184</v>
      </c>
      <c r="K55">
        <f t="shared" si="1"/>
        <v>-8.0558655359604359</v>
      </c>
      <c r="M55">
        <f t="shared" si="4"/>
        <v>-8.0558655359604359</v>
      </c>
      <c r="N55" s="13">
        <f t="shared" si="5"/>
        <v>4.6796920640915051E-4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-0.95774168701559359</v>
      </c>
      <c r="G56">
        <f t="shared" si="2"/>
        <v>2.2863459951808913</v>
      </c>
      <c r="H56" s="10">
        <f t="shared" si="6"/>
        <v>-8.0986637054038599</v>
      </c>
      <c r="I56">
        <f t="shared" si="3"/>
        <v>-64.789309643230879</v>
      </c>
      <c r="K56">
        <f t="shared" si="1"/>
        <v>-8.1182031597610838</v>
      </c>
      <c r="M56">
        <f t="shared" si="4"/>
        <v>-8.1182031597610838</v>
      </c>
      <c r="N56" s="13">
        <f t="shared" si="5"/>
        <v>3.8179027657803284E-4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-0.96461779704812933</v>
      </c>
      <c r="G57">
        <f t="shared" si="2"/>
        <v>2.2999130929903613</v>
      </c>
      <c r="H57" s="10">
        <f t="shared" si="6"/>
        <v>-8.1568080918389807</v>
      </c>
      <c r="I57">
        <f t="shared" si="3"/>
        <v>-65.254464734711846</v>
      </c>
      <c r="K57">
        <f t="shared" si="1"/>
        <v>-8.1743099369827679</v>
      </c>
      <c r="M57">
        <f t="shared" si="4"/>
        <v>-8.1743099369827679</v>
      </c>
      <c r="N57" s="13">
        <f t="shared" si="5"/>
        <v>3.0631458343710638E-4</v>
      </c>
      <c r="O57" s="13">
        <v>1</v>
      </c>
    </row>
    <row r="58" spans="4:21" x14ac:dyDescent="0.4">
      <c r="D58" s="6">
        <v>-0.219999999999999</v>
      </c>
      <c r="E58" s="7">
        <f t="shared" si="0"/>
        <v>-0.97078352024498782</v>
      </c>
      <c r="G58">
        <f t="shared" si="2"/>
        <v>2.3134801907998317</v>
      </c>
      <c r="H58" s="10">
        <f t="shared" si="6"/>
        <v>-8.208945447191617</v>
      </c>
      <c r="I58">
        <f t="shared" si="3"/>
        <v>-65.671563577532936</v>
      </c>
      <c r="K58">
        <f t="shared" si="1"/>
        <v>-8.2244766353936711</v>
      </c>
      <c r="M58">
        <f t="shared" si="4"/>
        <v>-8.2244766353936711</v>
      </c>
      <c r="N58" s="13">
        <f t="shared" si="5"/>
        <v>2.4121780696762524E-4</v>
      </c>
      <c r="O58" s="13">
        <v>1</v>
      </c>
    </row>
    <row r="59" spans="4:21" x14ac:dyDescent="0.4">
      <c r="D59" s="6">
        <v>-0.19999999999999901</v>
      </c>
      <c r="E59" s="7">
        <f t="shared" si="0"/>
        <v>-0.97627064172518008</v>
      </c>
      <c r="G59">
        <f t="shared" si="2"/>
        <v>2.3270472886093017</v>
      </c>
      <c r="H59" s="10">
        <f t="shared" si="6"/>
        <v>-8.2553445464281232</v>
      </c>
      <c r="I59">
        <f t="shared" si="3"/>
        <v>-66.042756371424986</v>
      </c>
      <c r="K59">
        <f t="shared" si="1"/>
        <v>-8.2689815332874197</v>
      </c>
      <c r="M59">
        <f t="shared" si="4"/>
        <v>-8.2689815332874197</v>
      </c>
      <c r="N59" s="13">
        <f t="shared" si="5"/>
        <v>1.85967410600625E-4</v>
      </c>
      <c r="O59" s="13">
        <v>1</v>
      </c>
    </row>
    <row r="60" spans="4:21" x14ac:dyDescent="0.4">
      <c r="D60" s="6">
        <v>-0.17999999999999899</v>
      </c>
      <c r="E60" s="7">
        <f t="shared" si="0"/>
        <v>-0.98110973949880742</v>
      </c>
      <c r="G60">
        <f t="shared" si="2"/>
        <v>2.3406143864187721</v>
      </c>
      <c r="H60" s="10">
        <f t="shared" si="6"/>
        <v>-8.2962639572019157</v>
      </c>
      <c r="I60">
        <f t="shared" si="3"/>
        <v>-66.370111657615325</v>
      </c>
      <c r="K60">
        <f t="shared" si="1"/>
        <v>-8.3080909633840321</v>
      </c>
      <c r="M60">
        <f t="shared" si="4"/>
        <v>-8.3080909633840321</v>
      </c>
      <c r="N60" s="13">
        <f t="shared" si="5"/>
        <v>1.3987807523181968E-4</v>
      </c>
      <c r="O60" s="13">
        <v>1</v>
      </c>
    </row>
    <row r="61" spans="4:21" x14ac:dyDescent="0.4">
      <c r="D61" s="6">
        <v>-0.159999999999999</v>
      </c>
      <c r="E61" s="7">
        <f t="shared" si="0"/>
        <v>-0.98533022630477074</v>
      </c>
      <c r="G61">
        <f t="shared" si="2"/>
        <v>2.3541814842282416</v>
      </c>
      <c r="H61" s="10">
        <f t="shared" si="6"/>
        <v>-8.3319523936331414</v>
      </c>
      <c r="I61">
        <f t="shared" si="3"/>
        <v>-66.655619149065132</v>
      </c>
      <c r="K61">
        <f t="shared" si="1"/>
        <v>-8.3420598319078181</v>
      </c>
      <c r="M61">
        <f t="shared" si="4"/>
        <v>-8.3420598319078181</v>
      </c>
      <c r="N61" s="13">
        <f t="shared" si="5"/>
        <v>1.0216030847639827E-4</v>
      </c>
      <c r="O61" s="13">
        <v>1</v>
      </c>
    </row>
    <row r="62" spans="4:21" x14ac:dyDescent="0.4">
      <c r="D62" s="6">
        <v>-0.13999999999999899</v>
      </c>
      <c r="E62" s="7">
        <f t="shared" si="0"/>
        <v>-0.98896039009660652</v>
      </c>
      <c r="G62">
        <f t="shared" si="2"/>
        <v>2.367748582037712</v>
      </c>
      <c r="H62" s="10">
        <f t="shared" si="6"/>
        <v>-8.3626490586569044</v>
      </c>
      <c r="I62">
        <f t="shared" si="3"/>
        <v>-66.901192469255236</v>
      </c>
      <c r="K62">
        <f t="shared" si="1"/>
        <v>-8.3711321140483061</v>
      </c>
      <c r="M62">
        <f t="shared" si="4"/>
        <v>-8.3711321140483061</v>
      </c>
      <c r="N62" s="13">
        <f t="shared" si="5"/>
        <v>7.196222877358955E-5</v>
      </c>
      <c r="O62" s="13">
        <v>1</v>
      </c>
    </row>
    <row r="63" spans="4:21" x14ac:dyDescent="0.4">
      <c r="D63" s="6">
        <v>-0.119999999999999</v>
      </c>
      <c r="E63" s="7">
        <f t="shared" si="0"/>
        <v>-0.99202743321769382</v>
      </c>
      <c r="G63">
        <f t="shared" si="2"/>
        <v>2.381315679847182</v>
      </c>
      <c r="H63" s="10">
        <f t="shared" si="6"/>
        <v>-8.3885839752888192</v>
      </c>
      <c r="I63">
        <f t="shared" si="3"/>
        <v>-67.108671802310553</v>
      </c>
      <c r="K63">
        <f t="shared" si="1"/>
        <v>-8.3955413269477166</v>
      </c>
      <c r="M63">
        <f t="shared" si="4"/>
        <v>-8.3955413269477166</v>
      </c>
      <c r="N63" s="13">
        <f t="shared" si="5"/>
        <v>4.840474210556292E-5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-0.99455751030588346</v>
      </c>
      <c r="G64">
        <f t="shared" si="2"/>
        <v>2.3948827776566524</v>
      </c>
      <c r="H64" s="10">
        <f t="shared" si="6"/>
        <v>-8.4099783071465506</v>
      </c>
      <c r="I64">
        <f t="shared" si="3"/>
        <v>-67.279826457172405</v>
      </c>
      <c r="K64">
        <f t="shared" si="1"/>
        <v>-8.4155109812991142</v>
      </c>
      <c r="M64">
        <f t="shared" si="4"/>
        <v>-8.4155109812991142</v>
      </c>
      <c r="N64" s="13">
        <f t="shared" si="5"/>
        <v>3.0610483278445833E-5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-0.99657576496643852</v>
      </c>
      <c r="G65">
        <f t="shared" si="2"/>
        <v>2.4084498754661219</v>
      </c>
      <c r="H65" s="10">
        <f t="shared" si="6"/>
        <v>-8.4270446685562046</v>
      </c>
      <c r="I65">
        <f t="shared" si="3"/>
        <v>-67.416357348449637</v>
      </c>
      <c r="K65">
        <f t="shared" si="1"/>
        <v>-8.4312550125835202</v>
      </c>
      <c r="M65">
        <f t="shared" si="4"/>
        <v>-8.4312550125835202</v>
      </c>
      <c r="N65" s="13">
        <f t="shared" si="5"/>
        <v>1.7726996828351904E-5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-0.9981063652510288</v>
      </c>
      <c r="G66">
        <f t="shared" si="2"/>
        <v>2.4220169732755923</v>
      </c>
      <c r="H66" s="10">
        <f t="shared" si="6"/>
        <v>-8.4399874245627</v>
      </c>
      <c r="I66">
        <f t="shared" si="3"/>
        <v>-67.5198993965016</v>
      </c>
      <c r="K66">
        <f t="shared" si="1"/>
        <v>-8.442978192921375</v>
      </c>
      <c r="M66">
        <f t="shared" si="4"/>
        <v>-8.442978192921375</v>
      </c>
      <c r="N66" s="13">
        <f t="shared" si="5"/>
        <v>8.9446953752512884E-6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-0.99917253797943073</v>
      </c>
      <c r="G67">
        <f t="shared" si="2"/>
        <v>2.4355840710850623</v>
      </c>
      <c r="H67" s="10">
        <f t="shared" si="6"/>
        <v>-8.4490029811540666</v>
      </c>
      <c r="I67">
        <f t="shared" si="3"/>
        <v>-67.592023849232532</v>
      </c>
      <c r="K67">
        <f t="shared" si="1"/>
        <v>-8.450876524463645</v>
      </c>
      <c r="M67">
        <f t="shared" si="4"/>
        <v>-8.450876524463645</v>
      </c>
      <c r="N67" s="13">
        <f t="shared" si="5"/>
        <v>3.5101645328661775E-6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-0.99979660193950781</v>
      </c>
      <c r="G68">
        <f t="shared" si="2"/>
        <v>2.4491511688945322</v>
      </c>
      <c r="H68" s="10">
        <f t="shared" si="6"/>
        <v>-8.4542800660004769</v>
      </c>
      <c r="I68">
        <f t="shared" si="3"/>
        <v>-67.634240528003815</v>
      </c>
      <c r="K68">
        <f t="shared" si="1"/>
        <v>-8.4551376152008082</v>
      </c>
      <c r="M68">
        <f t="shared" si="4"/>
        <v>-8.4551376152008082</v>
      </c>
      <c r="N68" s="13">
        <f t="shared" si="5"/>
        <v>7.3539063098888658E-3</v>
      </c>
      <c r="O68" s="13">
        <v>10000</v>
      </c>
    </row>
    <row r="69" spans="3:16" x14ac:dyDescent="0.4">
      <c r="C69" s="52" t="s">
        <v>47</v>
      </c>
      <c r="D69" s="53">
        <v>0</v>
      </c>
      <c r="E69" s="54">
        <f t="shared" si="0"/>
        <v>-1</v>
      </c>
      <c r="F69" s="52"/>
      <c r="G69" s="52">
        <f t="shared" si="2"/>
        <v>2.4627182667040017</v>
      </c>
      <c r="H69" s="55">
        <f t="shared" si="6"/>
        <v>-8.4559999999999995</v>
      </c>
      <c r="I69" s="52">
        <f t="shared" si="3"/>
        <v>-67.647999999999996</v>
      </c>
      <c r="J69" s="52"/>
      <c r="K69">
        <f t="shared" si="1"/>
        <v>-8.4559410380231181</v>
      </c>
      <c r="M69">
        <f t="shared" si="4"/>
        <v>-8.4559410380231181</v>
      </c>
      <c r="N69" s="56">
        <f t="shared" si="5"/>
        <v>3.4765147177601076E-5</v>
      </c>
      <c r="O69" s="56">
        <v>10000</v>
      </c>
      <c r="P69" s="52" t="s">
        <v>48</v>
      </c>
    </row>
    <row r="70" spans="3:16" x14ac:dyDescent="0.4">
      <c r="D70" s="6">
        <v>0.02</v>
      </c>
      <c r="E70" s="7">
        <f t="shared" si="0"/>
        <v>-0.99980333016965239</v>
      </c>
      <c r="G70">
        <f t="shared" si="2"/>
        <v>2.4762853645134717</v>
      </c>
      <c r="H70" s="10">
        <f t="shared" si="6"/>
        <v>-8.4543369599145795</v>
      </c>
      <c r="I70">
        <f t="shared" si="3"/>
        <v>-67.634695679316636</v>
      </c>
      <c r="K70">
        <f t="shared" si="1"/>
        <v>-8.4534586738233504</v>
      </c>
      <c r="M70">
        <f t="shared" si="4"/>
        <v>-8.4534586738233504</v>
      </c>
      <c r="N70" s="13">
        <f t="shared" si="5"/>
        <v>7.7138645804646598E-3</v>
      </c>
      <c r="O70" s="13">
        <v>10000</v>
      </c>
    </row>
    <row r="71" spans="3:16" x14ac:dyDescent="0.4">
      <c r="D71" s="6">
        <v>0.04</v>
      </c>
      <c r="E71" s="7">
        <f t="shared" si="0"/>
        <v>-0.99922637563521222</v>
      </c>
      <c r="G71">
        <f t="shared" si="2"/>
        <v>2.4898524623229421</v>
      </c>
      <c r="H71" s="10">
        <f t="shared" si="6"/>
        <v>-8.4494582323713558</v>
      </c>
      <c r="I71">
        <f t="shared" si="3"/>
        <v>-67.595665858970847</v>
      </c>
      <c r="K71">
        <f t="shared" si="1"/>
        <v>-8.4478550393933336</v>
      </c>
      <c r="M71">
        <f t="shared" si="4"/>
        <v>-8.4478550393933336</v>
      </c>
      <c r="N71" s="13">
        <f t="shared" si="5"/>
        <v>2.5702277247798499E-6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-0.99828813380988035</v>
      </c>
      <c r="G72">
        <f t="shared" si="2"/>
        <v>2.5034195601324121</v>
      </c>
      <c r="H72" s="10">
        <f t="shared" si="6"/>
        <v>-8.4415244594963479</v>
      </c>
      <c r="I72">
        <f t="shared" si="3"/>
        <v>-67.532195675970783</v>
      </c>
      <c r="K72">
        <f t="shared" si="1"/>
        <v>-8.4392876008276527</v>
      </c>
      <c r="M72">
        <f t="shared" si="4"/>
        <v>-8.4392876008276527</v>
      </c>
      <c r="N72" s="13">
        <f t="shared" si="5"/>
        <v>5.0035367037166969E-6</v>
      </c>
      <c r="O72" s="13">
        <v>1</v>
      </c>
    </row>
    <row r="73" spans="3:16" x14ac:dyDescent="0.4">
      <c r="D73" s="6">
        <v>8.0000000000000099E-2</v>
      </c>
      <c r="E73" s="7">
        <f t="shared" si="0"/>
        <v>-0.99700684442287035</v>
      </c>
      <c r="G73">
        <f t="shared" si="2"/>
        <v>2.5169866579418825</v>
      </c>
      <c r="H73" s="10">
        <f t="shared" si="6"/>
        <v>-8.4306898764397911</v>
      </c>
      <c r="I73">
        <f t="shared" si="3"/>
        <v>-67.445519011518329</v>
      </c>
      <c r="K73">
        <f t="shared" si="1"/>
        <v>-8.4279070731122214</v>
      </c>
      <c r="M73">
        <f t="shared" si="4"/>
        <v>-8.4279070731122214</v>
      </c>
      <c r="N73" s="13">
        <f t="shared" si="5"/>
        <v>7.7439943599326522E-6</v>
      </c>
      <c r="O73" s="13">
        <v>1</v>
      </c>
    </row>
    <row r="74" spans="3:16" x14ac:dyDescent="0.4">
      <c r="D74" s="6">
        <v>0.1</v>
      </c>
      <c r="E74" s="7">
        <f t="shared" si="0"/>
        <v>-0.99540001667982059</v>
      </c>
      <c r="G74">
        <f t="shared" si="2"/>
        <v>2.530553755751352</v>
      </c>
      <c r="H74" s="10">
        <f t="shared" si="6"/>
        <v>-8.4171025410445619</v>
      </c>
      <c r="I74">
        <f t="shared" si="3"/>
        <v>-67.336820328356495</v>
      </c>
      <c r="K74">
        <f t="shared" si="1"/>
        <v>-8.4138577065415703</v>
      </c>
      <c r="M74">
        <f t="shared" si="4"/>
        <v>-8.4138577065415703</v>
      </c>
      <c r="N74" s="13">
        <f t="shared" si="5"/>
        <v>1.052895095180489E-5</v>
      </c>
      <c r="O74" s="13">
        <v>1</v>
      </c>
    </row>
    <row r="75" spans="3:16" x14ac:dyDescent="0.4">
      <c r="D75" s="6">
        <v>0.12</v>
      </c>
      <c r="E75" s="7">
        <f t="shared" si="0"/>
        <v>-0.99348445552293763</v>
      </c>
      <c r="G75">
        <f t="shared" si="2"/>
        <v>2.544120853560822</v>
      </c>
      <c r="H75" s="10">
        <f t="shared" si="6"/>
        <v>-8.4009045559019597</v>
      </c>
      <c r="I75">
        <f t="shared" si="3"/>
        <v>-67.207236447215678</v>
      </c>
      <c r="K75">
        <f t="shared" si="1"/>
        <v>-8.3972775605765335</v>
      </c>
      <c r="M75">
        <f t="shared" si="4"/>
        <v>-8.3972775605765335</v>
      </c>
      <c r="N75" s="13">
        <f t="shared" si="5"/>
        <v>1.3155095090663562E-5</v>
      </c>
      <c r="O75" s="13">
        <v>1</v>
      </c>
    </row>
    <row r="76" spans="3:16" x14ac:dyDescent="0.4">
      <c r="D76" s="6">
        <v>0.14000000000000001</v>
      </c>
      <c r="E76" s="7">
        <f t="shared" si="0"/>
        <v>-0.99127628701888482</v>
      </c>
      <c r="G76">
        <f t="shared" si="2"/>
        <v>2.5576879513702924</v>
      </c>
      <c r="H76" s="10">
        <f t="shared" si="6"/>
        <v>-8.3822322830316889</v>
      </c>
      <c r="I76">
        <f t="shared" si="3"/>
        <v>-67.057858264253511</v>
      </c>
      <c r="K76">
        <f t="shared" si="1"/>
        <v>-8.378298765723887</v>
      </c>
      <c r="M76">
        <f t="shared" si="4"/>
        <v>-8.378298765723887</v>
      </c>
      <c r="N76" s="13">
        <f t="shared" si="5"/>
        <v>1.5472558410777047E-5</v>
      </c>
      <c r="O76" s="13">
        <v>1</v>
      </c>
    </row>
    <row r="77" spans="3:16" x14ac:dyDescent="0.4">
      <c r="D77" s="6">
        <v>0.16</v>
      </c>
      <c r="E77" s="7">
        <f t="shared" si="0"/>
        <v>-0.9887909829016116</v>
      </c>
      <c r="G77">
        <f t="shared" si="2"/>
        <v>2.5712550491797623</v>
      </c>
      <c r="H77" s="10">
        <f t="shared" si="6"/>
        <v>-8.3612165514160282</v>
      </c>
      <c r="I77">
        <f t="shared" si="3"/>
        <v>-66.889732411328225</v>
      </c>
      <c r="K77">
        <f t="shared" si="1"/>
        <v>-8.357047773990498</v>
      </c>
      <c r="M77">
        <f t="shared" si="4"/>
        <v>-8.357047773990498</v>
      </c>
      <c r="N77" s="13">
        <f t="shared" si="5"/>
        <v>1.7378705223609563E-5</v>
      </c>
      <c r="O77" s="13">
        <v>1</v>
      </c>
    </row>
    <row r="78" spans="3:16" x14ac:dyDescent="0.4">
      <c r="D78" s="6">
        <v>0.18</v>
      </c>
      <c r="E78" s="7">
        <f t="shared" si="0"/>
        <v>-0.98604338429650973</v>
      </c>
      <c r="G78">
        <f t="shared" si="2"/>
        <v>2.5848221469892323</v>
      </c>
      <c r="H78" s="10">
        <f t="shared" si="6"/>
        <v>-8.3379828576112853</v>
      </c>
      <c r="I78">
        <f t="shared" si="3"/>
        <v>-66.703862860890283</v>
      </c>
      <c r="K78">
        <f t="shared" si="1"/>
        <v>-8.3336455984375739</v>
      </c>
      <c r="M78">
        <f t="shared" si="4"/>
        <v>-8.3336455984375739</v>
      </c>
      <c r="N78" s="13">
        <f t="shared" si="5"/>
        <v>1.8811817139943837E-5</v>
      </c>
      <c r="O78" s="13">
        <v>1</v>
      </c>
    </row>
    <row r="79" spans="3:16" x14ac:dyDescent="0.4">
      <c r="D79" s="6">
        <v>0.2</v>
      </c>
      <c r="E79" s="7">
        <f t="shared" si="0"/>
        <v>-0.98304772465149781</v>
      </c>
      <c r="G79">
        <f t="shared" si="2"/>
        <v>2.5983892447987027</v>
      </c>
      <c r="H79" s="10">
        <f t="shared" si="6"/>
        <v>-8.3126515596530659</v>
      </c>
      <c r="I79">
        <f t="shared" si="3"/>
        <v>-66.501212477224527</v>
      </c>
      <c r="K79">
        <f t="shared" si="1"/>
        <v>-8.3082080423346447</v>
      </c>
      <c r="M79">
        <f t="shared" si="4"/>
        <v>-8.3082080423346447</v>
      </c>
      <c r="N79" s="13">
        <f t="shared" si="5"/>
        <v>1.974484615910901E-5</v>
      </c>
      <c r="O79" s="13">
        <v>1</v>
      </c>
    </row>
    <row r="80" spans="3:16" x14ac:dyDescent="0.4">
      <c r="D80" s="6">
        <v>0.22</v>
      </c>
      <c r="E80" s="7">
        <f t="shared" si="0"/>
        <v>-0.97981765189988201</v>
      </c>
      <c r="G80">
        <f t="shared" si="2"/>
        <v>2.6119563426081722</v>
      </c>
      <c r="H80" s="10">
        <f t="shared" si="6"/>
        <v>-8.2853380644654013</v>
      </c>
      <c r="I80">
        <f t="shared" si="3"/>
        <v>-66.282704515723211</v>
      </c>
      <c r="K80">
        <f t="shared" si="1"/>
        <v>-8.2808459183885752</v>
      </c>
      <c r="M80">
        <f t="shared" si="4"/>
        <v>-8.2808459183885752</v>
      </c>
      <c r="N80" s="13">
        <f t="shared" si="5"/>
        <v>2.0179376375544403E-5</v>
      </c>
      <c r="O80" s="13">
        <v>1</v>
      </c>
    </row>
    <row r="81" spans="4:15" x14ac:dyDescent="0.4">
      <c r="D81" s="6">
        <v>0.24</v>
      </c>
      <c r="E81" s="7">
        <f t="shared" si="0"/>
        <v>-0.97636624987909815</v>
      </c>
      <c r="G81">
        <f t="shared" si="2"/>
        <v>2.6255234404176426</v>
      </c>
      <c r="H81" s="10">
        <f t="shared" si="6"/>
        <v>-8.2561530089776536</v>
      </c>
      <c r="I81">
        <f t="shared" si="3"/>
        <v>-66.049224071821229</v>
      </c>
      <c r="K81">
        <f t="shared" si="1"/>
        <v>-8.2516652584997203</v>
      </c>
      <c r="M81">
        <f t="shared" si="4"/>
        <v>-8.2516652584997203</v>
      </c>
      <c r="N81" s="13">
        <f t="shared" si="5"/>
        <v>2.0139904352190212E-5</v>
      </c>
      <c r="O81" s="13">
        <v>1</v>
      </c>
    </row>
    <row r="82" spans="4:15" x14ac:dyDescent="0.4">
      <c r="D82" s="6">
        <v>0.26</v>
      </c>
      <c r="E82" s="7">
        <f t="shared" si="0"/>
        <v>-0.97270605902872376</v>
      </c>
      <c r="G82">
        <f t="shared" si="2"/>
        <v>2.6390905382271126</v>
      </c>
      <c r="H82" s="10">
        <f t="shared" si="6"/>
        <v>-8.2252024351468869</v>
      </c>
      <c r="I82">
        <f t="shared" si="3"/>
        <v>-65.801619481175095</v>
      </c>
      <c r="K82">
        <f t="shared" si="1"/>
        <v>-8.2207675144753907</v>
      </c>
      <c r="M82">
        <f t="shared" si="4"/>
        <v>-8.2207675144753907</v>
      </c>
      <c r="N82" s="13">
        <f t="shared" si="5"/>
        <v>1.9668521362464311E-5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-0.96884909639045425</v>
      </c>
      <c r="G83">
        <f t="shared" si="2"/>
        <v>2.6526576360365826</v>
      </c>
      <c r="H83" s="10">
        <f t="shared" si="6"/>
        <v>-8.1925879590776809</v>
      </c>
      <c r="I83">
        <f t="shared" si="3"/>
        <v>-65.540703672621447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-8.1882497501100282</v>
      </c>
      <c r="M83">
        <f t="shared" si="4"/>
        <v>-8.1882497501100282</v>
      </c>
      <c r="N83" s="13">
        <f t="shared" si="5"/>
        <v>1.882005704702222E-5</v>
      </c>
      <c r="O83" s="13">
        <v>1</v>
      </c>
    </row>
    <row r="84" spans="4:15" x14ac:dyDescent="0.4">
      <c r="D84" s="6">
        <v>0.3</v>
      </c>
      <c r="E84" s="7">
        <f t="shared" si="7"/>
        <v>-0.96480687493205475</v>
      </c>
      <c r="G84">
        <f t="shared" ref="G84:G147" si="9">$E$11*(D84/$E$12+1)</f>
        <v>2.666224733846053</v>
      </c>
      <c r="H84" s="10">
        <f t="shared" si="6"/>
        <v>-8.1584069344254555</v>
      </c>
      <c r="I84">
        <f t="shared" ref="I84:I147" si="10">H84*$E$6</f>
        <v>-65.267255475403644</v>
      </c>
      <c r="K84">
        <f t="shared" si="8"/>
        <v>-8.1542048250216652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-8.1542048250216652</v>
      </c>
      <c r="N84" s="13">
        <f t="shared" ref="N84:N147" si="12">(M84-H84)^2*O84</f>
        <v>1.7657723441422772E-5</v>
      </c>
      <c r="O84" s="13">
        <v>1</v>
      </c>
    </row>
    <row r="85" spans="4:15" x14ac:dyDescent="0.4">
      <c r="D85" s="6">
        <v>0.32</v>
      </c>
      <c r="E85" s="7">
        <f t="shared" si="7"/>
        <v>-0.96059042221664925</v>
      </c>
      <c r="G85">
        <f t="shared" si="9"/>
        <v>2.6797918316555229</v>
      </c>
      <c r="H85" s="10">
        <f t="shared" ref="H85:H148" si="13">-(-$B$4)*(1+D85+$E$5*D85^3)*EXP(-D85)</f>
        <v>-8.1227526102639853</v>
      </c>
      <c r="I85">
        <f t="shared" si="10"/>
        <v>-64.982020882111883</v>
      </c>
      <c r="K85">
        <f t="shared" si="8"/>
        <v>-8.1187215706156959</v>
      </c>
      <c r="M85">
        <f t="shared" si="11"/>
        <v>-8.1187215706156959</v>
      </c>
      <c r="N85" s="13">
        <f t="shared" si="12"/>
        <v>1.624928064608142E-5</v>
      </c>
      <c r="O85" s="13">
        <v>1</v>
      </c>
    </row>
    <row r="86" spans="4:15" x14ac:dyDescent="0.4">
      <c r="D86" s="6">
        <v>0.34</v>
      </c>
      <c r="E86" s="7">
        <f t="shared" si="7"/>
        <v>-0.95621029843806415</v>
      </c>
      <c r="G86">
        <f t="shared" si="9"/>
        <v>2.6933589294649933</v>
      </c>
      <c r="H86" s="10">
        <f t="shared" si="13"/>
        <v>-8.0857142835922691</v>
      </c>
      <c r="I86">
        <f t="shared" si="10"/>
        <v>-64.685714268738153</v>
      </c>
      <c r="K86">
        <f t="shared" si="8"/>
        <v>-8.0818849585290451</v>
      </c>
      <c r="M86">
        <f t="shared" si="11"/>
        <v>-8.0818849585290451</v>
      </c>
      <c r="N86" s="13">
        <f t="shared" si="12"/>
        <v>1.4663730439835309E-5</v>
      </c>
      <c r="O86" s="13">
        <v>1</v>
      </c>
    </row>
    <row r="87" spans="4:15" x14ac:dyDescent="0.4">
      <c r="D87" s="6">
        <v>0.36</v>
      </c>
      <c r="E87" s="7">
        <f t="shared" si="7"/>
        <v>-0.95167661384232438</v>
      </c>
      <c r="G87">
        <f t="shared" si="9"/>
        <v>2.7069260272744629</v>
      </c>
      <c r="H87" s="10">
        <f t="shared" si="13"/>
        <v>-8.0473774466506942</v>
      </c>
      <c r="I87">
        <f t="shared" si="10"/>
        <v>-64.379019573205554</v>
      </c>
      <c r="K87">
        <f t="shared" si="8"/>
        <v>-8.0437762618911428</v>
      </c>
      <c r="M87">
        <f t="shared" si="11"/>
        <v>-8.0437762618911428</v>
      </c>
      <c r="N87" s="13">
        <f t="shared" si="12"/>
        <v>1.2968531672425284E-5</v>
      </c>
      <c r="O87" s="13">
        <v>1</v>
      </c>
    </row>
    <row r="88" spans="4:15" x14ac:dyDescent="0.4">
      <c r="D88" s="6">
        <v>0.38</v>
      </c>
      <c r="E88" s="7">
        <f t="shared" si="7"/>
        <v>-0.94699904555479775</v>
      </c>
      <c r="G88">
        <f t="shared" si="9"/>
        <v>2.7204931250839328</v>
      </c>
      <c r="H88" s="10">
        <f t="shared" si="13"/>
        <v>-8.0078239292113693</v>
      </c>
      <c r="I88">
        <f t="shared" si="10"/>
        <v>-64.062591433690955</v>
      </c>
      <c r="K88">
        <f t="shared" si="8"/>
        <v>-8.0044732097220024</v>
      </c>
      <c r="M88">
        <f t="shared" si="11"/>
        <v>-8.0044732097220024</v>
      </c>
      <c r="N88" s="13">
        <f t="shared" si="12"/>
        <v>1.1227321096423433E-5</v>
      </c>
      <c r="O88" s="13">
        <v>1</v>
      </c>
    </row>
    <row r="89" spans="4:15" x14ac:dyDescent="0.4">
      <c r="D89" s="6">
        <v>0.4</v>
      </c>
      <c r="E89" s="7">
        <f t="shared" si="7"/>
        <v>-0.94218685383189726</v>
      </c>
      <c r="G89">
        <f t="shared" si="9"/>
        <v>2.7340602228934032</v>
      </c>
      <c r="H89" s="10">
        <f t="shared" si="13"/>
        <v>-7.9671320360025231</v>
      </c>
      <c r="I89">
        <f t="shared" si="10"/>
        <v>-63.737056288020185</v>
      </c>
      <c r="K89">
        <f t="shared" si="8"/>
        <v>-7.9640501347726387</v>
      </c>
      <c r="M89">
        <f t="shared" si="11"/>
        <v>-7.9640501347726387</v>
      </c>
      <c r="N89" s="13">
        <f t="shared" si="12"/>
        <v>9.4981151907628997E-6</v>
      </c>
      <c r="O89" s="13">
        <v>1</v>
      </c>
    </row>
    <row r="90" spans="4:15" x14ac:dyDescent="0.4">
      <c r="D90" s="6">
        <v>0.42</v>
      </c>
      <c r="E90" s="7">
        <f t="shared" si="7"/>
        <v>-0.93724889775568332</v>
      </c>
      <c r="G90">
        <f t="shared" si="9"/>
        <v>2.7476273207028732</v>
      </c>
      <c r="H90" s="10">
        <f t="shared" si="13"/>
        <v>-7.9253766794220573</v>
      </c>
      <c r="I90">
        <f t="shared" si="10"/>
        <v>-63.403013435376458</v>
      </c>
      <c r="K90">
        <f t="shared" si="8"/>
        <v>-7.9225781150985837</v>
      </c>
      <c r="M90">
        <f t="shared" si="11"/>
        <v>-7.9225781150985837</v>
      </c>
      <c r="N90" s="13">
        <f t="shared" si="12"/>
        <v>7.8319622726191617E-6</v>
      </c>
      <c r="O90" s="13">
        <v>1</v>
      </c>
    </row>
    <row r="91" spans="4:15" x14ac:dyDescent="0.4">
      <c r="D91" s="6">
        <v>0.44</v>
      </c>
      <c r="E91" s="7">
        <f t="shared" si="7"/>
        <v>-0.9321936503891558</v>
      </c>
      <c r="G91">
        <f t="shared" si="9"/>
        <v>2.7611944185123432</v>
      </c>
      <c r="H91" s="10">
        <f t="shared" si="13"/>
        <v>-7.8826295076907016</v>
      </c>
      <c r="I91">
        <f t="shared" si="10"/>
        <v>-63.061036061525613</v>
      </c>
      <c r="K91">
        <f t="shared" si="8"/>
        <v>-7.8801251096436022</v>
      </c>
      <c r="M91">
        <f t="shared" si="11"/>
        <v>-7.8801251096436022</v>
      </c>
      <c r="N91" s="13">
        <f t="shared" si="12"/>
        <v>6.272009578315004E-6</v>
      </c>
      <c r="O91" s="13">
        <v>1</v>
      </c>
    </row>
    <row r="92" spans="4:15" x14ac:dyDescent="0.4">
      <c r="D92" s="6">
        <v>0.46</v>
      </c>
      <c r="E92" s="7">
        <f t="shared" si="7"/>
        <v>-0.92702921340948241</v>
      </c>
      <c r="G92">
        <f t="shared" si="9"/>
        <v>2.7747615163218136</v>
      </c>
      <c r="H92" s="10">
        <f t="shared" si="13"/>
        <v>-7.8389590285905824</v>
      </c>
      <c r="I92">
        <f t="shared" si="10"/>
        <v>-62.711672228724659</v>
      </c>
      <c r="K92">
        <f t="shared" si="8"/>
        <v>-7.8367560880977463</v>
      </c>
      <c r="M92">
        <f t="shared" si="11"/>
        <v>-7.8367560880977463</v>
      </c>
      <c r="N92" s="13">
        <f t="shared" si="12"/>
        <v>4.8529468149769233E-6</v>
      </c>
      <c r="O92" s="13">
        <v>1</v>
      </c>
    </row>
    <row r="93" spans="4:15" x14ac:dyDescent="0.4">
      <c r="D93" s="6">
        <v>0.48</v>
      </c>
      <c r="E93" s="7">
        <f t="shared" si="7"/>
        <v>-0.92176333123590592</v>
      </c>
      <c r="G93">
        <f t="shared" si="9"/>
        <v>2.7883286141312835</v>
      </c>
      <c r="H93" s="10">
        <f t="shared" si="13"/>
        <v>-7.7944307289308199</v>
      </c>
      <c r="I93">
        <f t="shared" si="10"/>
        <v>-62.355445831446559</v>
      </c>
      <c r="K93">
        <f t="shared" si="8"/>
        <v>-7.7925331552815091</v>
      </c>
      <c r="M93">
        <f t="shared" si="11"/>
        <v>-7.7925331552815091</v>
      </c>
      <c r="N93" s="13">
        <f t="shared" si="12"/>
        <v>3.6007857545585459E-6</v>
      </c>
      <c r="O93" s="13">
        <v>1</v>
      </c>
    </row>
    <row r="94" spans="4:15" x14ac:dyDescent="0.4">
      <c r="D94" s="6">
        <v>0.5</v>
      </c>
      <c r="E94" s="7">
        <f t="shared" si="7"/>
        <v>-0.91640340466854231</v>
      </c>
      <c r="G94">
        <f t="shared" si="9"/>
        <v>2.8018957119407539</v>
      </c>
      <c r="H94" s="10">
        <f t="shared" si="13"/>
        <v>-7.7491071898771935</v>
      </c>
      <c r="I94">
        <f t="shared" si="10"/>
        <v>-61.992857519017548</v>
      </c>
      <c r="K94">
        <f t="shared" si="8"/>
        <v>-7.7475156702961661</v>
      </c>
      <c r="M94">
        <f t="shared" si="11"/>
        <v>-7.7475156702961661</v>
      </c>
      <c r="N94" s="13">
        <f t="shared" si="12"/>
        <v>2.5329345767937393E-6</v>
      </c>
      <c r="O94" s="13">
        <v>1</v>
      </c>
    </row>
    <row r="95" spans="4:15" x14ac:dyDescent="0.4">
      <c r="D95" s="6">
        <v>0.52</v>
      </c>
      <c r="E95" s="7">
        <f t="shared" si="7"/>
        <v>-0.91095650405381456</v>
      </c>
      <c r="G95">
        <f t="shared" si="9"/>
        <v>2.8154628097502234</v>
      </c>
      <c r="H95" s="10">
        <f t="shared" si="13"/>
        <v>-7.7030481982790562</v>
      </c>
      <c r="I95">
        <f t="shared" si="10"/>
        <v>-61.624385586232449</v>
      </c>
      <c r="K95">
        <f t="shared" si="8"/>
        <v>-7.7017603606691969</v>
      </c>
      <c r="M95">
        <f t="shared" si="11"/>
        <v>-7.7017603606691969</v>
      </c>
      <c r="N95" s="13">
        <f t="shared" si="12"/>
        <v>1.658525709368084E-6</v>
      </c>
      <c r="O95" s="13">
        <v>1</v>
      </c>
    </row>
    <row r="96" spans="4:15" x14ac:dyDescent="0.4">
      <c r="D96" s="6">
        <v>0.54</v>
      </c>
      <c r="E96" s="7">
        <f t="shared" si="7"/>
        <v>-0.90542938199177292</v>
      </c>
      <c r="G96">
        <f t="shared" si="9"/>
        <v>2.8290299075596934</v>
      </c>
      <c r="H96" s="10">
        <f t="shared" si="13"/>
        <v>-7.6563108541224318</v>
      </c>
      <c r="I96">
        <f t="shared" si="10"/>
        <v>-61.250486832979455</v>
      </c>
      <c r="K96">
        <f t="shared" si="8"/>
        <v>-7.6553214317131451</v>
      </c>
      <c r="M96">
        <f t="shared" si="11"/>
        <v>-7.6553214317131451</v>
      </c>
      <c r="N96" s="13">
        <f t="shared" si="12"/>
        <v>9.7895670399887359E-7</v>
      </c>
      <c r="O96" s="13">
        <v>1</v>
      </c>
    </row>
    <row r="97" spans="4:15" x14ac:dyDescent="0.4">
      <c r="D97" s="6">
        <v>0.56000000000000005</v>
      </c>
      <c r="E97" s="7">
        <f t="shared" si="7"/>
        <v>-0.89982848560009709</v>
      </c>
      <c r="G97">
        <f t="shared" si="9"/>
        <v>2.8425970053691638</v>
      </c>
      <c r="H97" s="10">
        <f t="shared" si="13"/>
        <v>-7.6089496742344203</v>
      </c>
      <c r="I97">
        <f t="shared" si="10"/>
        <v>-60.871597393875362</v>
      </c>
      <c r="K97">
        <f t="shared" si="8"/>
        <v>-7.6082506713061786</v>
      </c>
      <c r="M97">
        <f t="shared" si="11"/>
        <v>-7.6082506713061786</v>
      </c>
      <c r="N97" s="13">
        <f t="shared" si="12"/>
        <v>4.8860509369040736E-7</v>
      </c>
      <c r="O97" s="13">
        <v>1</v>
      </c>
    </row>
    <row r="98" spans="4:15" x14ac:dyDescent="0.4">
      <c r="D98" s="6">
        <v>0.57999999999999996</v>
      </c>
      <c r="E98" s="7">
        <f t="shared" si="7"/>
        <v>-0.8941599683491217</v>
      </c>
      <c r="G98">
        <f t="shared" si="9"/>
        <v>2.8561641031786338</v>
      </c>
      <c r="H98" s="10">
        <f t="shared" si="13"/>
        <v>-7.5610166923601732</v>
      </c>
      <c r="I98">
        <f t="shared" si="10"/>
        <v>-60.488133538881385</v>
      </c>
      <c r="K98">
        <f t="shared" si="8"/>
        <v>-7.5605975502930516</v>
      </c>
      <c r="M98">
        <f t="shared" si="11"/>
        <v>-7.5605975502930516</v>
      </c>
      <c r="N98" s="13">
        <f t="shared" si="12"/>
        <v>1.756800724309423E-7</v>
      </c>
      <c r="O98" s="13">
        <v>1</v>
      </c>
    </row>
    <row r="99" spans="4:15" x14ac:dyDescent="0.4">
      <c r="D99" s="6">
        <v>0.6</v>
      </c>
      <c r="E99" s="7">
        <f t="shared" si="7"/>
        <v>-0.88842970148179479</v>
      </c>
      <c r="G99">
        <f t="shared" si="9"/>
        <v>2.8697312009881042</v>
      </c>
      <c r="H99" s="10">
        <f t="shared" si="13"/>
        <v>-7.5125615557300556</v>
      </c>
      <c r="I99">
        <f t="shared" si="10"/>
        <v>-60.100492445840445</v>
      </c>
      <c r="K99">
        <f t="shared" si="8"/>
        <v>-7.512409318696073</v>
      </c>
      <c r="M99">
        <f t="shared" si="11"/>
        <v>-7.512409318696073</v>
      </c>
      <c r="N99" s="13">
        <f t="shared" si="12"/>
        <v>2.317611451581749E-8</v>
      </c>
      <c r="O99" s="13">
        <v>1</v>
      </c>
    </row>
    <row r="100" spans="4:15" x14ac:dyDescent="0.4">
      <c r="D100" s="6">
        <v>0.62</v>
      </c>
      <c r="E100" s="7">
        <f t="shared" si="7"/>
        <v>-0.88264328503204748</v>
      </c>
      <c r="G100">
        <f t="shared" si="9"/>
        <v>2.8832982987975742</v>
      </c>
      <c r="H100" s="10">
        <f t="shared" si="13"/>
        <v>-7.463631618230993</v>
      </c>
      <c r="I100">
        <f t="shared" si="10"/>
        <v>-59.709052945847944</v>
      </c>
      <c r="K100">
        <f t="shared" si="8"/>
        <v>-7.463731097917039</v>
      </c>
      <c r="M100">
        <f t="shared" si="11"/>
        <v>-7.463731097917039</v>
      </c>
      <c r="N100" s="13">
        <f t="shared" si="12"/>
        <v>9.896207935824001E-9</v>
      </c>
      <c r="O100" s="13">
        <v>1</v>
      </c>
    </row>
    <row r="101" spans="4:15" x14ac:dyDescent="0.4">
      <c r="D101" s="6">
        <v>0.64</v>
      </c>
      <c r="E101" s="7">
        <f t="shared" si="7"/>
        <v>-0.87680605845464699</v>
      </c>
      <c r="G101">
        <f t="shared" si="9"/>
        <v>2.8968653966070437</v>
      </c>
      <c r="H101" s="10">
        <f t="shared" si="13"/>
        <v>-7.4142720302924943</v>
      </c>
      <c r="I101">
        <f t="shared" si="10"/>
        <v>-59.314176242339954</v>
      </c>
      <c r="K101">
        <f t="shared" si="8"/>
        <v>-7.4146059691028183</v>
      </c>
      <c r="M101">
        <f t="shared" si="11"/>
        <v>-7.4146059691028183</v>
      </c>
      <c r="N101" s="13">
        <f t="shared" si="12"/>
        <v>1.1151512904065098E-7</v>
      </c>
      <c r="O101" s="13">
        <v>1</v>
      </c>
    </row>
    <row r="102" spans="4:15" x14ac:dyDescent="0.4">
      <c r="D102" s="6">
        <v>0.66</v>
      </c>
      <c r="E102" s="7">
        <f t="shared" si="7"/>
        <v>-0.87092311087920282</v>
      </c>
      <c r="G102">
        <f t="shared" si="9"/>
        <v>2.9104324944165141</v>
      </c>
      <c r="H102" s="10">
        <f t="shared" si="13"/>
        <v>-7.3645258255945398</v>
      </c>
      <c r="I102">
        <f t="shared" si="10"/>
        <v>-58.916206604756319</v>
      </c>
      <c r="K102">
        <f t="shared" si="8"/>
        <v>-7.365075057839495</v>
      </c>
      <c r="M102">
        <f t="shared" si="11"/>
        <v>-7.365075057839495</v>
      </c>
      <c r="N102" s="13">
        <f t="shared" si="12"/>
        <v>3.016560588985045E-7</v>
      </c>
      <c r="O102" s="13">
        <v>1</v>
      </c>
    </row>
    <row r="103" spans="4:15" x14ac:dyDescent="0.4">
      <c r="D103" s="6">
        <v>0.68</v>
      </c>
      <c r="E103" s="7">
        <f t="shared" si="7"/>
        <v>-0.86499929100060846</v>
      </c>
      <c r="G103">
        <f t="shared" si="9"/>
        <v>2.923999592225984</v>
      </c>
      <c r="H103" s="10">
        <f t="shared" si="13"/>
        <v>-7.3144340047011447</v>
      </c>
      <c r="I103">
        <f t="shared" si="10"/>
        <v>-58.515472037609157</v>
      </c>
      <c r="K103">
        <f t="shared" si="8"/>
        <v>-7.315177615332491</v>
      </c>
      <c r="M103">
        <f t="shared" si="11"/>
        <v>-7.315177615332491</v>
      </c>
      <c r="N103" s="13">
        <f t="shared" si="12"/>
        <v>5.5295677105126406E-7</v>
      </c>
      <c r="O103" s="13">
        <v>1</v>
      </c>
    </row>
    <row r="104" spans="4:15" x14ac:dyDescent="0.4">
      <c r="D104" s="6">
        <v>0.7</v>
      </c>
      <c r="E104" s="7">
        <f t="shared" si="7"/>
        <v>-0.85903921661782068</v>
      </c>
      <c r="G104">
        <f t="shared" si="9"/>
        <v>2.937566690035454</v>
      </c>
      <c r="H104" s="10">
        <f t="shared" si="13"/>
        <v>-7.2640356157202914</v>
      </c>
      <c r="I104">
        <f t="shared" si="10"/>
        <v>-58.112284925762332</v>
      </c>
      <c r="K104">
        <f t="shared" si="8"/>
        <v>-7.2649510962229584</v>
      </c>
      <c r="M104">
        <f t="shared" si="11"/>
        <v>-7.2649510962229584</v>
      </c>
      <c r="N104" s="13">
        <f t="shared" si="12"/>
        <v>8.3810455076340036E-7</v>
      </c>
      <c r="O104" s="13">
        <v>1</v>
      </c>
    </row>
    <row r="105" spans="4:15" x14ac:dyDescent="0.4">
      <c r="D105" s="6">
        <v>0.72</v>
      </c>
      <c r="E105" s="7">
        <f t="shared" si="7"/>
        <v>-0.85304728383251849</v>
      </c>
      <c r="G105">
        <f t="shared" si="9"/>
        <v>2.9511337878449244</v>
      </c>
      <c r="H105" s="10">
        <f t="shared" si="13"/>
        <v>-7.2133678320877763</v>
      </c>
      <c r="I105">
        <f t="shared" si="10"/>
        <v>-57.706942656702211</v>
      </c>
      <c r="K105">
        <f t="shared" si="8"/>
        <v>-7.214431233184059</v>
      </c>
      <c r="M105">
        <f t="shared" si="11"/>
        <v>-7.214431233184059</v>
      </c>
      <c r="N105" s="13">
        <f t="shared" si="12"/>
        <v>1.1308218915751798E-6</v>
      </c>
      <c r="O105" s="13">
        <v>1</v>
      </c>
    </row>
    <row r="106" spans="4:15" x14ac:dyDescent="0.4">
      <c r="D106" s="6">
        <v>0.74</v>
      </c>
      <c r="E106" s="7">
        <f t="shared" si="7"/>
        <v>-0.84702767591882411</v>
      </c>
      <c r="G106">
        <f t="shared" si="9"/>
        <v>2.9647008856543944</v>
      </c>
      <c r="H106" s="10">
        <f t="shared" si="13"/>
        <v>-7.1624660275695753</v>
      </c>
      <c r="I106">
        <f t="shared" si="10"/>
        <v>-57.299728220556602</v>
      </c>
      <c r="K106">
        <f t="shared" si="8"/>
        <v>-7.1636521084342508</v>
      </c>
      <c r="M106">
        <f t="shared" si="11"/>
        <v>-7.1636521084342508</v>
      </c>
      <c r="N106" s="13">
        <f t="shared" si="12"/>
        <v>1.4067878175494567E-6</v>
      </c>
      <c r="O106" s="13">
        <v>1</v>
      </c>
    </row>
    <row r="107" spans="4:15" x14ac:dyDescent="0.4">
      <c r="D107" s="6">
        <v>0.76</v>
      </c>
      <c r="E107" s="7">
        <f t="shared" si="7"/>
        <v>-0.84098437187492292</v>
      </c>
      <c r="G107">
        <f t="shared" si="9"/>
        <v>2.9782679834638648</v>
      </c>
      <c r="H107" s="10">
        <f t="shared" si="13"/>
        <v>-7.1113638485743476</v>
      </c>
      <c r="I107">
        <f t="shared" si="10"/>
        <v>-56.89091078859478</v>
      </c>
      <c r="K107">
        <f t="shared" si="8"/>
        <v>-7.1126462222985536</v>
      </c>
      <c r="M107">
        <f t="shared" si="11"/>
        <v>-7.1126462222985536</v>
      </c>
      <c r="N107" s="13">
        <f t="shared" si="12"/>
        <v>1.6444823685340478E-6</v>
      </c>
      <c r="O107" s="13">
        <v>1</v>
      </c>
    </row>
    <row r="108" spans="4:15" x14ac:dyDescent="0.4">
      <c r="D108" s="6">
        <v>0.78</v>
      </c>
      <c r="E108" s="7">
        <f t="shared" si="7"/>
        <v>-0.83492115466708838</v>
      </c>
      <c r="G108">
        <f t="shared" si="9"/>
        <v>2.9918350812733343</v>
      </c>
      <c r="H108" s="10">
        <f t="shared" si="13"/>
        <v>-7.0600932838648989</v>
      </c>
      <c r="I108">
        <f t="shared" si="10"/>
        <v>-56.480746270919191</v>
      </c>
      <c r="K108">
        <f t="shared" si="8"/>
        <v>-7.0614445589430401</v>
      </c>
      <c r="M108">
        <f t="shared" si="11"/>
        <v>-7.0614445589430401</v>
      </c>
      <c r="N108" s="13">
        <f t="shared" si="12"/>
        <v>1.8259443368056584E-6</v>
      </c>
      <c r="O108" s="13">
        <v>1</v>
      </c>
    </row>
    <row r="109" spans="4:15" x14ac:dyDescent="0.4">
      <c r="D109" s="6">
        <v>0.8</v>
      </c>
      <c r="E109" s="7">
        <f t="shared" si="7"/>
        <v>-0.8288416191762894</v>
      </c>
      <c r="G109">
        <f t="shared" si="9"/>
        <v>3.0054021790828043</v>
      </c>
      <c r="H109" s="10">
        <f t="shared" si="13"/>
        <v>-7.0086847317547027</v>
      </c>
      <c r="I109">
        <f t="shared" si="10"/>
        <v>-56.069477854037622</v>
      </c>
      <c r="K109">
        <f t="shared" si="8"/>
        <v>-7.0100766494020856</v>
      </c>
      <c r="M109">
        <f t="shared" si="11"/>
        <v>-7.0100766494020856</v>
      </c>
      <c r="N109" s="13">
        <f t="shared" si="12"/>
        <v>1.9374347370959188E-6</v>
      </c>
      <c r="O109" s="13">
        <v>1</v>
      </c>
    </row>
    <row r="110" spans="4:15" x14ac:dyDescent="0.4">
      <c r="D110" s="6">
        <v>0.82</v>
      </c>
      <c r="E110" s="7">
        <f t="shared" si="7"/>
        <v>-0.82274917985724372</v>
      </c>
      <c r="G110">
        <f t="shared" si="9"/>
        <v>3.0189692768922747</v>
      </c>
      <c r="H110" s="10">
        <f t="shared" si="13"/>
        <v>-6.957167064872853</v>
      </c>
      <c r="I110">
        <f t="shared" si="10"/>
        <v>-55.657336518982824</v>
      </c>
      <c r="K110">
        <f t="shared" si="8"/>
        <v>-6.9585706320127647</v>
      </c>
      <c r="M110">
        <f t="shared" si="11"/>
        <v>-6.9585706320127647</v>
      </c>
      <c r="N110" s="13">
        <f t="shared" si="12"/>
        <v>1.9700007162400312E-6</v>
      </c>
      <c r="O110" s="13">
        <v>1</v>
      </c>
    </row>
    <row r="111" spans="4:15" x14ac:dyDescent="0.4">
      <c r="D111" s="6">
        <v>0.84</v>
      </c>
      <c r="E111" s="7">
        <f t="shared" si="7"/>
        <v>-0.81664707811947468</v>
      </c>
      <c r="G111">
        <f t="shared" si="9"/>
        <v>3.0325363747017446</v>
      </c>
      <c r="H111" s="10">
        <f t="shared" si="13"/>
        <v>-6.9055676925782778</v>
      </c>
      <c r="I111">
        <f t="shared" si="10"/>
        <v>-55.244541540626223</v>
      </c>
      <c r="K111">
        <f t="shared" si="8"/>
        <v>-6.9069533103656227</v>
      </c>
      <c r="M111">
        <f t="shared" si="11"/>
        <v>-6.9069533103656227</v>
      </c>
      <c r="N111" s="13">
        <f t="shared" si="12"/>
        <v>1.9199366526063164E-6</v>
      </c>
      <c r="O111" s="13">
        <v>1</v>
      </c>
    </row>
    <row r="112" spans="4:15" x14ac:dyDescent="0.4">
      <c r="D112" s="6">
        <v>0.86</v>
      </c>
      <c r="E112" s="7">
        <f t="shared" si="7"/>
        <v>-0.81053838943963119</v>
      </c>
      <c r="G112">
        <f t="shared" si="9"/>
        <v>3.0461034725112146</v>
      </c>
      <c r="H112" s="10">
        <f t="shared" si="13"/>
        <v>-6.8539126211015198</v>
      </c>
      <c r="I112">
        <f t="shared" si="10"/>
        <v>-54.831300968812158</v>
      </c>
      <c r="K112">
        <f t="shared" si="8"/>
        <v>-6.8552502088762637</v>
      </c>
      <c r="M112">
        <f t="shared" si="11"/>
        <v>-6.8552502088762637</v>
      </c>
      <c r="N112" s="13">
        <f t="shared" si="12"/>
        <v>1.7891410551443626E-3</v>
      </c>
      <c r="O112" s="13">
        <v>1000</v>
      </c>
    </row>
    <row r="113" spans="4:15" x14ac:dyDescent="0.4">
      <c r="D113" s="6">
        <v>0.88</v>
      </c>
      <c r="E113" s="7">
        <f t="shared" si="7"/>
        <v>-0.80442603021404302</v>
      </c>
      <c r="G113">
        <f t="shared" si="9"/>
        <v>3.059670570320685</v>
      </c>
      <c r="H113" s="10">
        <f t="shared" si="13"/>
        <v>-6.8022265114899474</v>
      </c>
      <c r="I113">
        <f t="shared" si="10"/>
        <v>-54.417812091919579</v>
      </c>
      <c r="K113">
        <f t="shared" si="8"/>
        <v>-6.8034856260776717</v>
      </c>
      <c r="M113">
        <f t="shared" si="11"/>
        <v>-6.8034856260776717</v>
      </c>
      <c r="N113" s="13">
        <f t="shared" si="12"/>
        <v>1.5853695450201825E-3</v>
      </c>
      <c r="O113" s="13">
        <v>1000</v>
      </c>
    </row>
    <row r="114" spans="4:15" x14ac:dyDescent="0.4">
      <c r="D114" s="6">
        <v>0.9</v>
      </c>
      <c r="E114" s="7">
        <f t="shared" si="7"/>
        <v>-0.79831276436020193</v>
      </c>
      <c r="G114">
        <f t="shared" si="9"/>
        <v>3.073237668130155</v>
      </c>
      <c r="H114" s="10">
        <f t="shared" si="13"/>
        <v>-6.750532735429867</v>
      </c>
      <c r="I114">
        <f t="shared" si="10"/>
        <v>-54.004261883438936</v>
      </c>
      <c r="K114">
        <f t="shared" si="8"/>
        <v>-6.7516826857287278</v>
      </c>
      <c r="M114">
        <f t="shared" si="11"/>
        <v>-6.7516826857287278</v>
      </c>
      <c r="N114" s="13">
        <f t="shared" si="12"/>
        <v>1.3223856898499976E-3</v>
      </c>
      <c r="O114" s="13">
        <v>1000</v>
      </c>
    </row>
    <row r="115" spans="4:15" x14ac:dyDescent="0.4">
      <c r="D115" s="6">
        <v>0.92</v>
      </c>
      <c r="E115" s="7">
        <f t="shared" si="7"/>
        <v>-0.79220120967559082</v>
      </c>
      <c r="G115">
        <f t="shared" si="9"/>
        <v>3.0868047659396254</v>
      </c>
      <c r="H115" s="10">
        <f t="shared" si="13"/>
        <v>-6.698853429016796</v>
      </c>
      <c r="I115">
        <f t="shared" si="10"/>
        <v>-53.590827432134368</v>
      </c>
      <c r="K115">
        <f t="shared" si="8"/>
        <v>-6.6998633858302323</v>
      </c>
      <c r="M115">
        <f t="shared" si="11"/>
        <v>-6.6998633858302323</v>
      </c>
      <c r="N115" s="13">
        <f t="shared" si="12"/>
        <v>1.0200127650063989E-6</v>
      </c>
      <c r="O115" s="13">
        <v>1</v>
      </c>
    </row>
    <row r="116" spans="4:15" x14ac:dyDescent="0.4">
      <c r="D116" s="6">
        <v>0.94</v>
      </c>
      <c r="E116" s="7">
        <f t="shared" si="7"/>
        <v>-0.78609384396201598</v>
      </c>
      <c r="G116">
        <f t="shared" si="9"/>
        <v>3.1003718637490949</v>
      </c>
      <c r="H116" s="10">
        <f t="shared" si="13"/>
        <v>-6.6472095445428074</v>
      </c>
      <c r="I116">
        <f t="shared" si="10"/>
        <v>-53.177676356342459</v>
      </c>
      <c r="K116">
        <f t="shared" si="8"/>
        <v>-6.6480486456358312</v>
      </c>
      <c r="M116">
        <f t="shared" si="11"/>
        <v>-6.6480486456358312</v>
      </c>
      <c r="N116" s="13">
        <f t="shared" si="12"/>
        <v>7.0409064431367568E-7</v>
      </c>
      <c r="O116" s="13">
        <v>1</v>
      </c>
    </row>
    <row r="117" spans="4:15" x14ac:dyDescent="0.4">
      <c r="D117" s="6">
        <v>0.96</v>
      </c>
      <c r="E117" s="7">
        <f t="shared" si="7"/>
        <v>-0.77999301092334261</v>
      </c>
      <c r="G117">
        <f t="shared" si="9"/>
        <v>3.1139389615585649</v>
      </c>
      <c r="H117" s="10">
        <f t="shared" si="13"/>
        <v>-6.595620900367785</v>
      </c>
      <c r="I117">
        <f t="shared" si="10"/>
        <v>-52.76496720294228</v>
      </c>
      <c r="K117">
        <f t="shared" si="8"/>
        <v>-6.5962583507413228</v>
      </c>
      <c r="M117">
        <f t="shared" si="11"/>
        <v>-6.5962583507413228</v>
      </c>
      <c r="N117" s="13">
        <f t="shared" si="12"/>
        <v>4.0634297872347522E-7</v>
      </c>
      <c r="O117" s="13">
        <v>1</v>
      </c>
    </row>
    <row r="118" spans="4:15" x14ac:dyDescent="0.4">
      <c r="D118" s="6">
        <v>0.98</v>
      </c>
      <c r="E118" s="7">
        <f t="shared" si="7"/>
        <v>-0.7739009258442896</v>
      </c>
      <c r="G118">
        <f t="shared" si="9"/>
        <v>3.1275060593680353</v>
      </c>
      <c r="H118" s="10">
        <f t="shared" si="13"/>
        <v>-6.5441062289393122</v>
      </c>
      <c r="I118">
        <f t="shared" si="10"/>
        <v>-52.352849831514497</v>
      </c>
      <c r="K118">
        <f t="shared" si="8"/>
        <v>-6.5445113963323402</v>
      </c>
      <c r="M118">
        <f t="shared" si="11"/>
        <v>-6.5445113963323402</v>
      </c>
      <c r="N118" s="13">
        <f t="shared" si="12"/>
        <v>1.6416061637318209E-7</v>
      </c>
      <c r="O118" s="13">
        <v>1</v>
      </c>
    </row>
    <row r="119" spans="4:15" x14ac:dyDescent="0.4">
      <c r="D119" s="6">
        <v>1</v>
      </c>
      <c r="E119" s="7">
        <f t="shared" si="7"/>
        <v>-0.76781968105769149</v>
      </c>
      <c r="G119">
        <f t="shared" si="9"/>
        <v>3.1410731571775052</v>
      </c>
      <c r="H119" s="10">
        <f t="shared" si="13"/>
        <v>-6.4926832230238389</v>
      </c>
      <c r="I119">
        <f t="shared" si="10"/>
        <v>-51.941465784190711</v>
      </c>
      <c r="K119">
        <f t="shared" si="8"/>
        <v>-6.4928257286668547</v>
      </c>
      <c r="M119">
        <f t="shared" si="11"/>
        <v>-6.4928257286668547</v>
      </c>
      <c r="N119" s="13">
        <f t="shared" si="12"/>
        <v>2.0307858291337148E-8</v>
      </c>
      <c r="O119" s="13">
        <v>1</v>
      </c>
    </row>
    <row r="120" spans="4:15" x14ac:dyDescent="0.4">
      <c r="D120" s="6">
        <v>1.02</v>
      </c>
      <c r="E120" s="7">
        <f t="shared" si="7"/>
        <v>-0.76175125120740861</v>
      </c>
      <c r="G120">
        <f t="shared" si="9"/>
        <v>3.1546402549869756</v>
      </c>
      <c r="H120" s="10">
        <f t="shared" si="13"/>
        <v>-6.4413685802098479</v>
      </c>
      <c r="I120">
        <f t="shared" si="10"/>
        <v>-51.530948641678783</v>
      </c>
      <c r="K120">
        <f t="shared" si="8"/>
        <v>-6.4412183848656559</v>
      </c>
      <c r="M120">
        <f t="shared" si="11"/>
        <v>-6.4412183848656559</v>
      </c>
      <c r="N120" s="13">
        <f t="shared" si="12"/>
        <v>2.2558641416961714E-8</v>
      </c>
      <c r="O120" s="13">
        <v>1</v>
      </c>
    </row>
    <row r="121" spans="4:15" x14ac:dyDescent="0.4">
      <c r="D121" s="6">
        <v>1.04</v>
      </c>
      <c r="E121" s="7">
        <f t="shared" si="7"/>
        <v>-0.75569749831383615</v>
      </c>
      <c r="G121">
        <f t="shared" si="9"/>
        <v>3.1682073527964456</v>
      </c>
      <c r="H121" s="10">
        <f t="shared" si="13"/>
        <v>-6.3901780457417976</v>
      </c>
      <c r="I121">
        <f t="shared" si="10"/>
        <v>-51.121424365934381</v>
      </c>
      <c r="K121">
        <f t="shared" si="8"/>
        <v>-6.3897055310808923</v>
      </c>
      <c r="M121">
        <f t="shared" si="11"/>
        <v>-6.3897055310808923</v>
      </c>
      <c r="N121" s="13">
        <f t="shared" si="12"/>
        <v>2.2327010477040756E-7</v>
      </c>
      <c r="O121" s="13">
        <v>1</v>
      </c>
    </row>
    <row r="122" spans="4:15" x14ac:dyDescent="0.4">
      <c r="D122" s="6">
        <v>1.06</v>
      </c>
      <c r="E122" s="7">
        <f t="shared" si="7"/>
        <v>-0.74966017664874296</v>
      </c>
      <c r="G122">
        <f t="shared" si="9"/>
        <v>3.1817744506059151</v>
      </c>
      <c r="H122" s="10">
        <f t="shared" si="13"/>
        <v>-6.3391264537417715</v>
      </c>
      <c r="I122">
        <f t="shared" si="10"/>
        <v>-50.713011629934172</v>
      </c>
      <c r="K122">
        <f t="shared" si="8"/>
        <v>-6.3383024991096324</v>
      </c>
      <c r="M122">
        <f t="shared" si="11"/>
        <v>-6.3383024991096324</v>
      </c>
      <c r="N122" s="13">
        <f t="shared" si="12"/>
        <v>6.7890123582353636E-7</v>
      </c>
      <c r="O122" s="13">
        <v>1</v>
      </c>
    </row>
    <row r="123" spans="4:15" x14ac:dyDescent="0.4">
      <c r="D123" s="6">
        <v>1.08</v>
      </c>
      <c r="E123" s="7">
        <f t="shared" si="7"/>
        <v>-0.74364093742596105</v>
      </c>
      <c r="G123">
        <f t="shared" si="9"/>
        <v>3.1953415484153855</v>
      </c>
      <c r="H123" s="10">
        <f t="shared" si="13"/>
        <v>-6.288227766873927</v>
      </c>
      <c r="I123">
        <f t="shared" si="10"/>
        <v>-50.305822134991416</v>
      </c>
      <c r="K123">
        <f t="shared" si="8"/>
        <v>-6.287023821516649</v>
      </c>
      <c r="M123">
        <f t="shared" si="11"/>
        <v>-6.287023821516649</v>
      </c>
      <c r="N123" s="13">
        <f t="shared" si="12"/>
        <v>1.4494844233114438E-6</v>
      </c>
      <c r="O123" s="13">
        <v>1</v>
      </c>
    </row>
    <row r="124" spans="4:15" x14ac:dyDescent="0.4">
      <c r="D124" s="6">
        <v>1.1000000000000001</v>
      </c>
      <c r="E124" s="7">
        <f t="shared" si="7"/>
        <v>-0.73764133331423409</v>
      </c>
      <c r="G124">
        <f t="shared" si="9"/>
        <v>3.2089086462248555</v>
      </c>
      <c r="H124" s="10">
        <f t="shared" si="13"/>
        <v>-6.2374951145051627</v>
      </c>
      <c r="I124">
        <f t="shared" si="10"/>
        <v>-49.899960916041302</v>
      </c>
      <c r="K124">
        <f t="shared" si="8"/>
        <v>-6.2358832653278409</v>
      </c>
      <c r="M124">
        <f t="shared" si="11"/>
        <v>-6.2358832653278409</v>
      </c>
      <c r="N124" s="13">
        <f t="shared" si="12"/>
        <v>2.5980577704330359E-6</v>
      </c>
      <c r="O124" s="13">
        <v>1</v>
      </c>
    </row>
    <row r="125" spans="4:15" x14ac:dyDescent="0.4">
      <c r="D125" s="6">
        <v>1.1200000000000001</v>
      </c>
      <c r="E125" s="7">
        <f t="shared" si="7"/>
        <v>-0.73166282277833705</v>
      </c>
      <c r="G125">
        <f t="shared" si="9"/>
        <v>3.2224757440343259</v>
      </c>
      <c r="H125" s="10">
        <f t="shared" si="13"/>
        <v>-6.1869408294136177</v>
      </c>
      <c r="I125">
        <f t="shared" si="10"/>
        <v>-49.495526635308941</v>
      </c>
      <c r="K125">
        <f t="shared" si="8"/>
        <v>-6.1848938643530351</v>
      </c>
      <c r="M125">
        <f t="shared" si="11"/>
        <v>-6.1848938643530351</v>
      </c>
      <c r="N125" s="13">
        <f t="shared" si="12"/>
        <v>4.1900659592457257E-6</v>
      </c>
      <c r="O125" s="13">
        <v>1</v>
      </c>
    </row>
    <row r="126" spans="4:15" x14ac:dyDescent="0.4">
      <c r="D126" s="6">
        <v>1.1399999999999999</v>
      </c>
      <c r="E126" s="7">
        <f t="shared" si="7"/>
        <v>-0.72570677425438557</v>
      </c>
      <c r="G126">
        <f t="shared" si="9"/>
        <v>3.2360428418437959</v>
      </c>
      <c r="H126" s="10">
        <f t="shared" si="13"/>
        <v>-6.1365764830950837</v>
      </c>
      <c r="I126">
        <f t="shared" si="10"/>
        <v>-49.09261186476067</v>
      </c>
      <c r="K126">
        <f t="shared" si="8"/>
        <v>-6.1340679501945594</v>
      </c>
      <c r="M126">
        <f t="shared" si="11"/>
        <v>-6.1340679501945594</v>
      </c>
      <c r="N126" s="13">
        <f t="shared" si="12"/>
        <v>6.2927373130130054E-6</v>
      </c>
      <c r="O126" s="13">
        <v>1</v>
      </c>
    </row>
    <row r="127" spans="4:15" x14ac:dyDescent="0.4">
      <c r="D127" s="6">
        <v>1.1599999999999999</v>
      </c>
      <c r="E127" s="7">
        <f t="shared" si="7"/>
        <v>-0.71977447016505514</v>
      </c>
      <c r="G127">
        <f t="shared" si="9"/>
        <v>3.2496099396532658</v>
      </c>
      <c r="H127" s="10">
        <f t="shared" si="13"/>
        <v>-6.0864129197157064</v>
      </c>
      <c r="I127">
        <f t="shared" si="10"/>
        <v>-48.691303357725651</v>
      </c>
      <c r="K127">
        <f t="shared" si="8"/>
        <v>-6.0834171819954026</v>
      </c>
      <c r="M127">
        <f t="shared" si="11"/>
        <v>-6.0834171819954026</v>
      </c>
      <c r="N127" s="13">
        <f t="shared" si="12"/>
        <v>8.9744444888510983E-6</v>
      </c>
      <c r="O127" s="13">
        <v>1</v>
      </c>
    </row>
    <row r="128" spans="4:15" x14ac:dyDescent="0.4">
      <c r="D128" s="6">
        <v>1.18</v>
      </c>
      <c r="E128" s="7">
        <f t="shared" si="7"/>
        <v>-0.7138671107802621</v>
      </c>
      <c r="G128">
        <f t="shared" si="9"/>
        <v>3.2631770374627354</v>
      </c>
      <c r="H128" s="10">
        <f t="shared" si="13"/>
        <v>-6.0364602887578958</v>
      </c>
      <c r="I128">
        <f t="shared" si="10"/>
        <v>-48.291682310063166</v>
      </c>
      <c r="K128">
        <f t="shared" si="8"/>
        <v>-6.0329525749786699</v>
      </c>
      <c r="M128">
        <f t="shared" si="11"/>
        <v>-6.0329525749786699</v>
      </c>
      <c r="N128" s="13">
        <f t="shared" si="12"/>
        <v>1.2304055956971063E-5</v>
      </c>
      <c r="O128" s="13">
        <v>1</v>
      </c>
    </row>
    <row r="129" spans="4:15" x14ac:dyDescent="0.4">
      <c r="D129" s="6">
        <v>1.2</v>
      </c>
      <c r="E129" s="7">
        <f t="shared" si="7"/>
        <v>-0.70798581792866844</v>
      </c>
      <c r="G129">
        <f t="shared" si="9"/>
        <v>3.2767441352722058</v>
      </c>
      <c r="H129" s="10">
        <f t="shared" si="13"/>
        <v>-5.9867280764048196</v>
      </c>
      <c r="I129">
        <f t="shared" si="10"/>
        <v>-47.893824611238557</v>
      </c>
      <c r="K129">
        <f t="shared" si="8"/>
        <v>-5.9826845278277343</v>
      </c>
      <c r="M129">
        <f t="shared" si="11"/>
        <v>-5.9826845278277343</v>
      </c>
      <c r="N129" s="13">
        <f t="shared" si="12"/>
        <v>1.6350285095248811E-5</v>
      </c>
      <c r="O129" s="13">
        <v>1</v>
      </c>
    </row>
    <row r="130" spans="4:15" x14ac:dyDescent="0.4">
      <c r="D130" s="6">
        <v>1.22</v>
      </c>
      <c r="E130" s="7">
        <f t="shared" si="7"/>
        <v>-0.70213163856520111</v>
      </c>
      <c r="G130">
        <f t="shared" si="9"/>
        <v>3.2903112330816757</v>
      </c>
      <c r="H130" s="10">
        <f t="shared" si="13"/>
        <v>-5.9372251357073411</v>
      </c>
      <c r="I130">
        <f t="shared" si="10"/>
        <v>-47.497801085658729</v>
      </c>
      <c r="K130">
        <f t="shared" si="8"/>
        <v>-5.9326228489544688</v>
      </c>
      <c r="M130">
        <f t="shared" si="11"/>
        <v>-5.9326228489544688</v>
      </c>
      <c r="N130" s="13">
        <f t="shared" si="12"/>
        <v>2.1181043355664144E-5</v>
      </c>
      <c r="O130" s="13">
        <v>1</v>
      </c>
    </row>
    <row r="131" spans="4:15" x14ac:dyDescent="0.4">
      <c r="D131" s="6">
        <v>1.24</v>
      </c>
      <c r="E131" s="7">
        <f t="shared" si="7"/>
        <v>-0.69630554819962298</v>
      </c>
      <c r="G131">
        <f t="shared" si="9"/>
        <v>3.3038783308911461</v>
      </c>
      <c r="H131" s="10">
        <f t="shared" si="13"/>
        <v>-5.8879597155760113</v>
      </c>
      <c r="I131">
        <f t="shared" si="10"/>
        <v>-47.10367772460809</v>
      </c>
      <c r="K131">
        <f t="shared" si="8"/>
        <v>-5.8827767817009242</v>
      </c>
      <c r="M131">
        <f t="shared" si="11"/>
        <v>-5.8827767817009242</v>
      </c>
      <c r="N131" s="13">
        <f t="shared" si="12"/>
        <v>2.686280355352496E-5</v>
      </c>
      <c r="O131" s="13">
        <v>1</v>
      </c>
    </row>
    <row r="132" spans="4:15" x14ac:dyDescent="0.4">
      <c r="D132" s="6">
        <v>1.26</v>
      </c>
      <c r="E132" s="7">
        <f t="shared" si="7"/>
        <v>-0.69050845419100637</v>
      </c>
      <c r="G132">
        <f t="shared" si="9"/>
        <v>3.3174454287006161</v>
      </c>
      <c r="H132" s="10">
        <f t="shared" si="13"/>
        <v>-5.8389394886391495</v>
      </c>
      <c r="I132">
        <f t="shared" si="10"/>
        <v>-46.711515909113196</v>
      </c>
      <c r="K132">
        <f t="shared" si="8"/>
        <v>-5.833155028517953</v>
      </c>
      <c r="M132">
        <f t="shared" si="11"/>
        <v>-5.833155028517953</v>
      </c>
      <c r="N132" s="13">
        <f t="shared" si="12"/>
        <v>3.3459978893712494E-5</v>
      </c>
      <c r="O132" s="13">
        <v>1</v>
      </c>
    </row>
    <row r="133" spans="4:15" x14ac:dyDescent="0.4">
      <c r="D133" s="6">
        <v>1.28</v>
      </c>
      <c r="E133" s="7">
        <f t="shared" si="7"/>
        <v>-0.68474119891282903</v>
      </c>
      <c r="G133">
        <f t="shared" si="9"/>
        <v>3.3310125265100861</v>
      </c>
      <c r="H133" s="10">
        <f t="shared" si="13"/>
        <v>-5.7901715780068823</v>
      </c>
      <c r="I133">
        <f t="shared" si="10"/>
        <v>-46.321372624055059</v>
      </c>
      <c r="K133">
        <f t="shared" si="8"/>
        <v>-5.7837657741623634</v>
      </c>
      <c r="M133">
        <f t="shared" si="11"/>
        <v>-5.7837657741623634</v>
      </c>
      <c r="N133" s="13">
        <f t="shared" si="12"/>
        <v>4.1034322894453661E-5</v>
      </c>
      <c r="O133" s="13">
        <v>1</v>
      </c>
    </row>
    <row r="134" spans="4:15" x14ac:dyDescent="0.4">
      <c r="D134" s="6">
        <v>1.3</v>
      </c>
      <c r="E134" s="7">
        <f t="shared" si="7"/>
        <v>-0.67900456279323962</v>
      </c>
      <c r="G134">
        <f t="shared" si="9"/>
        <v>3.3445796243195565</v>
      </c>
      <c r="H134" s="10">
        <f t="shared" si="13"/>
        <v>-5.7416625829796342</v>
      </c>
      <c r="I134">
        <f t="shared" si="10"/>
        <v>-45.933300663837073</v>
      </c>
      <c r="K134">
        <f t="shared" si="8"/>
        <v>-5.7346167079525863</v>
      </c>
      <c r="M134">
        <f t="shared" si="11"/>
        <v>-5.7346167079525863</v>
      </c>
      <c r="N134" s="13">
        <f t="shared" si="12"/>
        <v>4.964435489677723E-5</v>
      </c>
      <c r="O134" s="13">
        <v>1</v>
      </c>
    </row>
    <row r="135" spans="4:15" x14ac:dyDescent="0.4">
      <c r="D135" s="6">
        <v>1.32</v>
      </c>
      <c r="E135" s="7">
        <f t="shared" si="7"/>
        <v>-0.67329926723490507</v>
      </c>
      <c r="G135">
        <f t="shared" si="9"/>
        <v>3.3581467221290269</v>
      </c>
      <c r="H135" s="10">
        <f t="shared" si="13"/>
        <v>-5.6934186037383565</v>
      </c>
      <c r="I135">
        <f t="shared" si="10"/>
        <v>-45.547348829906852</v>
      </c>
      <c r="K135">
        <f t="shared" si="8"/>
        <v>-5.6857150451210536</v>
      </c>
      <c r="M135">
        <f t="shared" si="11"/>
        <v>-5.6857150451210536</v>
      </c>
      <c r="N135" s="13">
        <f t="shared" si="12"/>
        <v>5.934481537022138E-5</v>
      </c>
      <c r="O135" s="13">
        <v>1</v>
      </c>
    </row>
    <row r="136" spans="4:15" x14ac:dyDescent="0.4">
      <c r="D136" s="6">
        <v>1.34</v>
      </c>
      <c r="E136" s="7">
        <f t="shared" si="7"/>
        <v>-0.66762597741869978</v>
      </c>
      <c r="G136">
        <f t="shared" si="9"/>
        <v>3.3717138199384968</v>
      </c>
      <c r="H136" s="10">
        <f t="shared" si="13"/>
        <v>-5.6454452650525244</v>
      </c>
      <c r="I136">
        <f t="shared" si="10"/>
        <v>-45.163562120420195</v>
      </c>
      <c r="K136">
        <f t="shared" si="8"/>
        <v>-5.6370675472999503</v>
      </c>
      <c r="M136">
        <f t="shared" si="11"/>
        <v>-5.6370675472999503</v>
      </c>
      <c r="N136" s="13">
        <f t="shared" si="12"/>
        <v>7.0186154741795585E-5</v>
      </c>
      <c r="O136" s="13">
        <v>1</v>
      </c>
    </row>
    <row r="137" spans="4:15" x14ac:dyDescent="0.4">
      <c r="D137" s="6">
        <v>1.36</v>
      </c>
      <c r="E137" s="7">
        <f t="shared" si="7"/>
        <v>-0.66198530499536656</v>
      </c>
      <c r="G137">
        <f t="shared" si="9"/>
        <v>3.3852809177479664</v>
      </c>
      <c r="H137" s="10">
        <f t="shared" si="13"/>
        <v>-5.5977477390408188</v>
      </c>
      <c r="I137">
        <f t="shared" si="10"/>
        <v>-44.78198191232655</v>
      </c>
      <c r="K137">
        <f t="shared" si="8"/>
        <v>-5.5886805421754593</v>
      </c>
      <c r="M137">
        <f t="shared" si="11"/>
        <v>-5.5886805421754593</v>
      </c>
      <c r="N137" s="13">
        <f t="shared" si="12"/>
        <v>8.2214058995185252E-5</v>
      </c>
      <c r="O137" s="13">
        <v>1</v>
      </c>
    </row>
    <row r="138" spans="4:15" x14ac:dyDescent="0.4">
      <c r="D138" s="6">
        <v>1.38</v>
      </c>
      <c r="E138" s="7">
        <f t="shared" si="7"/>
        <v>-0.65637781066913581</v>
      </c>
      <c r="G138">
        <f t="shared" si="9"/>
        <v>3.3988480155574363</v>
      </c>
      <c r="H138" s="10">
        <f t="shared" si="13"/>
        <v>-5.5503307670182114</v>
      </c>
      <c r="I138">
        <f t="shared" si="10"/>
        <v>-44.402646136145691</v>
      </c>
      <c r="K138">
        <f t="shared" si="8"/>
        <v>-5.5405599423441902</v>
      </c>
      <c r="M138">
        <f t="shared" si="11"/>
        <v>-5.5405599423441902</v>
      </c>
      <c r="N138" s="13">
        <f t="shared" si="12"/>
        <v>9.5469014810460086E-5</v>
      </c>
      <c r="O138" s="13">
        <v>1</v>
      </c>
    </row>
    <row r="139" spans="4:15" x14ac:dyDescent="0.4">
      <c r="D139" s="6">
        <v>1.4</v>
      </c>
      <c r="E139" s="7">
        <f t="shared" si="7"/>
        <v>-0.65080400667716676</v>
      </c>
      <c r="G139">
        <f t="shared" si="9"/>
        <v>3.4124151133669067</v>
      </c>
      <c r="H139" s="10">
        <f t="shared" si="13"/>
        <v>-5.5031986804621207</v>
      </c>
      <c r="I139">
        <f t="shared" si="10"/>
        <v>-44.025589443696965</v>
      </c>
      <c r="K139">
        <f t="shared" si="8"/>
        <v>-5.4927112634040531</v>
      </c>
      <c r="M139">
        <f t="shared" si="11"/>
        <v>-5.4927112634040531</v>
      </c>
      <c r="N139" s="13">
        <f t="shared" si="12"/>
        <v>1.0998591654984622E-4</v>
      </c>
      <c r="O139" s="13">
        <v>1</v>
      </c>
    </row>
    <row r="140" spans="4:15" x14ac:dyDescent="0.4">
      <c r="D140" s="6">
        <v>1.42</v>
      </c>
      <c r="E140" s="7">
        <f t="shared" si="7"/>
        <v>-0.64526435916854008</v>
      </c>
      <c r="G140">
        <f t="shared" si="9"/>
        <v>3.4259822111763767</v>
      </c>
      <c r="H140" s="10">
        <f t="shared" si="13"/>
        <v>-5.4563554211291745</v>
      </c>
      <c r="I140">
        <f t="shared" si="10"/>
        <v>-43.650843369033396</v>
      </c>
      <c r="K140">
        <f t="shared" si="8"/>
        <v>-5.4451396413105204</v>
      </c>
      <c r="M140">
        <f t="shared" si="11"/>
        <v>-5.4451396413105204</v>
      </c>
      <c r="N140" s="13">
        <f t="shared" si="12"/>
        <v>1.2579371694052793E-4</v>
      </c>
      <c r="O140" s="13">
        <v>1</v>
      </c>
    </row>
    <row r="141" spans="4:15" x14ac:dyDescent="0.4">
      <c r="D141" s="6">
        <v>1.44</v>
      </c>
      <c r="E141" s="7">
        <f t="shared" si="7"/>
        <v>-0.63975929048641866</v>
      </c>
      <c r="G141">
        <f t="shared" si="9"/>
        <v>3.4395493089858471</v>
      </c>
      <c r="H141" s="10">
        <f t="shared" si="13"/>
        <v>-5.4098045603531562</v>
      </c>
      <c r="I141">
        <f t="shared" si="10"/>
        <v>-43.278436482825249</v>
      </c>
      <c r="K141">
        <f t="shared" si="8"/>
        <v>-5.3978498490279314</v>
      </c>
      <c r="M141">
        <f t="shared" si="11"/>
        <v>-5.3978498490279314</v>
      </c>
      <c r="N141" s="13">
        <f t="shared" si="12"/>
        <v>1.4291512286945674E-4</v>
      </c>
      <c r="O141" s="13">
        <v>1</v>
      </c>
    </row>
    <row r="142" spans="4:15" x14ac:dyDescent="0.4">
      <c r="D142" s="6">
        <v>1.46</v>
      </c>
      <c r="E142" s="7">
        <f t="shared" si="7"/>
        <v>-0.63428918135686208</v>
      </c>
      <c r="G142">
        <f t="shared" si="9"/>
        <v>3.4531164067953171</v>
      </c>
      <c r="H142" s="10">
        <f t="shared" si="13"/>
        <v>-5.363549317553626</v>
      </c>
      <c r="I142">
        <f t="shared" si="10"/>
        <v>-42.908394540429008</v>
      </c>
      <c r="K142">
        <f t="shared" si="8"/>
        <v>-5.3508463125043182</v>
      </c>
      <c r="M142">
        <f t="shared" si="11"/>
        <v>-5.3508463125043182</v>
      </c>
      <c r="N142" s="13">
        <f t="shared" si="12"/>
        <v>1.6136633728273868E-4</v>
      </c>
      <c r="O142" s="13">
        <v>1</v>
      </c>
    </row>
    <row r="143" spans="4:15" x14ac:dyDescent="0.4">
      <c r="D143" s="6">
        <v>1.48</v>
      </c>
      <c r="E143" s="7">
        <f t="shared" si="7"/>
        <v>-0.62885437298767755</v>
      </c>
      <c r="G143">
        <f t="shared" si="9"/>
        <v>3.4666835046047866</v>
      </c>
      <c r="H143" s="10">
        <f t="shared" si="13"/>
        <v>-5.3175925779838016</v>
      </c>
      <c r="I143">
        <f t="shared" si="10"/>
        <v>-42.540740623870413</v>
      </c>
      <c r="K143">
        <f t="shared" si="8"/>
        <v>-5.3041331259969802</v>
      </c>
      <c r="M143">
        <f t="shared" si="11"/>
        <v>-5.3041331259969802</v>
      </c>
      <c r="N143" s="13">
        <f t="shared" si="12"/>
        <v>1.8115684778555091E-4</v>
      </c>
      <c r="O143" s="13">
        <v>1</v>
      </c>
    </row>
    <row r="144" spans="4:15" x14ac:dyDescent="0.4">
      <c r="D144" s="6">
        <v>1.5</v>
      </c>
      <c r="E144" s="7">
        <f t="shared" si="7"/>
        <v>-0.62345516908056886</v>
      </c>
      <c r="G144">
        <f t="shared" si="9"/>
        <v>3.480250602414257</v>
      </c>
      <c r="H144" s="10">
        <f t="shared" si="13"/>
        <v>-5.2719369097452899</v>
      </c>
      <c r="I144">
        <f t="shared" si="10"/>
        <v>-42.17549527796232</v>
      </c>
      <c r="K144">
        <f t="shared" si="8"/>
        <v>-5.2577140667749784</v>
      </c>
      <c r="M144">
        <f t="shared" si="11"/>
        <v>-5.2577140667749784</v>
      </c>
      <c r="N144" s="13">
        <f t="shared" si="12"/>
        <v>2.0228926215813957E-4</v>
      </c>
      <c r="O144" s="13">
        <v>1</v>
      </c>
    </row>
    <row r="145" spans="4:15" x14ac:dyDescent="0.4">
      <c r="D145" s="6">
        <v>1.52</v>
      </c>
      <c r="E145" s="7">
        <f t="shared" si="7"/>
        <v>-0.61809183775974119</v>
      </c>
      <c r="G145">
        <f t="shared" si="9"/>
        <v>3.493817700223727</v>
      </c>
      <c r="H145" s="10">
        <f t="shared" si="13"/>
        <v>-5.2265845800963708</v>
      </c>
      <c r="I145">
        <f t="shared" si="10"/>
        <v>-41.812676640770967</v>
      </c>
      <c r="K145">
        <f t="shared" si="8"/>
        <v>-5.2115926092236577</v>
      </c>
      <c r="M145">
        <f t="shared" si="11"/>
        <v>-5.2115926092236577</v>
      </c>
      <c r="N145" s="13">
        <f t="shared" si="12"/>
        <v>2.2475919064827768E-4</v>
      </c>
      <c r="O145" s="13">
        <v>1</v>
      </c>
    </row>
    <row r="146" spans="4:15" x14ac:dyDescent="0.4">
      <c r="D146" s="6">
        <v>1.54</v>
      </c>
      <c r="E146" s="7">
        <f t="shared" si="7"/>
        <v>-0.61276461342001542</v>
      </c>
      <c r="G146">
        <f t="shared" si="9"/>
        <v>3.5073847980331974</v>
      </c>
      <c r="H146" s="10">
        <f t="shared" si="13"/>
        <v>-5.1815375710796507</v>
      </c>
      <c r="I146">
        <f t="shared" si="10"/>
        <v>-41.452300568637206</v>
      </c>
      <c r="K146">
        <f t="shared" si="8"/>
        <v>-5.1657719383751877</v>
      </c>
      <c r="M146">
        <f t="shared" si="11"/>
        <v>-5.1657719383751877</v>
      </c>
      <c r="N146" s="13">
        <f t="shared" si="12"/>
        <v>2.4855517457203561E-4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-0.60747369849740063</v>
      </c>
      <c r="G147">
        <f t="shared" si="9"/>
        <v>3.5209518958426673</v>
      </c>
      <c r="H147" s="10">
        <f t="shared" si="13"/>
        <v>-5.1367975944940198</v>
      </c>
      <c r="I147">
        <f t="shared" si="10"/>
        <v>-41.094380755952159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-5.1202549628882732</v>
      </c>
      <c r="M147">
        <f t="shared" si="11"/>
        <v>-5.1202549628882732</v>
      </c>
      <c r="N147" s="13">
        <f t="shared" si="12"/>
        <v>2.7365866044344795E-4</v>
      </c>
      <c r="O147" s="13">
        <v>1</v>
      </c>
    </row>
    <row r="148" spans="4:15" x14ac:dyDescent="0.4">
      <c r="D148" s="6">
        <v>1.58</v>
      </c>
      <c r="E148" s="7">
        <f t="shared" si="14"/>
        <v>-0.60221926516497715</v>
      </c>
      <c r="G148">
        <f t="shared" ref="G148:G211" si="16">$E$11*(D148/$E$12+1)</f>
        <v>3.5345189936521373</v>
      </c>
      <c r="H148" s="10">
        <f t="shared" si="13"/>
        <v>-5.0923661062350458</v>
      </c>
      <c r="I148">
        <f t="shared" ref="I148:I211" si="17">H148*$E$6</f>
        <v>-40.738928849880367</v>
      </c>
      <c r="K148">
        <f t="shared" si="15"/>
        <v>-5.075044327499068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-5.075044327499068</v>
      </c>
      <c r="N148" s="13">
        <f t="shared" ref="N148:N211" si="19">(M148-H148)^2*O148</f>
        <v>3.0004401857817423E-4</v>
      </c>
      <c r="O148" s="13">
        <v>1</v>
      </c>
    </row>
    <row r="149" spans="4:15" x14ac:dyDescent="0.4">
      <c r="D149" s="6">
        <v>1.6</v>
      </c>
      <c r="E149" s="7">
        <f t="shared" si="14"/>
        <v>-0.59700145695684836</v>
      </c>
      <c r="G149">
        <f t="shared" si="16"/>
        <v>3.5480860914616077</v>
      </c>
      <c r="H149" s="10">
        <f t="shared" ref="H149:H212" si="20">-(-$B$4)*(1+D149+$E$5*D149^3)*EXP(-D149)</f>
        <v>-5.0482443200271092</v>
      </c>
      <c r="I149">
        <f t="shared" si="17"/>
        <v>-40.385954560216874</v>
      </c>
      <c r="K149">
        <f t="shared" si="15"/>
        <v>-5.0301424249646187</v>
      </c>
      <c r="M149">
        <f t="shared" si="18"/>
        <v>-5.0301424249646187</v>
      </c>
      <c r="N149" s="13">
        <f t="shared" si="19"/>
        <v>3.2767860485341765E-4</v>
      </c>
      <c r="O149" s="13">
        <v>1</v>
      </c>
    </row>
    <row r="150" spans="4:15" x14ac:dyDescent="0.4">
      <c r="D150" s="6">
        <v>1.62</v>
      </c>
      <c r="E150" s="7">
        <f t="shared" si="14"/>
        <v>-0.59182039032282341</v>
      </c>
      <c r="G150">
        <f t="shared" si="16"/>
        <v>3.5616531892710772</v>
      </c>
      <c r="H150" s="10">
        <f t="shared" si="20"/>
        <v>-5.0044332205697941</v>
      </c>
      <c r="I150">
        <f t="shared" si="17"/>
        <v>-40.035465764558353</v>
      </c>
      <c r="K150">
        <f t="shared" si="15"/>
        <v>-4.985551407519119</v>
      </c>
      <c r="M150">
        <f t="shared" si="18"/>
        <v>-4.985551407519119</v>
      </c>
      <c r="N150" s="13">
        <f t="shared" si="19"/>
        <v>3.5652286408064662E-4</v>
      </c>
      <c r="O150" s="13">
        <v>1</v>
      </c>
    </row>
    <row r="151" spans="4:15" x14ac:dyDescent="0.4">
      <c r="D151" s="6">
        <v>1.64</v>
      </c>
      <c r="E151" s="7">
        <f t="shared" si="14"/>
        <v>-0.58667615611640689</v>
      </c>
      <c r="G151">
        <f t="shared" si="16"/>
        <v>3.5752202870805472</v>
      </c>
      <c r="H151" s="10">
        <f t="shared" si="20"/>
        <v>-4.960933576120337</v>
      </c>
      <c r="I151">
        <f t="shared" si="17"/>
        <v>-39.687468608962696</v>
      </c>
      <c r="K151">
        <f t="shared" si="15"/>
        <v>-4.9412731978625555</v>
      </c>
      <c r="M151">
        <f t="shared" si="18"/>
        <v>-4.9412731978625555</v>
      </c>
      <c r="N151" s="13">
        <f t="shared" si="19"/>
        <v>3.8653047323904957E-4</v>
      </c>
      <c r="O151" s="13">
        <v>1</v>
      </c>
    </row>
    <row r="152" spans="4:15" x14ac:dyDescent="0.4">
      <c r="D152" s="6">
        <v>1.66</v>
      </c>
      <c r="E152" s="7">
        <f t="shared" si="14"/>
        <v>-0.58156882101858354</v>
      </c>
      <c r="G152">
        <f t="shared" si="16"/>
        <v>3.5887873848900176</v>
      </c>
      <c r="H152" s="10">
        <f t="shared" si="20"/>
        <v>-4.9177459505331429</v>
      </c>
      <c r="I152">
        <f t="shared" si="17"/>
        <v>-39.341967604265143</v>
      </c>
      <c r="K152">
        <f t="shared" si="15"/>
        <v>-4.8973094997004711</v>
      </c>
      <c r="M152">
        <f t="shared" si="18"/>
        <v>-4.8973094997004711</v>
      </c>
      <c r="N152" s="13">
        <f t="shared" si="19"/>
        <v>4.1764852263621025E-4</v>
      </c>
      <c r="O152" s="13">
        <v>1</v>
      </c>
    </row>
    <row r="153" spans="4:15" x14ac:dyDescent="0.4">
      <c r="D153" s="6">
        <v>1.68</v>
      </c>
      <c r="E153" s="7">
        <f t="shared" si="14"/>
        <v>-0.57649842889979952</v>
      </c>
      <c r="G153">
        <f t="shared" si="16"/>
        <v>3.6023544826994875</v>
      </c>
      <c r="H153" s="10">
        <f t="shared" si="20"/>
        <v>-4.8748707147767041</v>
      </c>
      <c r="I153">
        <f t="shared" si="17"/>
        <v>-38.998965718213633</v>
      </c>
      <c r="K153">
        <f t="shared" si="15"/>
        <v>-4.8536618078528386</v>
      </c>
      <c r="M153">
        <f t="shared" si="18"/>
        <v>-4.8536618078528386</v>
      </c>
      <c r="N153" s="13">
        <f t="shared" si="19"/>
        <v>4.4981773290518807E-4</v>
      </c>
      <c r="O153" s="13">
        <v>1</v>
      </c>
    </row>
    <row r="154" spans="4:15" x14ac:dyDescent="0.4">
      <c r="D154" s="6">
        <v>1.7</v>
      </c>
      <c r="E154" s="7">
        <f t="shared" si="14"/>
        <v>-0.57146500212246731</v>
      </c>
      <c r="G154">
        <f t="shared" si="16"/>
        <v>3.6159215805089575</v>
      </c>
      <c r="H154" s="10">
        <f t="shared" si="20"/>
        <v>-4.832308057947583</v>
      </c>
      <c r="I154">
        <f t="shared" si="17"/>
        <v>-38.658464463580664</v>
      </c>
      <c r="K154">
        <f t="shared" si="15"/>
        <v>-4.8103314179492669</v>
      </c>
      <c r="M154">
        <f t="shared" si="18"/>
        <v>-4.8103314179492669</v>
      </c>
      <c r="N154" s="13">
        <f t="shared" si="19"/>
        <v>4.8297270561558779E-4</v>
      </c>
      <c r="O154" s="13">
        <v>1</v>
      </c>
    </row>
    <row r="155" spans="4:15" x14ac:dyDescent="0.4">
      <c r="D155" s="6">
        <v>1.72</v>
      </c>
      <c r="E155" s="7">
        <f t="shared" si="14"/>
        <v>-0.5664685427862326</v>
      </c>
      <c r="G155">
        <f t="shared" si="16"/>
        <v>3.6294886783184279</v>
      </c>
      <c r="H155" s="10">
        <f t="shared" si="20"/>
        <v>-4.7900579978003819</v>
      </c>
      <c r="I155">
        <f t="shared" si="17"/>
        <v>-38.320463982403055</v>
      </c>
      <c r="K155">
        <f t="shared" si="15"/>
        <v>-4.7673194357271473</v>
      </c>
      <c r="M155">
        <f t="shared" si="18"/>
        <v>-4.7673194357271473</v>
      </c>
      <c r="N155" s="13">
        <f t="shared" si="19"/>
        <v>5.1704220515834062E-4</v>
      </c>
      <c r="O155" s="13">
        <v>1</v>
      </c>
    </row>
    <row r="156" spans="4:15" x14ac:dyDescent="0.4">
      <c r="D156" s="6">
        <v>1.74</v>
      </c>
      <c r="E156" s="7">
        <f t="shared" si="14"/>
        <v>-0.56150903391817486</v>
      </c>
      <c r="G156">
        <f t="shared" si="16"/>
        <v>3.6430557761278979</v>
      </c>
      <c r="H156" s="10">
        <f t="shared" si="20"/>
        <v>-4.7481203908120859</v>
      </c>
      <c r="I156">
        <f t="shared" si="17"/>
        <v>-37.984963126496687</v>
      </c>
      <c r="K156">
        <f t="shared" si="15"/>
        <v>-4.7246267859485878</v>
      </c>
      <c r="M156">
        <f t="shared" si="18"/>
        <v>-4.7246267859485878</v>
      </c>
      <c r="N156" s="13">
        <f t="shared" si="19"/>
        <v>5.519494694821845E-4</v>
      </c>
      <c r="O156" s="13">
        <v>1</v>
      </c>
    </row>
    <row r="157" spans="4:15" x14ac:dyDescent="0.4">
      <c r="D157" s="6">
        <v>1.76</v>
      </c>
      <c r="E157" s="7">
        <f t="shared" si="14"/>
        <v>-0.5565864406100316</v>
      </c>
      <c r="G157">
        <f t="shared" si="16"/>
        <v>3.6566228739373683</v>
      </c>
      <c r="H157" s="10">
        <f t="shared" si="20"/>
        <v>-4.7064949417984261</v>
      </c>
      <c r="I157">
        <f t="shared" si="17"/>
        <v>-37.651959534387409</v>
      </c>
      <c r="K157">
        <f t="shared" si="15"/>
        <v>-4.6822542209513731</v>
      </c>
      <c r="M157">
        <f t="shared" si="18"/>
        <v>-4.6822542209513731</v>
      </c>
      <c r="N157" s="13">
        <f t="shared" si="19"/>
        <v>5.8761254718474874E-4</v>
      </c>
      <c r="O157" s="13">
        <v>1</v>
      </c>
    </row>
    <row r="158" spans="4:15" x14ac:dyDescent="0.4">
      <c r="D158" s="6">
        <v>1.78</v>
      </c>
      <c r="E158" s="7">
        <f t="shared" si="14"/>
        <v>-0.55170071110447094</v>
      </c>
      <c r="G158">
        <f t="shared" si="16"/>
        <v>3.6701899717468378</v>
      </c>
      <c r="H158" s="10">
        <f t="shared" si="20"/>
        <v>-4.6651812130994061</v>
      </c>
      <c r="I158">
        <f t="shared" si="17"/>
        <v>-37.321449704795249</v>
      </c>
      <c r="K158">
        <f t="shared" si="15"/>
        <v>-4.6402023288486482</v>
      </c>
      <c r="M158">
        <f t="shared" si="18"/>
        <v>-4.6402023288486482</v>
      </c>
      <c r="N158" s="13">
        <f t="shared" si="19"/>
        <v>6.239446584127607E-4</v>
      </c>
      <c r="O158" s="13">
        <v>1</v>
      </c>
    </row>
    <row r="159" spans="4:15" x14ac:dyDescent="0.4">
      <c r="D159" s="6">
        <v>1.8</v>
      </c>
      <c r="E159" s="7">
        <f t="shared" si="14"/>
        <v>-0.54685177783236205</v>
      </c>
      <c r="G159">
        <f t="shared" si="16"/>
        <v>3.6837570695563078</v>
      </c>
      <c r="H159" s="10">
        <f t="shared" si="20"/>
        <v>-4.6241786333504535</v>
      </c>
      <c r="I159">
        <f t="shared" si="17"/>
        <v>-36.993429066803628</v>
      </c>
      <c r="K159">
        <f t="shared" si="15"/>
        <v>-4.5984715413912678</v>
      </c>
      <c r="M159">
        <f t="shared" si="18"/>
        <v>-4.5984715413912678</v>
      </c>
      <c r="N159" s="13">
        <f t="shared" si="19"/>
        <v>6.6085457699803247E-4</v>
      </c>
      <c r="O159" s="13">
        <v>1</v>
      </c>
    </row>
    <row r="160" spans="4:15" x14ac:dyDescent="0.4">
      <c r="D160" s="6">
        <v>1.82</v>
      </c>
      <c r="E160" s="7">
        <f t="shared" si="14"/>
        <v>-0.54203955840293139</v>
      </c>
      <c r="G160">
        <f t="shared" si="16"/>
        <v>3.6973241673657782</v>
      </c>
      <c r="H160" s="10">
        <f t="shared" si="20"/>
        <v>-4.5834865058551877</v>
      </c>
      <c r="I160">
        <f t="shared" si="17"/>
        <v>-36.667892046841501</v>
      </c>
      <c r="K160">
        <f t="shared" si="15"/>
        <v>-4.5570621415063783</v>
      </c>
      <c r="M160">
        <f t="shared" si="18"/>
        <v>-4.5570621415063783</v>
      </c>
      <c r="N160" s="13">
        <f t="shared" si="19"/>
        <v>6.9824703123862652E-4</v>
      </c>
      <c r="O160" s="13">
        <v>1</v>
      </c>
    </row>
    <row r="161" spans="4:15" x14ac:dyDescent="0.4">
      <c r="D161" s="6">
        <v>1.84</v>
      </c>
      <c r="E161" s="7">
        <f t="shared" si="14"/>
        <v>-0.53726395654862225</v>
      </c>
      <c r="G161">
        <f t="shared" si="16"/>
        <v>3.7108912651752486</v>
      </c>
      <c r="H161" s="10">
        <f t="shared" si="20"/>
        <v>-4.5431040165751488</v>
      </c>
      <c r="I161">
        <f t="shared" si="17"/>
        <v>-36.344832132601191</v>
      </c>
      <c r="K161">
        <f t="shared" si="15"/>
        <v>-4.5159742705251373</v>
      </c>
      <c r="M161">
        <f t="shared" si="18"/>
        <v>-4.5159742705251373</v>
      </c>
      <c r="N161" s="13">
        <f t="shared" si="19"/>
        <v>7.3602312073811486E-4</v>
      </c>
      <c r="O161" s="13">
        <v>1</v>
      </c>
    </row>
    <row r="162" spans="4:15" x14ac:dyDescent="0.4">
      <c r="D162" s="6">
        <v>1.86</v>
      </c>
      <c r="E162" s="7">
        <f t="shared" si="14"/>
        <v>-0.53252486302641744</v>
      </c>
      <c r="G162">
        <f t="shared" si="16"/>
        <v>3.7244583629847186</v>
      </c>
      <c r="H162" s="10">
        <f t="shared" si="20"/>
        <v>-4.5030302417513859</v>
      </c>
      <c r="I162">
        <f t="shared" si="17"/>
        <v>-36.024241934011087</v>
      </c>
      <c r="K162">
        <f t="shared" si="15"/>
        <v>-4.4752079351119578</v>
      </c>
      <c r="M162">
        <f t="shared" si="18"/>
        <v>-4.4752079351119578</v>
      </c>
      <c r="N162" s="13">
        <f t="shared" si="19"/>
        <v>7.7408074673836408E-4</v>
      </c>
      <c r="O162" s="13">
        <v>1</v>
      </c>
    </row>
    <row r="163" spans="4:15" x14ac:dyDescent="0.4">
      <c r="D163" s="6">
        <v>1.88</v>
      </c>
      <c r="E163" s="7">
        <f t="shared" si="14"/>
        <v>-0.52782215647731889</v>
      </c>
      <c r="G163">
        <f t="shared" si="16"/>
        <v>3.7380254607941885</v>
      </c>
      <c r="H163" s="10">
        <f t="shared" si="20"/>
        <v>-4.4632641551722081</v>
      </c>
      <c r="I163">
        <f t="shared" si="17"/>
        <v>-35.706113241377665</v>
      </c>
      <c r="K163">
        <f t="shared" si="15"/>
        <v>-4.4347630139072445</v>
      </c>
      <c r="M163">
        <f t="shared" si="18"/>
        <v>-4.4347630139072445</v>
      </c>
      <c r="N163" s="13">
        <f t="shared" si="19"/>
        <v>8.1231505340541169E-4</v>
      </c>
      <c r="O163" s="13">
        <v>1</v>
      </c>
    </row>
    <row r="164" spans="4:15" x14ac:dyDescent="0.4">
      <c r="D164" s="6">
        <v>1.9</v>
      </c>
      <c r="E164" s="7">
        <f t="shared" si="14"/>
        <v>-0.5231557042456243</v>
      </c>
      <c r="G164">
        <f t="shared" si="16"/>
        <v>3.751592558603658</v>
      </c>
      <c r="H164" s="10">
        <f t="shared" si="20"/>
        <v>-4.423804635100999</v>
      </c>
      <c r="I164">
        <f t="shared" si="17"/>
        <v>-35.390437080807992</v>
      </c>
      <c r="K164">
        <f t="shared" si="15"/>
        <v>-4.3946392638950424</v>
      </c>
      <c r="M164">
        <f t="shared" si="18"/>
        <v>-4.3946392638950424</v>
      </c>
      <c r="N164" s="13">
        <f t="shared" si="19"/>
        <v>8.5061887758123796E-4</v>
      </c>
      <c r="O164" s="13">
        <v>1</v>
      </c>
    </row>
    <row r="165" spans="4:15" x14ac:dyDescent="0.4">
      <c r="D165" s="6">
        <v>1.92</v>
      </c>
      <c r="E165" s="7">
        <f t="shared" si="14"/>
        <v>-0.51852536315957809</v>
      </c>
      <c r="G165">
        <f t="shared" si="16"/>
        <v>3.765159656413128</v>
      </c>
      <c r="H165" s="10">
        <f t="shared" si="20"/>
        <v>-4.3846504708773928</v>
      </c>
      <c r="I165">
        <f t="shared" si="17"/>
        <v>-35.077203767019142</v>
      </c>
      <c r="K165">
        <f t="shared" si="15"/>
        <v>-4.3548363265065717</v>
      </c>
      <c r="M165">
        <f t="shared" si="18"/>
        <v>-4.3548363265065717</v>
      </c>
      <c r="N165" s="13">
        <f t="shared" si="19"/>
        <v>8.8888320456416252E-4</v>
      </c>
      <c r="O165" s="13">
        <v>1</v>
      </c>
    </row>
    <row r="166" spans="4:15" x14ac:dyDescent="0.4">
      <c r="D166" s="6">
        <v>1.94</v>
      </c>
      <c r="E166" s="7">
        <f t="shared" si="14"/>
        <v>-0.51393098027492345</v>
      </c>
      <c r="G166">
        <f t="shared" si="16"/>
        <v>3.7787267542225984</v>
      </c>
      <c r="H166" s="10">
        <f t="shared" si="20"/>
        <v>-4.3458003692047518</v>
      </c>
      <c r="I166">
        <f t="shared" si="17"/>
        <v>-34.766402953638014</v>
      </c>
      <c r="K166">
        <f t="shared" si="15"/>
        <v>-4.3153537334702214</v>
      </c>
      <c r="M166">
        <f t="shared" si="18"/>
        <v>-4.3153537334702214</v>
      </c>
      <c r="N166" s="13">
        <f t="shared" si="19"/>
        <v>9.2699762755117892E-4</v>
      </c>
      <c r="O166" s="13">
        <v>1</v>
      </c>
    </row>
    <row r="167" spans="4:15" x14ac:dyDescent="0.4">
      <c r="D167" s="6">
        <v>1.96</v>
      </c>
      <c r="E167" s="7">
        <f t="shared" si="14"/>
        <v>-0.50937239358282671</v>
      </c>
      <c r="G167">
        <f t="shared" si="16"/>
        <v>3.7922938520320688</v>
      </c>
      <c r="H167" s="10">
        <f t="shared" si="20"/>
        <v>-4.307252960136382</v>
      </c>
      <c r="I167">
        <f t="shared" si="17"/>
        <v>-34.458023681091056</v>
      </c>
      <c r="K167">
        <f t="shared" si="15"/>
        <v>-4.2761909124180919</v>
      </c>
      <c r="M167">
        <f t="shared" si="18"/>
        <v>-4.2761909124180919</v>
      </c>
      <c r="N167" s="13">
        <f t="shared" si="19"/>
        <v>9.6485080845333309E-4</v>
      </c>
      <c r="O167" s="13">
        <v>1</v>
      </c>
    </row>
    <row r="168" spans="4:15" x14ac:dyDescent="0.4">
      <c r="D168" s="6">
        <v>1.98</v>
      </c>
      <c r="E168" s="7">
        <f t="shared" si="14"/>
        <v>-0.50484943268359317</v>
      </c>
      <c r="G168">
        <f t="shared" si="16"/>
        <v>3.8058609498415388</v>
      </c>
      <c r="H168" s="10">
        <f t="shared" si="20"/>
        <v>-4.2690068027724637</v>
      </c>
      <c r="I168">
        <f t="shared" si="17"/>
        <v>-34.15205442217971</v>
      </c>
      <c r="K168">
        <f t="shared" si="15"/>
        <v>-4.2373471922588442</v>
      </c>
      <c r="M168">
        <f t="shared" si="18"/>
        <v>-4.2373471922588442</v>
      </c>
      <c r="N168" s="13">
        <f t="shared" si="19"/>
        <v>1.002330937874089E-3</v>
      </c>
      <c r="O168" s="13">
        <v>1</v>
      </c>
    </row>
    <row r="169" spans="4:15" x14ac:dyDescent="0.4">
      <c r="D169" s="6">
        <v>2</v>
      </c>
      <c r="E169" s="7">
        <f t="shared" si="14"/>
        <v>-0.50036191942754382</v>
      </c>
      <c r="G169">
        <f t="shared" si="16"/>
        <v>3.8194280476510087</v>
      </c>
      <c r="H169" s="10">
        <f t="shared" si="20"/>
        <v>-4.2310603906793105</v>
      </c>
      <c r="I169">
        <f t="shared" si="17"/>
        <v>-33.848483125434484</v>
      </c>
      <c r="K169">
        <f t="shared" si="15"/>
        <v>-4.1988218083261408</v>
      </c>
      <c r="M169">
        <f t="shared" si="18"/>
        <v>-4.1988218083261408</v>
      </c>
      <c r="N169" s="13">
        <f t="shared" si="19"/>
        <v>1.0393261921421031E-3</v>
      </c>
      <c r="O169" s="13">
        <v>1</v>
      </c>
    </row>
    <row r="170" spans="4:15" x14ac:dyDescent="0.4">
      <c r="D170" s="6">
        <v>2.02</v>
      </c>
      <c r="E170" s="7">
        <f t="shared" si="14"/>
        <v>-0.49590966852437557</v>
      </c>
      <c r="G170">
        <f t="shared" si="16"/>
        <v>3.8329951454604791</v>
      </c>
      <c r="H170" s="10">
        <f t="shared" si="20"/>
        <v>-4.1934121570421192</v>
      </c>
      <c r="I170">
        <f t="shared" si="17"/>
        <v>-33.547297256336954</v>
      </c>
      <c r="K170">
        <f t="shared" si="15"/>
        <v>-4.160613907311685</v>
      </c>
      <c r="M170">
        <f t="shared" si="18"/>
        <v>-4.160613907311685</v>
      </c>
      <c r="N170" s="13">
        <f t="shared" si="19"/>
        <v>1.075725185379928E-3</v>
      </c>
      <c r="O170" s="13">
        <v>1</v>
      </c>
    </row>
    <row r="171" spans="4:15" x14ac:dyDescent="0.4">
      <c r="D171" s="6">
        <v>2.04</v>
      </c>
      <c r="E171" s="7">
        <f t="shared" si="14"/>
        <v>-0.49149248812227636</v>
      </c>
      <c r="G171">
        <f t="shared" si="16"/>
        <v>3.8465622432699487</v>
      </c>
      <c r="H171" s="10">
        <f t="shared" si="20"/>
        <v>-4.1560604795619689</v>
      </c>
      <c r="I171">
        <f t="shared" si="17"/>
        <v>-33.248483836495751</v>
      </c>
      <c r="K171">
        <f t="shared" si="15"/>
        <v>-4.1227225519914388</v>
      </c>
      <c r="M171">
        <f t="shared" si="18"/>
        <v>-4.1227225519914388</v>
      </c>
      <c r="N171" s="13">
        <f t="shared" si="19"/>
        <v>1.1114174146979118E-3</v>
      </c>
      <c r="O171" s="13">
        <v>1</v>
      </c>
    </row>
    <row r="172" spans="4:15" x14ac:dyDescent="0.4">
      <c r="D172" s="6">
        <v>2.06</v>
      </c>
      <c r="E172" s="7">
        <f t="shared" si="14"/>
        <v>-0.48711018035802667</v>
      </c>
      <c r="G172">
        <f t="shared" si="16"/>
        <v>3.8601293410794191</v>
      </c>
      <c r="H172" s="10">
        <f t="shared" si="20"/>
        <v>-4.1190036851074732</v>
      </c>
      <c r="I172">
        <f t="shared" si="17"/>
        <v>-32.952029480859785</v>
      </c>
      <c r="K172">
        <f t="shared" si="15"/>
        <v>-4.0851467257532645</v>
      </c>
      <c r="M172">
        <f t="shared" si="18"/>
        <v>-4.0851467257532645</v>
      </c>
      <c r="N172" s="13">
        <f t="shared" si="19"/>
        <v>1.1462936967125349E-3</v>
      </c>
      <c r="O172" s="13">
        <v>1</v>
      </c>
    </row>
    <row r="173" spans="4:15" x14ac:dyDescent="0.4">
      <c r="D173" s="6">
        <v>2.08</v>
      </c>
      <c r="E173" s="7">
        <f t="shared" si="14"/>
        <v>-0.48276254187927059</v>
      </c>
      <c r="G173">
        <f t="shared" si="16"/>
        <v>3.873696438888889</v>
      </c>
      <c r="H173" s="10">
        <f t="shared" si="20"/>
        <v>-4.0822400541311126</v>
      </c>
      <c r="I173">
        <f t="shared" si="17"/>
        <v>-32.657920433048901</v>
      </c>
      <c r="K173">
        <f t="shared" si="15"/>
        <v>-4.0478853369339687</v>
      </c>
      <c r="M173">
        <f t="shared" si="18"/>
        <v>-4.0478853369339687</v>
      </c>
      <c r="N173" s="13">
        <f t="shared" si="19"/>
        <v>1.1802465936957343E-3</v>
      </c>
      <c r="O173" s="13">
        <v>1</v>
      </c>
    </row>
    <row r="174" spans="4:15" x14ac:dyDescent="0.4">
      <c r="D174" s="6">
        <v>2.1</v>
      </c>
      <c r="E174" s="7">
        <f t="shared" si="14"/>
        <v>-0.4784493643401001</v>
      </c>
      <c r="G174">
        <f t="shared" si="16"/>
        <v>3.887263536698359</v>
      </c>
      <c r="H174" s="10">
        <f t="shared" si="20"/>
        <v>-4.0457678248598867</v>
      </c>
      <c r="I174">
        <f t="shared" si="17"/>
        <v>-32.366142598879094</v>
      </c>
      <c r="K174">
        <f t="shared" si="15"/>
        <v>-4.0109372229733102</v>
      </c>
      <c r="M174">
        <f t="shared" si="18"/>
        <v>-4.0109372229733102</v>
      </c>
      <c r="N174" s="13">
        <f t="shared" si="19"/>
        <v>1.2131708277811862E-3</v>
      </c>
      <c r="O174" s="13">
        <v>1</v>
      </c>
    </row>
    <row r="175" spans="4:15" x14ac:dyDescent="0.4">
      <c r="D175" s="6">
        <v>2.12</v>
      </c>
      <c r="E175" s="7">
        <f t="shared" si="14"/>
        <v>-0.47417043487105209</v>
      </c>
      <c r="G175">
        <f t="shared" si="16"/>
        <v>3.9008306345078294</v>
      </c>
      <c r="H175" s="10">
        <f t="shared" si="20"/>
        <v>-4.0095851972696162</v>
      </c>
      <c r="I175">
        <f t="shared" si="17"/>
        <v>-32.076681578156929</v>
      </c>
      <c r="K175">
        <f t="shared" si="15"/>
        <v>-3.9743011543923248</v>
      </c>
      <c r="M175">
        <f t="shared" si="18"/>
        <v>-3.9743011543923248</v>
      </c>
      <c r="N175" s="13">
        <f t="shared" si="19"/>
        <v>1.2449636817665356E-3</v>
      </c>
      <c r="O175" s="13">
        <v>1</v>
      </c>
    </row>
    <row r="176" spans="4:15" x14ac:dyDescent="0.4">
      <c r="D176" s="6">
        <v>2.14</v>
      </c>
      <c r="E176" s="7">
        <f t="shared" si="14"/>
        <v>-0.46992553652458169</v>
      </c>
      <c r="G176">
        <f t="shared" si="16"/>
        <v>3.9143977323172994</v>
      </c>
      <c r="H176" s="10">
        <f t="shared" si="20"/>
        <v>-3.9736903368518623</v>
      </c>
      <c r="I176">
        <f t="shared" si="17"/>
        <v>-31.789522694814899</v>
      </c>
      <c r="K176">
        <f t="shared" si="15"/>
        <v>-3.9379758386029855</v>
      </c>
      <c r="M176">
        <f t="shared" si="18"/>
        <v>-3.9379758386029855</v>
      </c>
      <c r="N176" s="13">
        <f t="shared" si="19"/>
        <v>1.2755253851690273E-3</v>
      </c>
      <c r="O176" s="13">
        <v>1</v>
      </c>
    </row>
    <row r="177" spans="4:15" x14ac:dyDescent="0.4">
      <c r="D177" s="6">
        <v>2.16</v>
      </c>
      <c r="E177" s="7">
        <f t="shared" si="14"/>
        <v>-0.4657144486970336</v>
      </c>
      <c r="G177">
        <f t="shared" si="16"/>
        <v>3.9279648301267698</v>
      </c>
      <c r="H177" s="10">
        <f t="shared" si="20"/>
        <v>-3.9380813781821158</v>
      </c>
      <c r="I177">
        <f t="shared" si="17"/>
        <v>-31.504651025456926</v>
      </c>
      <c r="K177">
        <f t="shared" si="15"/>
        <v>-3.901959923555919</v>
      </c>
      <c r="M177">
        <f t="shared" si="18"/>
        <v>-3.901959923555919</v>
      </c>
      <c r="N177" s="13">
        <f t="shared" si="19"/>
        <v>1.3047594843123911E-3</v>
      </c>
      <c r="O177" s="13">
        <v>1</v>
      </c>
    </row>
    <row r="178" spans="4:15" x14ac:dyDescent="0.4">
      <c r="D178" s="6">
        <v>2.1800000000000002</v>
      </c>
      <c r="E178" s="7">
        <f t="shared" si="14"/>
        <v>-0.46153694752809832</v>
      </c>
      <c r="G178">
        <f t="shared" si="16"/>
        <v>3.9415319279362397</v>
      </c>
      <c r="H178" s="10">
        <f t="shared" si="20"/>
        <v>-3.9027564282975988</v>
      </c>
      <c r="I178">
        <f t="shared" si="17"/>
        <v>-31.222051426380791</v>
      </c>
      <c r="K178">
        <f t="shared" si="15"/>
        <v>-3.8662520012326955</v>
      </c>
      <c r="M178">
        <f t="shared" si="18"/>
        <v>-3.8662520012326955</v>
      </c>
      <c r="N178" s="13">
        <f t="shared" si="19"/>
        <v>1.3325731953368453E-3</v>
      </c>
      <c r="O178" s="13">
        <v>1</v>
      </c>
    </row>
    <row r="179" spans="4:15" x14ac:dyDescent="0.4">
      <c r="D179" s="6">
        <v>2.2000000000000002</v>
      </c>
      <c r="E179" s="7">
        <f t="shared" si="14"/>
        <v>-0.4573928062787021</v>
      </c>
      <c r="G179">
        <f t="shared" si="16"/>
        <v>3.9550990257457093</v>
      </c>
      <c r="H179" s="10">
        <f t="shared" si="20"/>
        <v>-3.8677135698927048</v>
      </c>
      <c r="I179">
        <f t="shared" si="17"/>
        <v>-30.941708559141638</v>
      </c>
      <c r="K179">
        <f t="shared" si="15"/>
        <v>-3.8308506109888691</v>
      </c>
      <c r="M179">
        <f t="shared" si="18"/>
        <v>-3.8308506109888691</v>
      </c>
      <c r="N179" s="13">
        <f t="shared" si="19"/>
        <v>1.3588777391458737E-3</v>
      </c>
      <c r="O179" s="13">
        <v>1</v>
      </c>
    </row>
    <row r="180" spans="4:15" x14ac:dyDescent="0.4">
      <c r="D180" s="6">
        <v>2.2200000000000002</v>
      </c>
      <c r="E180" s="7">
        <f t="shared" si="14"/>
        <v>-0.45328179568824739</v>
      </c>
      <c r="G180">
        <f t="shared" si="16"/>
        <v>3.9686661235551797</v>
      </c>
      <c r="H180" s="10">
        <f t="shared" si="20"/>
        <v>-3.83295086433982</v>
      </c>
      <c r="I180">
        <f t="shared" si="17"/>
        <v>-30.66360691471856</v>
      </c>
      <c r="K180">
        <f t="shared" si="15"/>
        <v>-3.7957542427537816</v>
      </c>
      <c r="M180">
        <f t="shared" si="18"/>
        <v>-3.7957542427537816</v>
      </c>
      <c r="N180" s="13">
        <f t="shared" si="19"/>
        <v>1.3835886574149398E-3</v>
      </c>
      <c r="O180" s="13">
        <v>1</v>
      </c>
    </row>
    <row r="181" spans="4:15" x14ac:dyDescent="0.4">
      <c r="D181" s="6">
        <v>2.2400000000000002</v>
      </c>
      <c r="E181" s="7">
        <f t="shared" si="14"/>
        <v>-0.44920368431208463</v>
      </c>
      <c r="G181">
        <f t="shared" si="16"/>
        <v>3.9822332213646496</v>
      </c>
      <c r="H181" s="10">
        <f t="shared" si="20"/>
        <v>-3.7984663545429878</v>
      </c>
      <c r="I181">
        <f t="shared" si="17"/>
        <v>-30.387730836343902</v>
      </c>
      <c r="K181">
        <f t="shared" si="15"/>
        <v>-3.7609613400928588</v>
      </c>
      <c r="M181">
        <f t="shared" si="18"/>
        <v>-3.7609613400928588</v>
      </c>
      <c r="N181" s="13">
        <f t="shared" si="19"/>
        <v>1.4066261089043847E-3</v>
      </c>
      <c r="O181" s="13">
        <v>1</v>
      </c>
    </row>
    <row r="182" spans="4:15" x14ac:dyDescent="0.4">
      <c r="D182" s="6">
        <v>2.2599999999999998</v>
      </c>
      <c r="E182" s="7">
        <f t="shared" si="14"/>
        <v>-0.44515823884006356</v>
      </c>
      <c r="G182">
        <f t="shared" si="16"/>
        <v>3.9958003191741196</v>
      </c>
      <c r="H182" s="10">
        <f t="shared" si="20"/>
        <v>-3.7642580676315776</v>
      </c>
      <c r="I182">
        <f t="shared" si="17"/>
        <v>-30.11406454105262</v>
      </c>
      <c r="K182">
        <f t="shared" si="15"/>
        <v>-3.7264703031378756</v>
      </c>
      <c r="M182">
        <f t="shared" si="18"/>
        <v>-3.7264703031378756</v>
      </c>
      <c r="N182" s="13">
        <f t="shared" si="19"/>
        <v>1.427915145431479E-3</v>
      </c>
      <c r="O182" s="13">
        <v>1</v>
      </c>
    </row>
    <row r="183" spans="4:15" x14ac:dyDescent="0.4">
      <c r="D183" s="6">
        <v>2.2799999999999998</v>
      </c>
      <c r="E183" s="7">
        <f t="shared" si="14"/>
        <v>-0.44114522439698423</v>
      </c>
      <c r="G183">
        <f t="shared" si="16"/>
        <v>4.00936741698359</v>
      </c>
      <c r="H183" s="10">
        <f t="shared" si="20"/>
        <v>-3.7303240175008985</v>
      </c>
      <c r="I183">
        <f t="shared" si="17"/>
        <v>-29.842592140007188</v>
      </c>
      <c r="K183">
        <f t="shared" si="15"/>
        <v>-3.6922794913905381</v>
      </c>
      <c r="M183">
        <f t="shared" si="18"/>
        <v>-3.6922794913905381</v>
      </c>
      <c r="N183" s="13">
        <f t="shared" si="19"/>
        <v>1.4473859669618908E-3</v>
      </c>
      <c r="O183" s="13">
        <v>1</v>
      </c>
    </row>
    <row r="184" spans="4:15" x14ac:dyDescent="0.4">
      <c r="D184" s="6">
        <v>2.2999999999999998</v>
      </c>
      <c r="E184" s="7">
        <f t="shared" si="14"/>
        <v>-0.43716440482573343</v>
      </c>
      <c r="G184">
        <f t="shared" si="16"/>
        <v>4.02293451479306</v>
      </c>
      <c r="H184" s="10">
        <f t="shared" si="20"/>
        <v>-3.6966622072064017</v>
      </c>
      <c r="I184">
        <f t="shared" si="17"/>
        <v>-29.573297657651214</v>
      </c>
      <c r="K184">
        <f t="shared" si="15"/>
        <v>-3.6583872264044301</v>
      </c>
      <c r="M184">
        <f t="shared" si="18"/>
        <v>-3.6583872264044301</v>
      </c>
      <c r="N184" s="13">
        <f t="shared" si="19"/>
        <v>1.4649741553912914E-3</v>
      </c>
      <c r="O184" s="13">
        <v>1</v>
      </c>
    </row>
    <row r="185" spans="4:15" x14ac:dyDescent="0.4">
      <c r="D185" s="6">
        <v>2.3199999999999998</v>
      </c>
      <c r="E185" s="7">
        <f t="shared" si="14"/>
        <v>-0.43321554295386372</v>
      </c>
      <c r="G185">
        <f t="shared" si="16"/>
        <v>4.0365016126025299</v>
      </c>
      <c r="H185" s="10">
        <f t="shared" si="20"/>
        <v>-3.6632706312178716</v>
      </c>
      <c r="I185">
        <f t="shared" si="17"/>
        <v>-29.306165049742972</v>
      </c>
      <c r="K185">
        <f t="shared" si="15"/>
        <v>-3.624791794350211</v>
      </c>
      <c r="M185">
        <f t="shared" si="18"/>
        <v>-3.624791794350211</v>
      </c>
      <c r="N185" s="13">
        <f t="shared" si="19"/>
        <v>1.4806208866880301E-3</v>
      </c>
      <c r="O185" s="13">
        <v>1</v>
      </c>
    </row>
    <row r="186" spans="4:15" x14ac:dyDescent="0.4">
      <c r="D186" s="6">
        <v>2.34</v>
      </c>
      <c r="E186" s="7">
        <f t="shared" si="14"/>
        <v>-0.42929840084434784</v>
      </c>
      <c r="G186">
        <f t="shared" si="16"/>
        <v>4.0500687104119999</v>
      </c>
      <c r="H186" s="10">
        <f t="shared" si="20"/>
        <v>-3.6301472775398049</v>
      </c>
      <c r="I186">
        <f t="shared" si="17"/>
        <v>-29.041178220318439</v>
      </c>
      <c r="K186">
        <f t="shared" si="15"/>
        <v>-3.5914914484687679</v>
      </c>
      <c r="M186">
        <f t="shared" si="18"/>
        <v>-3.5914914484687679</v>
      </c>
      <c r="N186" s="13">
        <f t="shared" si="19"/>
        <v>1.4942731211692324E-3</v>
      </c>
      <c r="O186" s="13">
        <v>1</v>
      </c>
    </row>
    <row r="187" spans="4:15" x14ac:dyDescent="0.4">
      <c r="D187" s="6">
        <v>2.36</v>
      </c>
      <c r="E187" s="7">
        <f t="shared" si="14"/>
        <v>-0.42541274003120699</v>
      </c>
      <c r="G187">
        <f t="shared" si="16"/>
        <v>4.0636358082214699</v>
      </c>
      <c r="H187" s="10">
        <f t="shared" si="20"/>
        <v>-3.597290129703886</v>
      </c>
      <c r="I187">
        <f t="shared" si="17"/>
        <v>-28.778321037631088</v>
      </c>
      <c r="K187">
        <f t="shared" si="15"/>
        <v>-3.5584844114168095</v>
      </c>
      <c r="M187">
        <f t="shared" si="18"/>
        <v>-3.5584844114168095</v>
      </c>
      <c r="N187" s="13">
        <f t="shared" si="19"/>
        <v>1.5058837717759406E-3</v>
      </c>
      <c r="O187" s="13">
        <v>1</v>
      </c>
    </row>
    <row r="188" spans="4:15" x14ac:dyDescent="0.4">
      <c r="D188" s="6">
        <v>2.38</v>
      </c>
      <c r="E188" s="7">
        <f t="shared" si="14"/>
        <v>-0.42155832174069319</v>
      </c>
      <c r="G188">
        <f t="shared" si="16"/>
        <v>4.0772029060309407</v>
      </c>
      <c r="H188" s="10">
        <f t="shared" si="20"/>
        <v>-3.5646971686393014</v>
      </c>
      <c r="I188">
        <f t="shared" si="17"/>
        <v>-28.517577349114411</v>
      </c>
      <c r="K188">
        <f t="shared" si="15"/>
        <v>-3.5257688775092388</v>
      </c>
      <c r="M188">
        <f t="shared" si="18"/>
        <v>-3.5257688775092388</v>
      </c>
      <c r="N188" s="13">
        <f t="shared" si="19"/>
        <v>1.5154118503069086E-3</v>
      </c>
      <c r="O188" s="13">
        <v>1</v>
      </c>
    </row>
    <row r="189" spans="4:15" x14ac:dyDescent="0.4">
      <c r="D189" s="6">
        <v>2.4</v>
      </c>
      <c r="E189" s="7">
        <f t="shared" si="14"/>
        <v>-0.41773490709867084</v>
      </c>
      <c r="G189">
        <f t="shared" si="16"/>
        <v>4.0907700038404098</v>
      </c>
      <c r="H189" s="10">
        <f t="shared" si="20"/>
        <v>-3.5323663744263603</v>
      </c>
      <c r="I189">
        <f t="shared" si="17"/>
        <v>-28.258930995410882</v>
      </c>
      <c r="K189">
        <f t="shared" si="15"/>
        <v>-3.4933430148624773</v>
      </c>
      <c r="M189">
        <f t="shared" si="18"/>
        <v>-3.4933430148624773</v>
      </c>
      <c r="N189" s="13">
        <f t="shared" si="19"/>
        <v>1.5228225916520926E-3</v>
      </c>
      <c r="O189" s="13">
        <v>1</v>
      </c>
    </row>
    <row r="190" spans="4:15" x14ac:dyDescent="0.4">
      <c r="D190" s="6">
        <v>2.42</v>
      </c>
      <c r="E190" s="7">
        <f t="shared" si="14"/>
        <v>-0.41394225732482798</v>
      </c>
      <c r="G190">
        <f t="shared" si="16"/>
        <v>4.1043371016498797</v>
      </c>
      <c r="H190" s="10">
        <f t="shared" si="20"/>
        <v>-3.5002957279387448</v>
      </c>
      <c r="I190">
        <f t="shared" si="17"/>
        <v>-28.002365823509958</v>
      </c>
      <c r="K190">
        <f t="shared" si="15"/>
        <v>-3.4612049674426681</v>
      </c>
      <c r="M190">
        <f t="shared" si="18"/>
        <v>-3.4612049674426681</v>
      </c>
      <c r="N190" s="13">
        <f t="shared" si="19"/>
        <v>1.528087556161625E-3</v>
      </c>
      <c r="O190" s="13">
        <v>1</v>
      </c>
    </row>
    <row r="191" spans="4:15" x14ac:dyDescent="0.4">
      <c r="D191" s="6">
        <v>2.44</v>
      </c>
      <c r="E191" s="7">
        <f t="shared" si="14"/>
        <v>-0.41018013391431557</v>
      </c>
      <c r="G191">
        <f t="shared" si="16"/>
        <v>4.1179041994593497</v>
      </c>
      <c r="H191" s="10">
        <f t="shared" si="20"/>
        <v>-3.4684832123794522</v>
      </c>
      <c r="I191">
        <f t="shared" si="17"/>
        <v>-27.747865699035618</v>
      </c>
      <c r="K191">
        <f t="shared" si="15"/>
        <v>-3.4293528570226881</v>
      </c>
      <c r="M191">
        <f t="shared" si="18"/>
        <v>-3.4293528570226881</v>
      </c>
      <c r="N191" s="13">
        <f t="shared" si="19"/>
        <v>1.5311847103466388E-3</v>
      </c>
      <c r="O191" s="13">
        <v>1</v>
      </c>
    </row>
    <row r="192" spans="4:15" x14ac:dyDescent="0.4">
      <c r="D192" s="6">
        <v>2.46</v>
      </c>
      <c r="E192" s="7">
        <f t="shared" si="14"/>
        <v>-0.40644829880739486</v>
      </c>
      <c r="G192">
        <f t="shared" si="16"/>
        <v>4.1314712972688206</v>
      </c>
      <c r="H192" s="10">
        <f t="shared" si="20"/>
        <v>-3.4369268147153309</v>
      </c>
      <c r="I192">
        <f t="shared" si="17"/>
        <v>-27.495414517722647</v>
      </c>
      <c r="K192">
        <f t="shared" si="15"/>
        <v>-3.3977847850515719</v>
      </c>
      <c r="M192">
        <f t="shared" si="18"/>
        <v>-3.3977847850515719</v>
      </c>
      <c r="N192" s="13">
        <f t="shared" si="19"/>
        <v>1.5320984861985907E-3</v>
      </c>
      <c r="O192" s="13">
        <v>1</v>
      </c>
    </row>
    <row r="193" spans="4:15" x14ac:dyDescent="0.4">
      <c r="D193" s="6">
        <v>2.48</v>
      </c>
      <c r="E193" s="7">
        <f t="shared" si="14"/>
        <v>-0.40274651454764898</v>
      </c>
      <c r="G193">
        <f t="shared" si="16"/>
        <v>4.1450383950782905</v>
      </c>
      <c r="H193" s="10">
        <f t="shared" si="20"/>
        <v>-3.4056245270149197</v>
      </c>
      <c r="I193">
        <f t="shared" si="17"/>
        <v>-27.244996216119358</v>
      </c>
      <c r="K193">
        <f t="shared" si="15"/>
        <v>-3.3664988344399189</v>
      </c>
      <c r="M193">
        <f t="shared" si="18"/>
        <v>-3.3664988344399189</v>
      </c>
      <c r="N193" s="13">
        <f t="shared" si="19"/>
        <v>1.5308198194734694E-3</v>
      </c>
      <c r="O193" s="13">
        <v>1</v>
      </c>
    </row>
    <row r="194" spans="4:15" x14ac:dyDescent="0.4">
      <c r="D194" s="6">
        <v>2.5</v>
      </c>
      <c r="E194" s="7">
        <f t="shared" si="14"/>
        <v>-0.39907454442929291</v>
      </c>
      <c r="G194">
        <f t="shared" si="16"/>
        <v>4.1586054928877605</v>
      </c>
      <c r="H194" s="10">
        <f t="shared" si="20"/>
        <v>-3.374574347694101</v>
      </c>
      <c r="I194">
        <f t="shared" si="17"/>
        <v>-26.996594781552808</v>
      </c>
      <c r="K194">
        <f t="shared" si="15"/>
        <v>-3.3354930712646786</v>
      </c>
      <c r="M194">
        <f t="shared" si="18"/>
        <v>-3.3354930712646786</v>
      </c>
      <c r="N194" s="13">
        <f t="shared" si="19"/>
        <v>1.5273461673529257E-3</v>
      </c>
      <c r="O194" s="13">
        <v>1</v>
      </c>
    </row>
    <row r="195" spans="4:15" x14ac:dyDescent="0.4">
      <c r="D195" s="6">
        <v>2.52</v>
      </c>
      <c r="E195" s="7">
        <f t="shared" si="14"/>
        <v>-0.39543215263409742</v>
      </c>
      <c r="G195">
        <f t="shared" si="16"/>
        <v>4.1721725906972305</v>
      </c>
      <c r="H195" s="10">
        <f t="shared" si="20"/>
        <v>-3.3437742826739272</v>
      </c>
      <c r="I195">
        <f t="shared" si="17"/>
        <v>-26.750194261391417</v>
      </c>
      <c r="K195">
        <f t="shared" si="15"/>
        <v>-3.3047655463965757</v>
      </c>
      <c r="M195">
        <f t="shared" si="18"/>
        <v>-3.3047655463965757</v>
      </c>
      <c r="N195" s="13">
        <f t="shared" si="19"/>
        <v>1.5216815059559562E-3</v>
      </c>
      <c r="O195" s="13">
        <v>1</v>
      </c>
    </row>
    <row r="196" spans="4:15" x14ac:dyDescent="0.4">
      <c r="D196" s="6">
        <v>2.54</v>
      </c>
      <c r="E196" s="7">
        <f t="shared" si="14"/>
        <v>-0.39181910435841899</v>
      </c>
      <c r="G196">
        <f t="shared" si="16"/>
        <v>4.1857396885067013</v>
      </c>
      <c r="H196" s="10">
        <f t="shared" si="20"/>
        <v>-3.3132223464547907</v>
      </c>
      <c r="I196">
        <f t="shared" si="17"/>
        <v>-26.505778771638326</v>
      </c>
      <c r="K196">
        <f t="shared" si="15"/>
        <v>-3.2743142970533046</v>
      </c>
      <c r="M196">
        <f t="shared" si="18"/>
        <v>-3.2743142970533046</v>
      </c>
      <c r="N196" s="13">
        <f t="shared" si="19"/>
        <v>1.5138363082284889E-3</v>
      </c>
      <c r="O196" s="13">
        <v>1</v>
      </c>
    </row>
    <row r="197" spans="4:15" x14ac:dyDescent="0.4">
      <c r="D197" s="6">
        <v>2.56</v>
      </c>
      <c r="E197" s="7">
        <f t="shared" si="14"/>
        <v>-0.38823516593081253</v>
      </c>
      <c r="G197">
        <f t="shared" si="16"/>
        <v>4.1993067863161704</v>
      </c>
      <c r="H197" s="10">
        <f t="shared" si="20"/>
        <v>-3.2829165631109509</v>
      </c>
      <c r="I197">
        <f t="shared" si="17"/>
        <v>-26.263332504887607</v>
      </c>
      <c r="K197">
        <f t="shared" si="15"/>
        <v>-3.2441373482815337</v>
      </c>
      <c r="M197">
        <f t="shared" si="18"/>
        <v>-3.2441373482815337</v>
      </c>
      <c r="N197" s="13">
        <f t="shared" si="19"/>
        <v>1.5038275027860959E-3</v>
      </c>
      <c r="O197" s="13">
        <v>1</v>
      </c>
    </row>
    <row r="198" spans="4:15" x14ac:dyDescent="0.4">
      <c r="D198" s="6">
        <v>2.58</v>
      </c>
      <c r="E198" s="7">
        <f t="shared" si="14"/>
        <v>-0.38468010492068033</v>
      </c>
      <c r="G198">
        <f t="shared" si="16"/>
        <v>4.2128738841256412</v>
      </c>
      <c r="H198" s="10">
        <f t="shared" si="20"/>
        <v>-3.2528549672092728</v>
      </c>
      <c r="I198">
        <f t="shared" si="17"/>
        <v>-26.022839737674182</v>
      </c>
      <c r="K198">
        <f t="shared" si="15"/>
        <v>-3.2142327143705414</v>
      </c>
      <c r="M198">
        <f t="shared" si="18"/>
        <v>-3.2142327143705414</v>
      </c>
      <c r="N198" s="13">
        <f t="shared" si="19"/>
        <v>1.4916784143388989E-3</v>
      </c>
      <c r="O198" s="13">
        <v>1</v>
      </c>
    </row>
    <row r="199" spans="4:15" x14ac:dyDescent="0.4">
      <c r="D199" s="6">
        <v>2.6</v>
      </c>
      <c r="E199" s="7">
        <f t="shared" si="14"/>
        <v>-0.3811536902383979</v>
      </c>
      <c r="G199">
        <f t="shared" si="16"/>
        <v>4.2264409819351112</v>
      </c>
      <c r="H199" s="10">
        <f t="shared" si="20"/>
        <v>-3.2230356046558923</v>
      </c>
      <c r="I199">
        <f t="shared" si="17"/>
        <v>-25.784284837247139</v>
      </c>
      <c r="K199">
        <f t="shared" si="15"/>
        <v>-3.1845984002003691</v>
      </c>
      <c r="M199">
        <f t="shared" si="18"/>
        <v>-3.1845984002003691</v>
      </c>
      <c r="N199" s="13">
        <f t="shared" si="19"/>
        <v>1.477418686355695E-3</v>
      </c>
      <c r="O199" s="13">
        <v>1</v>
      </c>
    </row>
    <row r="200" spans="4:15" x14ac:dyDescent="0.4">
      <c r="D200" s="6">
        <v>2.62</v>
      </c>
      <c r="E200" s="7">
        <f t="shared" si="14"/>
        <v>-0.37765569222733514</v>
      </c>
      <c r="G200">
        <f t="shared" si="16"/>
        <v>4.2400080797445812</v>
      </c>
      <c r="H200" s="10">
        <f t="shared" si="20"/>
        <v>-3.1934565334743454</v>
      </c>
      <c r="I200">
        <f t="shared" si="17"/>
        <v>-25.547652267794764</v>
      </c>
      <c r="K200">
        <f t="shared" si="15"/>
        <v>-3.1552324025270493</v>
      </c>
      <c r="M200">
        <f t="shared" si="18"/>
        <v>-3.1552324025270493</v>
      </c>
      <c r="N200" s="13">
        <f t="shared" si="19"/>
        <v>1.4610841866760434E-3</v>
      </c>
      <c r="O200" s="13">
        <v>1</v>
      </c>
    </row>
    <row r="201" spans="4:15" x14ac:dyDescent="0.4">
      <c r="D201" s="6">
        <v>2.64</v>
      </c>
      <c r="E201" s="7">
        <f t="shared" si="14"/>
        <v>-0.37418588274817716</v>
      </c>
      <c r="G201">
        <f t="shared" si="16"/>
        <v>4.2535751775540511</v>
      </c>
      <c r="H201" s="10">
        <f t="shared" si="20"/>
        <v>-3.1641158245185861</v>
      </c>
      <c r="I201">
        <f t="shared" si="17"/>
        <v>-25.312926596148689</v>
      </c>
      <c r="K201">
        <f t="shared" si="15"/>
        <v>-3.1261327112075561</v>
      </c>
      <c r="M201">
        <f t="shared" si="18"/>
        <v>-3.1261327112075561</v>
      </c>
      <c r="N201" s="13">
        <f t="shared" si="19"/>
        <v>1.4427168967985438E-3</v>
      </c>
      <c r="O201" s="13">
        <v>1</v>
      </c>
    </row>
    <row r="202" spans="4:15" x14ac:dyDescent="0.4">
      <c r="D202" s="6">
        <v>2.66</v>
      </c>
      <c r="E202" s="7">
        <f t="shared" si="14"/>
        <v>-0.37074403525593347</v>
      </c>
      <c r="G202">
        <f t="shared" si="16"/>
        <v>4.2671422753635211</v>
      </c>
      <c r="H202" s="10">
        <f t="shared" si="20"/>
        <v>-3.1350115621241734</v>
      </c>
      <c r="I202">
        <f t="shared" si="17"/>
        <v>-25.080092496993387</v>
      </c>
      <c r="K202">
        <f t="shared" si="15"/>
        <v>-3.0972973103668959</v>
      </c>
      <c r="M202">
        <f t="shared" si="18"/>
        <v>-3.0972973103668959</v>
      </c>
      <c r="N202" s="13">
        <f t="shared" si="19"/>
        <v>1.4223647856113086E-3</v>
      </c>
      <c r="O202" s="13">
        <v>1</v>
      </c>
    </row>
    <row r="203" spans="4:15" x14ac:dyDescent="0.4">
      <c r="D203" s="6">
        <v>2.68</v>
      </c>
      <c r="E203" s="7">
        <f t="shared" si="14"/>
        <v>-0.3673299248700046</v>
      </c>
      <c r="G203">
        <f t="shared" si="16"/>
        <v>4.2807093731729919</v>
      </c>
      <c r="H203" s="10">
        <f t="shared" si="20"/>
        <v>-3.1061418447007587</v>
      </c>
      <c r="I203">
        <f t="shared" si="17"/>
        <v>-24.84913475760607</v>
      </c>
      <c r="K203">
        <f t="shared" si="15"/>
        <v>-3.0687241795097098</v>
      </c>
      <c r="M203">
        <f t="shared" si="18"/>
        <v>-3.0687241795097098</v>
      </c>
      <c r="N203" s="13">
        <f t="shared" si="19"/>
        <v>1.4000816683494358E-3</v>
      </c>
      <c r="O203" s="13">
        <v>1</v>
      </c>
    </row>
    <row r="204" spans="4:15" x14ac:dyDescent="0.4">
      <c r="D204" s="6">
        <v>2.7</v>
      </c>
      <c r="E204" s="7">
        <f t="shared" si="14"/>
        <v>-0.36394332843766625</v>
      </c>
      <c r="G204">
        <f t="shared" si="16"/>
        <v>4.294276470982461</v>
      </c>
      <c r="H204" s="10">
        <f t="shared" si="20"/>
        <v>-3.0775047852689057</v>
      </c>
      <c r="I204">
        <f t="shared" si="17"/>
        <v>-24.620038282151246</v>
      </c>
      <c r="K204">
        <f t="shared" si="15"/>
        <v>-3.0404112945786932</v>
      </c>
      <c r="M204">
        <f t="shared" si="18"/>
        <v>-3.0404112945786932</v>
      </c>
      <c r="N204" s="13">
        <f t="shared" si="19"/>
        <v>1.3759270515848819E-3</v>
      </c>
      <c r="O204" s="13">
        <v>1</v>
      </c>
    </row>
    <row r="205" spans="4:15" x14ac:dyDescent="0.4">
      <c r="D205" s="6">
        <v>2.72</v>
      </c>
      <c r="E205" s="7">
        <f t="shared" si="14"/>
        <v>-0.36058402459131039</v>
      </c>
      <c r="G205">
        <f t="shared" si="16"/>
        <v>4.307843568791931</v>
      </c>
      <c r="H205" s="10">
        <f t="shared" si="20"/>
        <v>-3.0490985119441207</v>
      </c>
      <c r="I205">
        <f t="shared" si="17"/>
        <v>-24.392788095552966</v>
      </c>
      <c r="K205">
        <f t="shared" si="15"/>
        <v>-3.0123566289619421</v>
      </c>
      <c r="M205">
        <f t="shared" si="18"/>
        <v>-3.0123566289619421</v>
      </c>
      <c r="N205" s="13">
        <f t="shared" si="19"/>
        <v>1.3499659650761068E-3</v>
      </c>
      <c r="O205" s="13">
        <v>1</v>
      </c>
    </row>
    <row r="206" spans="4:15" x14ac:dyDescent="0.4">
      <c r="D206" s="6">
        <v>2.74</v>
      </c>
      <c r="E206" s="7">
        <f t="shared" si="14"/>
        <v>-0.35725179379977362</v>
      </c>
      <c r="G206">
        <f t="shared" si="16"/>
        <v>4.3214106666014018</v>
      </c>
      <c r="H206" s="10">
        <f t="shared" si="20"/>
        <v>-3.0209211683708856</v>
      </c>
      <c r="I206">
        <f t="shared" si="17"/>
        <v>-24.167369346967085</v>
      </c>
      <c r="K206">
        <f t="shared" si="15"/>
        <v>-2.9845581544514133</v>
      </c>
      <c r="M206">
        <f t="shared" si="18"/>
        <v>-2.9845581544514133</v>
      </c>
      <c r="N206" s="13">
        <f t="shared" si="19"/>
        <v>1.3222687813077426E-3</v>
      </c>
      <c r="O206" s="13">
        <v>1</v>
      </c>
    </row>
    <row r="207" spans="4:15" x14ac:dyDescent="0.4">
      <c r="D207" s="6">
        <v>2.76</v>
      </c>
      <c r="E207" s="7">
        <f t="shared" si="14"/>
        <v>-0.35394641841406582</v>
      </c>
      <c r="G207">
        <f t="shared" si="16"/>
        <v>4.3349777644108709</v>
      </c>
      <c r="H207" s="10">
        <f t="shared" si="20"/>
        <v>-2.9929709141093404</v>
      </c>
      <c r="I207">
        <f t="shared" si="17"/>
        <v>-23.943767312874723</v>
      </c>
      <c r="K207">
        <f t="shared" si="15"/>
        <v>-2.9570138421544514</v>
      </c>
      <c r="M207">
        <f t="shared" si="18"/>
        <v>-2.9570138421544514</v>
      </c>
      <c r="N207" s="13">
        <f t="shared" si="19"/>
        <v>1.2929110235690617E-3</v>
      </c>
      <c r="O207" s="13">
        <v>1</v>
      </c>
    </row>
    <row r="208" spans="4:15" x14ac:dyDescent="0.4">
      <c r="D208" s="6">
        <v>2.78</v>
      </c>
      <c r="E208" s="7">
        <f t="shared" si="14"/>
        <v>-0.35066768270780113</v>
      </c>
      <c r="G208">
        <f t="shared" si="16"/>
        <v>4.3485448622203418</v>
      </c>
      <c r="H208" s="10">
        <f t="shared" si="20"/>
        <v>-2.9652459249771663</v>
      </c>
      <c r="I208">
        <f t="shared" si="17"/>
        <v>-23.721967399817331</v>
      </c>
      <c r="K208">
        <f t="shared" si="15"/>
        <v>-2.9297216633603052</v>
      </c>
      <c r="M208">
        <f t="shared" si="18"/>
        <v>-2.9297216633603052</v>
      </c>
      <c r="N208" s="13">
        <f t="shared" si="19"/>
        <v>1.2619731634231962E-3</v>
      </c>
      <c r="O208" s="13">
        <v>1</v>
      </c>
    </row>
    <row r="209" spans="4:15" x14ac:dyDescent="0.4">
      <c r="D209" s="6">
        <v>2.8</v>
      </c>
      <c r="E209" s="7">
        <f t="shared" si="14"/>
        <v>-0.34741537291262164</v>
      </c>
      <c r="G209">
        <f t="shared" si="16"/>
        <v>4.3621119600298117</v>
      </c>
      <c r="H209" s="10">
        <f t="shared" si="20"/>
        <v>-2.9377443933491283</v>
      </c>
      <c r="I209">
        <f t="shared" si="17"/>
        <v>-23.501955146793026</v>
      </c>
      <c r="K209">
        <f t="shared" si="15"/>
        <v>-2.9026795903635656</v>
      </c>
      <c r="M209">
        <f t="shared" si="18"/>
        <v>-2.9026795903635656</v>
      </c>
      <c r="N209" s="13">
        <f t="shared" si="19"/>
        <v>1.2295404084163263E-3</v>
      </c>
      <c r="O209" s="13">
        <v>1</v>
      </c>
    </row>
    <row r="210" spans="4:15" x14ac:dyDescent="0.4">
      <c r="D210" s="6">
        <v>2.82</v>
      </c>
      <c r="E210" s="7">
        <f t="shared" si="14"/>
        <v>-0.34418927724888848</v>
      </c>
      <c r="G210">
        <f t="shared" si="16"/>
        <v>4.3756790578392817</v>
      </c>
      <c r="H210" s="10">
        <f t="shared" si="20"/>
        <v>-2.9104645284166004</v>
      </c>
      <c r="I210">
        <f t="shared" si="17"/>
        <v>-23.283716227332803</v>
      </c>
      <c r="K210">
        <f t="shared" si="15"/>
        <v>-2.8758855972462189</v>
      </c>
      <c r="M210">
        <f t="shared" si="18"/>
        <v>-2.8758855972462189</v>
      </c>
      <c r="N210" s="13">
        <f t="shared" si="19"/>
        <v>1.1957024808859789E-3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-0.34098918595190647</v>
      </c>
      <c r="G211">
        <f t="shared" si="16"/>
        <v>4.3892461556487516</v>
      </c>
      <c r="H211" s="10">
        <f t="shared" si="20"/>
        <v>-2.8834045564093209</v>
      </c>
      <c r="I211">
        <f t="shared" si="17"/>
        <v>-23.067236451274567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-2.849337660620094</v>
      </c>
      <c r="M211">
        <f t="shared" si="18"/>
        <v>-2.849337660620094</v>
      </c>
      <c r="N211" s="13">
        <f t="shared" si="19"/>
        <v>1.1605533887140487E-3</v>
      </c>
      <c r="O211" s="13">
        <v>1</v>
      </c>
    </row>
    <row r="212" spans="4:15" x14ac:dyDescent="0.4">
      <c r="D212" s="6">
        <v>2.86</v>
      </c>
      <c r="E212" s="7">
        <f t="shared" si="21"/>
        <v>-0.3378148912939371</v>
      </c>
      <c r="G212">
        <f t="shared" ref="G212:G275" si="23">$E$11*(D212/$E$12+1)</f>
        <v>4.4028132534582216</v>
      </c>
      <c r="H212" s="10">
        <f t="shared" si="20"/>
        <v>-2.8565627207815321</v>
      </c>
      <c r="I212">
        <f t="shared" ref="I212:I275" si="24">H212*$E$6</f>
        <v>-22.852501766252256</v>
      </c>
      <c r="K212">
        <f t="shared" si="22"/>
        <v>-2.8230337603313211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-2.8230337603313211</v>
      </c>
      <c r="N212" s="13">
        <f t="shared" ref="N212:N275" si="26">(M212-H212)^2*O212</f>
        <v>1.124191188871808E-3</v>
      </c>
      <c r="O212" s="13">
        <v>1</v>
      </c>
    </row>
    <row r="213" spans="4:15" x14ac:dyDescent="0.4">
      <c r="D213" s="6">
        <v>2.88</v>
      </c>
      <c r="E213" s="7">
        <f t="shared" si="21"/>
        <v>-0.33466618760224159</v>
      </c>
      <c r="G213">
        <f t="shared" si="23"/>
        <v>4.4163803512676916</v>
      </c>
      <c r="H213" s="10">
        <f t="shared" ref="H213:H276" si="27">-(-$B$4)*(1+D213+$E$5*D213^3)*EXP(-D213)</f>
        <v>-2.829937282364555</v>
      </c>
      <c r="I213">
        <f t="shared" si="24"/>
        <v>-22.63949825891644</v>
      </c>
      <c r="K213">
        <f t="shared" si="22"/>
        <v>-2.7969718801283801</v>
      </c>
      <c r="M213">
        <f t="shared" si="25"/>
        <v>-2.7969718801283801</v>
      </c>
      <c r="N213" s="13">
        <f t="shared" si="26"/>
        <v>1.086717744592808E-3</v>
      </c>
      <c r="O213" s="13">
        <v>1</v>
      </c>
    </row>
    <row r="214" spans="4:15" x14ac:dyDescent="0.4">
      <c r="D214" s="6">
        <v>2.9</v>
      </c>
      <c r="E214" s="7">
        <f t="shared" si="21"/>
        <v>-0.33154287127338683</v>
      </c>
      <c r="G214">
        <f t="shared" si="23"/>
        <v>4.4299474490771624</v>
      </c>
      <c r="H214" s="10">
        <f t="shared" si="27"/>
        <v>-2.8035265194877588</v>
      </c>
      <c r="I214">
        <f t="shared" si="24"/>
        <v>-22.42821215590207</v>
      </c>
      <c r="K214">
        <f t="shared" si="22"/>
        <v>-2.7711500082952836</v>
      </c>
      <c r="M214">
        <f t="shared" si="25"/>
        <v>-2.7711500082952836</v>
      </c>
      <c r="N214" s="13">
        <f t="shared" si="26"/>
        <v>1.0482384769964718E-3</v>
      </c>
      <c r="O214" s="13">
        <v>1</v>
      </c>
    </row>
    <row r="215" spans="4:15" x14ac:dyDescent="0.4">
      <c r="D215" s="6">
        <v>2.92</v>
      </c>
      <c r="E215" s="7">
        <f t="shared" si="21"/>
        <v>-0.32844474078403751</v>
      </c>
      <c r="G215">
        <f t="shared" si="23"/>
        <v>4.4435145468866324</v>
      </c>
      <c r="H215" s="10">
        <f t="shared" si="27"/>
        <v>-2.7773287280698211</v>
      </c>
      <c r="I215">
        <f t="shared" si="24"/>
        <v>-22.218629824558569</v>
      </c>
      <c r="K215">
        <f t="shared" si="22"/>
        <v>-2.7455661382513128</v>
      </c>
      <c r="M215">
        <f t="shared" si="25"/>
        <v>-2.7455661382513128</v>
      </c>
      <c r="N215" s="13">
        <f t="shared" si="26"/>
        <v>1.0088621119788087E-3</v>
      </c>
      <c r="O215" s="13">
        <v>1</v>
      </c>
    </row>
    <row r="216" spans="4:15" x14ac:dyDescent="0.4">
      <c r="D216" s="6">
        <v>2.94</v>
      </c>
      <c r="E216" s="7">
        <f t="shared" si="21"/>
        <v>-0.32537159669844695</v>
      </c>
      <c r="G216">
        <f t="shared" si="23"/>
        <v>4.4570816446961024</v>
      </c>
      <c r="H216" s="10">
        <f t="shared" si="27"/>
        <v>-2.7513422216820675</v>
      </c>
      <c r="I216">
        <f t="shared" si="24"/>
        <v>-22.01073777345654</v>
      </c>
      <c r="K216">
        <f t="shared" si="22"/>
        <v>-2.7202182691187393</v>
      </c>
      <c r="M216">
        <f t="shared" si="25"/>
        <v>-2.7202182691187393</v>
      </c>
      <c r="N216" s="13">
        <f t="shared" si="26"/>
        <v>9.6870042316430575E-4</v>
      </c>
      <c r="O216" s="13">
        <v>1</v>
      </c>
    </row>
    <row r="217" spans="4:15" x14ac:dyDescent="0.4">
      <c r="D217" s="6">
        <v>2.96</v>
      </c>
      <c r="E217" s="7">
        <f t="shared" si="21"/>
        <v>-0.32232324167284898</v>
      </c>
      <c r="G217">
        <f t="shared" si="23"/>
        <v>4.4706487425055714</v>
      </c>
      <c r="H217" s="10">
        <f t="shared" si="27"/>
        <v>-2.725565331585611</v>
      </c>
      <c r="I217">
        <f t="shared" si="24"/>
        <v>-21.804522652684888</v>
      </c>
      <c r="K217">
        <f t="shared" si="22"/>
        <v>-2.6951044062598628</v>
      </c>
      <c r="M217">
        <f t="shared" si="25"/>
        <v>-2.6951044062598628</v>
      </c>
      <c r="N217" s="13">
        <f t="shared" si="26"/>
        <v>9.2786797170080681E-4</v>
      </c>
      <c r="O217" s="13">
        <v>1</v>
      </c>
    </row>
    <row r="218" spans="4:15" x14ac:dyDescent="0.4">
      <c r="D218" s="6">
        <v>2.98</v>
      </c>
      <c r="E218" s="7">
        <f t="shared" si="21"/>
        <v>-0.3192994804569475</v>
      </c>
      <c r="G218">
        <f t="shared" si="23"/>
        <v>4.4842158403150423</v>
      </c>
      <c r="H218" s="10">
        <f t="shared" si="27"/>
        <v>-2.6999964067439479</v>
      </c>
      <c r="I218">
        <f t="shared" si="24"/>
        <v>-21.599971253951583</v>
      </c>
      <c r="K218">
        <f t="shared" si="22"/>
        <v>-2.670222561784652</v>
      </c>
      <c r="M218">
        <f t="shared" si="25"/>
        <v>-2.670222561784652</v>
      </c>
      <c r="N218" s="13">
        <f t="shared" si="26"/>
        <v>8.864818436601907E-4</v>
      </c>
      <c r="O218" s="13">
        <v>1</v>
      </c>
    </row>
    <row r="219" spans="4:15" x14ac:dyDescent="0.4">
      <c r="D219" s="6">
        <v>3</v>
      </c>
      <c r="E219" s="7">
        <f t="shared" si="21"/>
        <v>-0.31630011989268675</v>
      </c>
      <c r="G219">
        <f t="shared" si="23"/>
        <v>4.4977829381245122</v>
      </c>
      <c r="H219" s="10">
        <f t="shared" si="27"/>
        <v>-2.6746338138125587</v>
      </c>
      <c r="I219">
        <f t="shared" si="24"/>
        <v>-21.39707051050047</v>
      </c>
      <c r="K219">
        <f t="shared" si="22"/>
        <v>-2.6455707550302616</v>
      </c>
      <c r="M219">
        <f t="shared" si="25"/>
        <v>-2.6455707550302616</v>
      </c>
      <c r="N219" s="13">
        <f t="shared" si="26"/>
        <v>8.4466138578325606E-4</v>
      </c>
      <c r="O219" s="13">
        <v>1</v>
      </c>
    </row>
    <row r="220" spans="4:15" x14ac:dyDescent="0.4">
      <c r="D220" s="6">
        <v>3.02</v>
      </c>
      <c r="E220" s="7">
        <f t="shared" si="21"/>
        <v>-0.31332496891048295</v>
      </c>
      <c r="G220">
        <f t="shared" si="23"/>
        <v>4.5113500359339822</v>
      </c>
      <c r="H220" s="10">
        <f t="shared" si="27"/>
        <v>-2.6494759371070438</v>
      </c>
      <c r="I220">
        <f t="shared" si="24"/>
        <v>-21.19580749685635</v>
      </c>
      <c r="K220">
        <f t="shared" si="22"/>
        <v>-2.6211470130135552</v>
      </c>
      <c r="M220">
        <f t="shared" si="25"/>
        <v>-2.6211470130135552</v>
      </c>
      <c r="N220" s="13">
        <f t="shared" si="26"/>
        <v>8.0252794029463483E-4</v>
      </c>
      <c r="O220" s="13">
        <v>1</v>
      </c>
    </row>
    <row r="221" spans="4:15" x14ac:dyDescent="0.4">
      <c r="D221" s="6">
        <v>3.04</v>
      </c>
      <c r="E221" s="7">
        <f t="shared" si="21"/>
        <v>-0.31037383852308381</v>
      </c>
      <c r="G221">
        <f t="shared" si="23"/>
        <v>4.5249171337434522</v>
      </c>
      <c r="H221" s="10">
        <f t="shared" si="27"/>
        <v>-2.6245211785511962</v>
      </c>
      <c r="I221">
        <f t="shared" si="24"/>
        <v>-20.996169428409569</v>
      </c>
      <c r="K221">
        <f t="shared" si="22"/>
        <v>-2.5969493708578373</v>
      </c>
      <c r="M221">
        <f t="shared" si="25"/>
        <v>-2.5969493708578373</v>
      </c>
      <c r="N221" s="13">
        <f t="shared" si="26"/>
        <v>7.6020457947956362E-4</v>
      </c>
      <c r="O221" s="13">
        <v>1</v>
      </c>
    </row>
    <row r="222" spans="4:15" x14ac:dyDescent="0.4">
      <c r="D222" s="6">
        <v>3.06</v>
      </c>
      <c r="E222" s="7">
        <f t="shared" si="21"/>
        <v>-0.30744654181721898</v>
      </c>
      <c r="G222">
        <f t="shared" si="23"/>
        <v>4.538484231552923</v>
      </c>
      <c r="H222" s="10">
        <f t="shared" si="27"/>
        <v>-2.5997679576064034</v>
      </c>
      <c r="I222">
        <f t="shared" si="24"/>
        <v>-20.798143660851228</v>
      </c>
      <c r="K222">
        <f t="shared" si="22"/>
        <v>-2.5729758721948603</v>
      </c>
      <c r="M222">
        <f t="shared" si="25"/>
        <v>-2.5729758721948603</v>
      </c>
      <c r="N222" s="13">
        <f t="shared" si="26"/>
        <v>7.1781584069942046E-4</v>
      </c>
      <c r="O222" s="13">
        <v>1</v>
      </c>
    </row>
    <row r="223" spans="4:15" x14ac:dyDescent="0.4">
      <c r="D223" s="6">
        <v>3.08</v>
      </c>
      <c r="E223" s="7">
        <f t="shared" si="21"/>
        <v>-0.30454289394319628</v>
      </c>
      <c r="G223">
        <f t="shared" si="23"/>
        <v>4.552051329362393</v>
      </c>
      <c r="H223" s="10">
        <f t="shared" si="27"/>
        <v>-2.5752147111836678</v>
      </c>
      <c r="I223">
        <f t="shared" si="24"/>
        <v>-20.601717689469343</v>
      </c>
      <c r="K223">
        <f t="shared" si="22"/>
        <v>-2.5492245695431803</v>
      </c>
      <c r="M223">
        <f t="shared" si="25"/>
        <v>-2.5492245695431803</v>
      </c>
      <c r="N223" s="13">
        <f t="shared" si="26"/>
        <v>6.7548746249260325E-4</v>
      </c>
      <c r="O223" s="13">
        <v>1</v>
      </c>
    </row>
    <row r="224" spans="4:15" x14ac:dyDescent="0.4">
      <c r="D224" s="6">
        <v>3.1</v>
      </c>
      <c r="E224" s="7">
        <f t="shared" si="21"/>
        <v>-0.30166271210258938</v>
      </c>
      <c r="G224">
        <f t="shared" si="23"/>
        <v>4.5656184271718629</v>
      </c>
      <c r="H224" s="10">
        <f t="shared" si="27"/>
        <v>-2.5508598935394957</v>
      </c>
      <c r="I224">
        <f t="shared" si="24"/>
        <v>-20.406879148315966</v>
      </c>
      <c r="K224">
        <f t="shared" si="22"/>
        <v>-2.5256935246638439</v>
      </c>
      <c r="M224">
        <f t="shared" si="25"/>
        <v>-2.5256935246638439</v>
      </c>
      <c r="N224" s="13">
        <f t="shared" si="26"/>
        <v>6.3334612238537681E-4</v>
      </c>
      <c r="O224" s="13">
        <v>1</v>
      </c>
    </row>
    <row r="225" spans="4:15" x14ac:dyDescent="0.4">
      <c r="D225" s="6">
        <v>3.12</v>
      </c>
      <c r="E225" s="7">
        <f t="shared" si="21"/>
        <v>-0.29880581553415814</v>
      </c>
      <c r="G225">
        <f t="shared" si="23"/>
        <v>4.5791855249813329</v>
      </c>
      <c r="H225" s="10">
        <f t="shared" si="27"/>
        <v>-2.5267019761568408</v>
      </c>
      <c r="I225">
        <f t="shared" si="24"/>
        <v>-20.213615809254726</v>
      </c>
      <c r="K225">
        <f t="shared" si="22"/>
        <v>-2.5023808088944137</v>
      </c>
      <c r="M225">
        <f t="shared" si="25"/>
        <v>-2.5023808088944137</v>
      </c>
      <c r="N225" s="13">
        <f t="shared" si="26"/>
        <v>5.9151917700695368E-4</v>
      </c>
      <c r="O225" s="13">
        <v>1</v>
      </c>
    </row>
    <row r="226" spans="4:15" x14ac:dyDescent="0.4">
      <c r="D226" s="6">
        <v>3.14</v>
      </c>
      <c r="E226" s="7">
        <f t="shared" si="21"/>
        <v>-0.29597202549813478</v>
      </c>
      <c r="G226">
        <f t="shared" si="23"/>
        <v>4.5927526227908029</v>
      </c>
      <c r="H226" s="10">
        <f t="shared" si="27"/>
        <v>-2.5027394476122278</v>
      </c>
      <c r="I226">
        <f t="shared" si="24"/>
        <v>-20.021915580897822</v>
      </c>
      <c r="K226">
        <f t="shared" si="22"/>
        <v>-2.4792845034622459</v>
      </c>
      <c r="M226">
        <f t="shared" si="25"/>
        <v>-2.4792845034622459</v>
      </c>
      <c r="N226" s="13">
        <f t="shared" si="26"/>
        <v>5.5013440507876727E-4</v>
      </c>
      <c r="O226" s="13">
        <v>1</v>
      </c>
    </row>
    <row r="227" spans="4:15" x14ac:dyDescent="0.4">
      <c r="D227" s="6">
        <v>3.16</v>
      </c>
      <c r="E227" s="7">
        <f t="shared" si="21"/>
        <v>-0.29316116525900382</v>
      </c>
      <c r="G227">
        <f t="shared" si="23"/>
        <v>4.6063197206002728</v>
      </c>
      <c r="H227" s="10">
        <f t="shared" si="27"/>
        <v>-2.478970813430136</v>
      </c>
      <c r="I227">
        <f t="shared" si="24"/>
        <v>-19.831766507441088</v>
      </c>
      <c r="K227">
        <f t="shared" si="22"/>
        <v>-2.4564026997779234</v>
      </c>
      <c r="M227">
        <f t="shared" si="25"/>
        <v>-2.4564026997779234</v>
      </c>
      <c r="N227" s="13">
        <f t="shared" si="26"/>
        <v>5.0931975381918811E-4</v>
      </c>
      <c r="O227" s="13">
        <v>1</v>
      </c>
    </row>
    <row r="228" spans="4:15" x14ac:dyDescent="0.4">
      <c r="D228" s="6">
        <v>3.18</v>
      </c>
      <c r="E228" s="7">
        <f t="shared" si="21"/>
        <v>-0.29037306006689584</v>
      </c>
      <c r="G228">
        <f t="shared" si="23"/>
        <v>4.6198868184097428</v>
      </c>
      <c r="H228" s="10">
        <f t="shared" si="27"/>
        <v>-2.4553945959256711</v>
      </c>
      <c r="I228">
        <f t="shared" si="24"/>
        <v>-19.643156767405369</v>
      </c>
      <c r="K228">
        <f t="shared" si="22"/>
        <v>-2.4337334997096929</v>
      </c>
      <c r="M228">
        <f t="shared" si="25"/>
        <v>-2.4337334997096929</v>
      </c>
      <c r="N228" s="13">
        <f t="shared" si="26"/>
        <v>4.692030892778662E-4</v>
      </c>
      <c r="O228" s="13">
        <v>1</v>
      </c>
    </row>
    <row r="229" spans="4:15" x14ac:dyDescent="0.4">
      <c r="D229" s="6">
        <v>3.2</v>
      </c>
      <c r="E229" s="7">
        <f t="shared" si="21"/>
        <v>-0.28760753713771153</v>
      </c>
      <c r="G229">
        <f t="shared" si="23"/>
        <v>4.6334539162192137</v>
      </c>
      <c r="H229" s="10">
        <f t="shared" si="27"/>
        <v>-2.4320093340364886</v>
      </c>
      <c r="I229">
        <f t="shared" si="24"/>
        <v>-19.456074672291908</v>
      </c>
      <c r="K229">
        <f t="shared" si="22"/>
        <v>-2.4112750158397538</v>
      </c>
      <c r="M229">
        <f t="shared" si="25"/>
        <v>-2.4112750158397538</v>
      </c>
      <c r="N229" s="13">
        <f t="shared" si="26"/>
        <v>4.2991195108344653E-4</v>
      </c>
      <c r="O229" s="13">
        <v>1</v>
      </c>
    </row>
    <row r="230" spans="4:15" x14ac:dyDescent="0.4">
      <c r="D230" s="6">
        <v>3.22</v>
      </c>
      <c r="E230" s="7">
        <f t="shared" si="21"/>
        <v>-0.28486442563208414</v>
      </c>
      <c r="G230">
        <f t="shared" si="23"/>
        <v>4.6470210140286836</v>
      </c>
      <c r="H230" s="10">
        <f t="shared" si="27"/>
        <v>-2.4088135831449033</v>
      </c>
      <c r="I230">
        <f t="shared" si="24"/>
        <v>-19.270508665159227</v>
      </c>
      <c r="K230">
        <f t="shared" si="22"/>
        <v>-2.3890253717031698</v>
      </c>
      <c r="M230">
        <f t="shared" si="25"/>
        <v>-2.3890253717031698</v>
      </c>
      <c r="N230" s="13">
        <f t="shared" si="26"/>
        <v>3.9157331206275632E-4</v>
      </c>
      <c r="O230" s="13">
        <v>1</v>
      </c>
    </row>
    <row r="231" spans="4:15" x14ac:dyDescent="0.4">
      <c r="D231" s="6">
        <v>3.24</v>
      </c>
      <c r="E231" s="7">
        <f t="shared" si="21"/>
        <v>-0.28214355663328666</v>
      </c>
      <c r="G231">
        <f t="shared" si="23"/>
        <v>4.6605881118381527</v>
      </c>
      <c r="H231" s="10">
        <f t="shared" si="27"/>
        <v>-2.3858059148910722</v>
      </c>
      <c r="I231">
        <f t="shared" si="24"/>
        <v>-19.086447319128578</v>
      </c>
      <c r="K231">
        <f t="shared" si="22"/>
        <v>-2.3669827020101799</v>
      </c>
      <c r="M231">
        <f t="shared" si="25"/>
        <v>-2.3669827020101799</v>
      </c>
      <c r="N231" s="13">
        <f t="shared" si="26"/>
        <v>3.5431334315938912E-4</v>
      </c>
      <c r="O231" s="13">
        <v>1</v>
      </c>
    </row>
    <row r="232" spans="4:15" x14ac:dyDescent="0.4">
      <c r="D232" s="6">
        <v>3.26</v>
      </c>
      <c r="E232" s="7">
        <f t="shared" si="21"/>
        <v>-0.27944476312418048</v>
      </c>
      <c r="G232">
        <f t="shared" si="23"/>
        <v>4.6741552096476227</v>
      </c>
      <c r="H232" s="10">
        <f t="shared" si="27"/>
        <v>-2.3629849169780703</v>
      </c>
      <c r="I232">
        <f t="shared" si="24"/>
        <v>-18.903879335824563</v>
      </c>
      <c r="K232">
        <f t="shared" si="22"/>
        <v>-2.3451451528526248</v>
      </c>
      <c r="M232">
        <f t="shared" si="25"/>
        <v>-2.3451451528526248</v>
      </c>
      <c r="N232" s="13">
        <f t="shared" si="26"/>
        <v>3.1825718405153309E-4</v>
      </c>
      <c r="O232" s="13">
        <v>1</v>
      </c>
    </row>
    <row r="233" spans="4:15" x14ac:dyDescent="0.4">
      <c r="D233" s="6">
        <v>3.28</v>
      </c>
      <c r="E233" s="7">
        <f t="shared" si="21"/>
        <v>-0.27676787996330088</v>
      </c>
      <c r="G233">
        <f t="shared" si="23"/>
        <v>4.6877223074570926</v>
      </c>
      <c r="H233" s="10">
        <f t="shared" si="27"/>
        <v>-2.340349192969672</v>
      </c>
      <c r="I233">
        <f t="shared" si="24"/>
        <v>-18.722793543757376</v>
      </c>
      <c r="K233">
        <f t="shared" si="22"/>
        <v>-2.3235108818952135</v>
      </c>
      <c r="M233">
        <f t="shared" si="25"/>
        <v>-2.3235108818952135</v>
      </c>
      <c r="N233" s="13">
        <f t="shared" si="26"/>
        <v>2.8352871984023328E-4</v>
      </c>
      <c r="O233" s="13">
        <v>1</v>
      </c>
    </row>
    <row r="234" spans="4:15" x14ac:dyDescent="0.4">
      <c r="D234" s="6">
        <v>3.3</v>
      </c>
      <c r="E234" s="7">
        <f t="shared" si="21"/>
        <v>-0.27411274386016854</v>
      </c>
      <c r="G234">
        <f t="shared" si="23"/>
        <v>4.7012894052665635</v>
      </c>
      <c r="H234" s="10">
        <f t="shared" si="27"/>
        <v>-2.317897362081585</v>
      </c>
      <c r="I234">
        <f t="shared" si="24"/>
        <v>-18.54317889665268</v>
      </c>
      <c r="K234">
        <f t="shared" si="22"/>
        <v>-2.3020780585522802</v>
      </c>
      <c r="M234">
        <f t="shared" si="25"/>
        <v>-2.3020780585522802</v>
      </c>
      <c r="N234" s="13">
        <f t="shared" si="26"/>
        <v>2.5025036415227624E-4</v>
      </c>
      <c r="O234" s="13">
        <v>1</v>
      </c>
    </row>
    <row r="235" spans="4:15" x14ac:dyDescent="0.4">
      <c r="D235" s="6">
        <v>3.32</v>
      </c>
      <c r="E235" s="7">
        <f t="shared" si="21"/>
        <v>-0.27147919334991039</v>
      </c>
      <c r="G235">
        <f t="shared" si="23"/>
        <v>4.7148565030760334</v>
      </c>
      <c r="H235" s="10">
        <f t="shared" si="27"/>
        <v>-2.2956280589668423</v>
      </c>
      <c r="I235">
        <f t="shared" si="24"/>
        <v>-18.365024471734738</v>
      </c>
      <c r="K235">
        <f t="shared" si="22"/>
        <v>-2.2808448641506862</v>
      </c>
      <c r="M235">
        <f t="shared" si="25"/>
        <v>-2.2808448641506862</v>
      </c>
      <c r="N235" s="13">
        <f t="shared" si="26"/>
        <v>2.1854284897242419E-4</v>
      </c>
      <c r="O235" s="13">
        <v>1</v>
      </c>
    </row>
    <row r="236" spans="4:15" x14ac:dyDescent="0.4">
      <c r="D236" s="6">
        <v>3.34</v>
      </c>
      <c r="E236" s="7">
        <f t="shared" si="21"/>
        <v>-0.26886706876727201</v>
      </c>
      <c r="G236">
        <f t="shared" si="23"/>
        <v>4.7284236008855034</v>
      </c>
      <c r="H236" s="10">
        <f t="shared" si="27"/>
        <v>-2.273539933496052</v>
      </c>
      <c r="I236">
        <f t="shared" si="24"/>
        <v>-18.188319467968416</v>
      </c>
      <c r="K236">
        <f t="shared" si="22"/>
        <v>-2.2598094920794889</v>
      </c>
      <c r="M236">
        <f t="shared" si="25"/>
        <v>-2.2598094920794889</v>
      </c>
      <c r="N236" s="13">
        <f t="shared" si="26"/>
        <v>1.8852502149367131E-4</v>
      </c>
      <c r="O236" s="13">
        <v>1</v>
      </c>
    </row>
    <row r="237" spans="4:15" x14ac:dyDescent="0.4">
      <c r="D237" s="6">
        <v>3.36</v>
      </c>
      <c r="E237" s="7">
        <f t="shared" si="21"/>
        <v>-0.26627621222009518</v>
      </c>
      <c r="G237">
        <f t="shared" si="23"/>
        <v>4.7419906986949734</v>
      </c>
      <c r="H237" s="10">
        <f t="shared" si="27"/>
        <v>-2.2516316505331249</v>
      </c>
      <c r="I237">
        <f t="shared" si="24"/>
        <v>-18.013053204264999</v>
      </c>
      <c r="K237">
        <f t="shared" si="22"/>
        <v>-2.2389701479269695</v>
      </c>
      <c r="M237">
        <f t="shared" si="25"/>
        <v>-2.2389701479269695</v>
      </c>
      <c r="N237" s="13">
        <f t="shared" si="26"/>
        <v>1.6031364824567985E-4</v>
      </c>
      <c r="O237" s="13">
        <v>1</v>
      </c>
    </row>
    <row r="238" spans="4:15" x14ac:dyDescent="0.4">
      <c r="D238" s="6">
        <v>3.38</v>
      </c>
      <c r="E238" s="7">
        <f t="shared" si="21"/>
        <v>-0.26370646756233418</v>
      </c>
      <c r="G238">
        <f t="shared" si="23"/>
        <v>4.7555577965044433</v>
      </c>
      <c r="H238" s="10">
        <f t="shared" si="27"/>
        <v>-2.2299018897070977</v>
      </c>
      <c r="I238">
        <f t="shared" si="24"/>
        <v>-17.839215117656781</v>
      </c>
      <c r="K238">
        <f t="shared" si="22"/>
        <v>-2.2183250496055988</v>
      </c>
      <c r="M238">
        <f t="shared" si="25"/>
        <v>-2.2183250496055988</v>
      </c>
      <c r="N238" s="13">
        <f t="shared" si="26"/>
        <v>1.3402322673567173E-4</v>
      </c>
      <c r="O238" s="13">
        <v>1</v>
      </c>
    </row>
    <row r="239" spans="4:15" x14ac:dyDescent="0.4">
      <c r="D239" s="6">
        <v>3.4</v>
      </c>
      <c r="E239" s="7">
        <f t="shared" si="21"/>
        <v>-0.26115768036667791</v>
      </c>
      <c r="G239">
        <f t="shared" si="23"/>
        <v>4.7691248943139133</v>
      </c>
      <c r="H239" s="10">
        <f t="shared" si="27"/>
        <v>-2.2083493451806282</v>
      </c>
      <c r="I239">
        <f t="shared" si="24"/>
        <v>-17.666794761445026</v>
      </c>
      <c r="K239">
        <f t="shared" si="22"/>
        <v>-2.197872427465478</v>
      </c>
      <c r="M239">
        <f t="shared" si="25"/>
        <v>-2.197872427465478</v>
      </c>
      <c r="N239" s="13">
        <f t="shared" si="26"/>
        <v>1.0976580481002906E-4</v>
      </c>
      <c r="O239" s="13">
        <v>1</v>
      </c>
    </row>
    <row r="240" spans="4:15" x14ac:dyDescent="0.4">
      <c r="D240" s="6">
        <v>3.42</v>
      </c>
      <c r="E240" s="7">
        <f t="shared" si="21"/>
        <v>-0.25862969789684193</v>
      </c>
      <c r="G240">
        <f t="shared" si="23"/>
        <v>4.7826919921233841</v>
      </c>
      <c r="H240" s="10">
        <f t="shared" si="27"/>
        <v>-2.186972725415695</v>
      </c>
      <c r="I240">
        <f t="shared" si="24"/>
        <v>-17.49578180332556</v>
      </c>
      <c r="K240">
        <f t="shared" si="22"/>
        <v>-2.1776105243967843</v>
      </c>
      <c r="M240">
        <f t="shared" si="25"/>
        <v>-2.1776105243967843</v>
      </c>
      <c r="N240" s="13">
        <f t="shared" si="26"/>
        <v>8.7650807918492933E-5</v>
      </c>
      <c r="O240" s="13">
        <v>1</v>
      </c>
    </row>
    <row r="241" spans="4:15" x14ac:dyDescent="0.4">
      <c r="D241" s="6">
        <v>3.44</v>
      </c>
      <c r="E241" s="7">
        <f t="shared" si="21"/>
        <v>-0.25612236907959185</v>
      </c>
      <c r="G241">
        <f t="shared" si="23"/>
        <v>4.7962590899328541</v>
      </c>
      <c r="H241" s="10">
        <f t="shared" si="27"/>
        <v>-2.1657707529370289</v>
      </c>
      <c r="I241">
        <f t="shared" si="24"/>
        <v>-17.326166023496231</v>
      </c>
      <c r="K241">
        <f t="shared" si="22"/>
        <v>-2.1575375959217338</v>
      </c>
      <c r="M241">
        <f t="shared" si="25"/>
        <v>-2.1575375959217338</v>
      </c>
      <c r="N241" s="13">
        <f t="shared" si="26"/>
        <v>6.7784874438503662E-5</v>
      </c>
      <c r="O241" s="13">
        <v>1</v>
      </c>
    </row>
    <row r="242" spans="4:15" x14ac:dyDescent="0.4">
      <c r="D242" s="6">
        <v>3.46</v>
      </c>
      <c r="E242" s="7">
        <f t="shared" si="21"/>
        <v>-0.25363554447655423</v>
      </c>
      <c r="G242">
        <f t="shared" si="23"/>
        <v>4.8098261877423241</v>
      </c>
      <c r="H242" s="10">
        <f t="shared" si="27"/>
        <v>-2.1447421640937421</v>
      </c>
      <c r="I242">
        <f t="shared" si="24"/>
        <v>-17.157937312749937</v>
      </c>
      <c r="K242">
        <f t="shared" si="22"/>
        <v>-2.137651910276531</v>
      </c>
      <c r="M242">
        <f t="shared" si="25"/>
        <v>-2.137651910276531</v>
      </c>
      <c r="N242" s="13">
        <f t="shared" si="26"/>
        <v>5.0271699192476114E-5</v>
      </c>
      <c r="O242" s="13">
        <v>1</v>
      </c>
    </row>
    <row r="243" spans="4:15" x14ac:dyDescent="0.4">
      <c r="D243" s="6">
        <v>3.48</v>
      </c>
      <c r="E243" s="7">
        <f t="shared" si="21"/>
        <v>-0.25116907625586865</v>
      </c>
      <c r="G243">
        <f t="shared" si="23"/>
        <v>4.823393285551794</v>
      </c>
      <c r="H243" s="10">
        <f t="shared" si="27"/>
        <v>-2.1238857088196252</v>
      </c>
      <c r="I243">
        <f t="shared" si="24"/>
        <v>-16.991085670557002</v>
      </c>
      <c r="K243">
        <f t="shared" si="22"/>
        <v>-2.1179517484837835</v>
      </c>
      <c r="M243">
        <f t="shared" si="25"/>
        <v>-2.1179517484837835</v>
      </c>
      <c r="N243" s="13">
        <f t="shared" si="26"/>
        <v>3.5211885267342585E-5</v>
      </c>
      <c r="O243" s="13">
        <v>1</v>
      </c>
    </row>
    <row r="244" spans="4:15" x14ac:dyDescent="0.4">
      <c r="D244" s="6">
        <v>3.5</v>
      </c>
      <c r="E244" s="7">
        <f t="shared" si="21"/>
        <v>-0.24872281816373351</v>
      </c>
      <c r="G244">
        <f t="shared" si="23"/>
        <v>4.836960383361264</v>
      </c>
      <c r="H244" s="10">
        <f t="shared" si="27"/>
        <v>-2.1032001503925306</v>
      </c>
      <c r="I244">
        <f t="shared" si="24"/>
        <v>-16.825601203140245</v>
      </c>
      <c r="K244">
        <f t="shared" si="22"/>
        <v>-2.0984354044158198</v>
      </c>
      <c r="M244">
        <f t="shared" si="25"/>
        <v>-2.0984354044158198</v>
      </c>
      <c r="N244" s="13">
        <f t="shared" si="26"/>
        <v>2.2702804222582118E-5</v>
      </c>
      <c r="O244" s="13">
        <v>1</v>
      </c>
    </row>
    <row r="245" spans="4:15" x14ac:dyDescent="0.4">
      <c r="D245" s="6">
        <v>3.52</v>
      </c>
      <c r="E245" s="7">
        <f t="shared" si="21"/>
        <v>-0.24629662549589071</v>
      </c>
      <c r="G245">
        <f t="shared" si="23"/>
        <v>4.8505274811707348</v>
      </c>
      <c r="H245" s="10">
        <f t="shared" si="27"/>
        <v>-2.0826842651932518</v>
      </c>
      <c r="I245">
        <f t="shared" si="24"/>
        <v>-16.661474121546014</v>
      </c>
      <c r="K245">
        <f t="shared" si="22"/>
        <v>-2.079101184849335</v>
      </c>
      <c r="M245">
        <f t="shared" si="25"/>
        <v>-2.079101184849335</v>
      </c>
      <c r="N245" s="13">
        <f t="shared" si="26"/>
        <v>1.2838464750962537E-5</v>
      </c>
      <c r="O245" s="13">
        <v>1</v>
      </c>
    </row>
    <row r="246" spans="4:15" x14ac:dyDescent="0.4">
      <c r="D246" s="6">
        <v>3.54</v>
      </c>
      <c r="E246" s="7">
        <f t="shared" si="21"/>
        <v>-0.2438903550690959</v>
      </c>
      <c r="G246">
        <f t="shared" si="23"/>
        <v>4.8640945789802039</v>
      </c>
      <c r="H246" s="10">
        <f t="shared" si="27"/>
        <v>-2.062336842464275</v>
      </c>
      <c r="I246">
        <f t="shared" si="24"/>
        <v>-16.4986947397142</v>
      </c>
      <c r="K246">
        <f t="shared" si="22"/>
        <v>-2.0599474095117984</v>
      </c>
      <c r="M246">
        <f t="shared" si="25"/>
        <v>-2.0599474095117984</v>
      </c>
      <c r="N246" s="13">
        <f t="shared" si="26"/>
        <v>5.7093898343806177E-6</v>
      </c>
      <c r="O246" s="13">
        <v>1</v>
      </c>
    </row>
    <row r="247" spans="4:15" x14ac:dyDescent="0.4">
      <c r="D247" s="6">
        <v>3.56</v>
      </c>
      <c r="E247" s="7">
        <f t="shared" si="21"/>
        <v>-0.24150386519261494</v>
      </c>
      <c r="G247">
        <f t="shared" si="23"/>
        <v>4.8776616767896739</v>
      </c>
      <c r="H247" s="10">
        <f t="shared" si="27"/>
        <v>-2.0421566840687517</v>
      </c>
      <c r="I247">
        <f t="shared" si="24"/>
        <v>-16.337253472550014</v>
      </c>
      <c r="K247">
        <f t="shared" si="22"/>
        <v>-2.0409724111199559</v>
      </c>
      <c r="M247">
        <f t="shared" si="25"/>
        <v>-2.0409724111199559</v>
      </c>
      <c r="N247" s="13">
        <f t="shared" si="26"/>
        <v>1.4025024172496451E-6</v>
      </c>
      <c r="O247" s="13">
        <v>1</v>
      </c>
    </row>
    <row r="248" spans="4:15" x14ac:dyDescent="0.4">
      <c r="D248" s="6">
        <v>3.58</v>
      </c>
      <c r="E248" s="7">
        <f t="shared" si="21"/>
        <v>-0.23913701563978745</v>
      </c>
      <c r="G248">
        <f t="shared" si="23"/>
        <v>4.8912287745991438</v>
      </c>
      <c r="H248" s="10">
        <f t="shared" si="27"/>
        <v>-2.0221426042500426</v>
      </c>
      <c r="I248">
        <f t="shared" si="24"/>
        <v>-16.17714083400034</v>
      </c>
      <c r="K248">
        <f t="shared" si="22"/>
        <v>-2.0221745354108944</v>
      </c>
      <c r="M248">
        <f t="shared" si="25"/>
        <v>-2.0221745354108944</v>
      </c>
      <c r="N248" s="13">
        <f t="shared" si="26"/>
        <v>1.0195990333481499E-9</v>
      </c>
      <c r="O248" s="13">
        <v>1</v>
      </c>
    </row>
    <row r="249" spans="4:15" x14ac:dyDescent="0.4">
      <c r="D249" s="6">
        <v>3.6</v>
      </c>
      <c r="E249" s="7">
        <f t="shared" si="21"/>
        <v>-0.23678966761969236</v>
      </c>
      <c r="G249">
        <f t="shared" si="23"/>
        <v>4.9047958724086147</v>
      </c>
      <c r="H249" s="10">
        <f t="shared" si="27"/>
        <v>-2.0022934293921186</v>
      </c>
      <c r="I249">
        <f t="shared" si="24"/>
        <v>-16.018347435136949</v>
      </c>
      <c r="K249">
        <f t="shared" si="22"/>
        <v>-2.0035521411659474</v>
      </c>
      <c r="M249">
        <f t="shared" si="25"/>
        <v>-2.0035521411659474</v>
      </c>
      <c r="N249" s="13">
        <f t="shared" si="26"/>
        <v>1.5843553295751103E-6</v>
      </c>
      <c r="O249" s="13">
        <v>1</v>
      </c>
    </row>
    <row r="250" spans="4:15" x14ac:dyDescent="0.4">
      <c r="D250" s="6">
        <v>3.62</v>
      </c>
      <c r="E250" s="7">
        <f t="shared" si="21"/>
        <v>-0.23446168374895193</v>
      </c>
      <c r="G250">
        <f t="shared" si="23"/>
        <v>4.9183629702180847</v>
      </c>
      <c r="H250" s="10">
        <f t="shared" si="27"/>
        <v>-1.9826079977811373</v>
      </c>
      <c r="I250">
        <f t="shared" si="24"/>
        <v>-15.860863982249098</v>
      </c>
      <c r="K250">
        <f t="shared" si="22"/>
        <v>-1.9851036002278297</v>
      </c>
      <c r="M250">
        <f t="shared" si="25"/>
        <v>-1.9851036002278297</v>
      </c>
      <c r="N250" s="13">
        <f t="shared" si="26"/>
        <v>6.2280315719373247E-6</v>
      </c>
      <c r="O250" s="13">
        <v>1</v>
      </c>
    </row>
    <row r="251" spans="4:15" x14ac:dyDescent="0.4">
      <c r="D251" s="6">
        <v>3.64</v>
      </c>
      <c r="E251" s="7">
        <f t="shared" si="21"/>
        <v>-0.23215292802370432</v>
      </c>
      <c r="G251">
        <f t="shared" si="23"/>
        <v>4.9319300680275546</v>
      </c>
      <c r="H251" s="10">
        <f t="shared" si="27"/>
        <v>-1.9630851593684437</v>
      </c>
      <c r="I251">
        <f t="shared" si="24"/>
        <v>-15.70468127494755</v>
      </c>
      <c r="K251">
        <f t="shared" si="22"/>
        <v>-1.9668272975113323</v>
      </c>
      <c r="M251">
        <f t="shared" si="25"/>
        <v>-1.9668272975113323</v>
      </c>
      <c r="N251" s="13">
        <f t="shared" si="26"/>
        <v>1.4003597880461708E-5</v>
      </c>
      <c r="O251" s="13">
        <v>1</v>
      </c>
    </row>
    <row r="252" spans="4:15" x14ac:dyDescent="0.4">
      <c r="D252" s="6">
        <v>3.66</v>
      </c>
      <c r="E252" s="7">
        <f t="shared" si="21"/>
        <v>-0.22986326579177621</v>
      </c>
      <c r="G252">
        <f t="shared" si="23"/>
        <v>4.9454971658370246</v>
      </c>
      <c r="H252" s="10">
        <f t="shared" si="27"/>
        <v>-1.9437237755352594</v>
      </c>
      <c r="I252">
        <f t="shared" si="24"/>
        <v>-15.549790204282075</v>
      </c>
      <c r="K252">
        <f t="shared" si="22"/>
        <v>-1.948721631007879</v>
      </c>
      <c r="M252">
        <f t="shared" si="25"/>
        <v>-1.948721631007879</v>
      </c>
      <c r="N252" s="13">
        <f t="shared" si="26"/>
        <v>2.4978559325193187E-5</v>
      </c>
      <c r="O252" s="13">
        <v>1</v>
      </c>
    </row>
    <row r="253" spans="4:15" x14ac:dyDescent="0.4">
      <c r="D253" s="6">
        <v>3.68</v>
      </c>
      <c r="E253" s="7">
        <f t="shared" si="21"/>
        <v>-0.22759256372508235</v>
      </c>
      <c r="G253">
        <f t="shared" si="23"/>
        <v>4.9590642636464954</v>
      </c>
      <c r="H253" s="10">
        <f t="shared" si="27"/>
        <v>-1.9245227188592962</v>
      </c>
      <c r="I253">
        <f t="shared" si="24"/>
        <v>-15.396181750874369</v>
      </c>
      <c r="K253">
        <f t="shared" si="22"/>
        <v>-1.9307850117842695</v>
      </c>
      <c r="M253">
        <f t="shared" si="25"/>
        <v>-1.9307850117842695</v>
      </c>
      <c r="N253" s="13">
        <f t="shared" si="26"/>
        <v>3.9216312678171629E-5</v>
      </c>
      <c r="O253" s="13">
        <v>1</v>
      </c>
    </row>
    <row r="254" spans="4:15" x14ac:dyDescent="0.4">
      <c r="D254" s="6">
        <v>3.7</v>
      </c>
      <c r="E254" s="7">
        <f t="shared" si="21"/>
        <v>-0.225340689792278</v>
      </c>
      <c r="G254">
        <f t="shared" si="23"/>
        <v>4.9726313614559645</v>
      </c>
      <c r="H254" s="10">
        <f t="shared" si="27"/>
        <v>-1.9054808728835027</v>
      </c>
      <c r="I254">
        <f t="shared" si="24"/>
        <v>-15.243846983068021</v>
      </c>
      <c r="K254">
        <f t="shared" si="22"/>
        <v>-1.9130158639758974</v>
      </c>
      <c r="M254">
        <f t="shared" si="25"/>
        <v>-1.9130158639758974</v>
      </c>
      <c r="N254" s="13">
        <f t="shared" si="26"/>
        <v>5.677609076246822E-5</v>
      </c>
      <c r="O254" s="13">
        <v>1</v>
      </c>
    </row>
    <row r="255" spans="4:15" x14ac:dyDescent="0.4">
      <c r="D255" s="6">
        <v>3.72</v>
      </c>
      <c r="E255" s="7">
        <f t="shared" si="21"/>
        <v>-0.22310751323168818</v>
      </c>
      <c r="G255">
        <f t="shared" si="23"/>
        <v>4.9861984592654354</v>
      </c>
      <c r="H255" s="10">
        <f t="shared" si="27"/>
        <v>-1.8865971318871551</v>
      </c>
      <c r="I255">
        <f t="shared" si="24"/>
        <v>-15.09277705509724</v>
      </c>
      <c r="K255">
        <f t="shared" si="22"/>
        <v>-1.8954126247746976</v>
      </c>
      <c r="M255">
        <f t="shared" si="25"/>
        <v>-1.8954126247746976</v>
      </c>
      <c r="N255" s="13">
        <f t="shared" si="26"/>
        <v>7.7712914850313727E-5</v>
      </c>
      <c r="O255" s="13">
        <v>1</v>
      </c>
    </row>
    <row r="256" spans="4:15" x14ac:dyDescent="0.4">
      <c r="D256" s="6">
        <v>3.74</v>
      </c>
      <c r="E256" s="7">
        <f t="shared" si="21"/>
        <v>-0.22089290452453558</v>
      </c>
      <c r="G256">
        <f t="shared" si="23"/>
        <v>4.9997655570749053</v>
      </c>
      <c r="H256" s="10">
        <f t="shared" si="27"/>
        <v>-1.8678704006594726</v>
      </c>
      <c r="I256">
        <f t="shared" si="24"/>
        <v>-14.942963205275781</v>
      </c>
      <c r="K256">
        <f t="shared" si="22"/>
        <v>-1.8779737444121474</v>
      </c>
      <c r="M256">
        <f t="shared" si="25"/>
        <v>-1.8779737444121474</v>
      </c>
      <c r="N256" s="13">
        <f t="shared" si="26"/>
        <v>1.0207755498471176E-4</v>
      </c>
      <c r="O256" s="13">
        <v>1</v>
      </c>
    </row>
    <row r="257" spans="4:15" x14ac:dyDescent="0.4">
      <c r="D257" s="6">
        <v>3.76</v>
      </c>
      <c r="E257" s="7">
        <f t="shared" si="21"/>
        <v>-0.21869673536848752</v>
      </c>
      <c r="G257">
        <f t="shared" si="23"/>
        <v>5.0133326548843753</v>
      </c>
      <c r="H257" s="10">
        <f t="shared" si="27"/>
        <v>-1.8492995942759307</v>
      </c>
      <c r="I257">
        <f t="shared" si="24"/>
        <v>-14.794396754207446</v>
      </c>
      <c r="K257">
        <f t="shared" si="22"/>
        <v>-1.8606976861375195</v>
      </c>
      <c r="M257">
        <f t="shared" si="25"/>
        <v>-1.8606976861375195</v>
      </c>
      <c r="N257" s="13">
        <f t="shared" si="26"/>
        <v>1.2991649808521681E-4</v>
      </c>
      <c r="O257" s="13">
        <v>1</v>
      </c>
    </row>
    <row r="258" spans="4:15" x14ac:dyDescent="0.4">
      <c r="D258" s="6">
        <v>3.78</v>
      </c>
      <c r="E258" s="7">
        <f t="shared" si="21"/>
        <v>-0.21651887865154046</v>
      </c>
      <c r="G258">
        <f t="shared" si="23"/>
        <v>5.0268997526938453</v>
      </c>
      <c r="H258" s="10">
        <f t="shared" si="27"/>
        <v>-1.830883637877426</v>
      </c>
      <c r="I258">
        <f t="shared" si="24"/>
        <v>-14.647069103019408</v>
      </c>
      <c r="K258">
        <f t="shared" si="22"/>
        <v>-1.8435829261916725</v>
      </c>
      <c r="M258">
        <f t="shared" si="25"/>
        <v>-1.8435829261916725</v>
      </c>
      <c r="N258" s="13">
        <f t="shared" si="26"/>
        <v>1.6127192368835754E-4</v>
      </c>
      <c r="O258" s="13">
        <v>1</v>
      </c>
    </row>
    <row r="259" spans="4:15" x14ac:dyDescent="0.4">
      <c r="D259" s="6">
        <v>3.8</v>
      </c>
      <c r="E259" s="7">
        <f t="shared" si="21"/>
        <v>-0.21435920842625919</v>
      </c>
      <c r="G259">
        <f t="shared" si="23"/>
        <v>5.0404668505033143</v>
      </c>
      <c r="H259" s="10">
        <f t="shared" si="27"/>
        <v>-1.8126214664524476</v>
      </c>
      <c r="I259">
        <f t="shared" si="24"/>
        <v>-14.500971731619581</v>
      </c>
      <c r="K259">
        <f t="shared" si="22"/>
        <v>-1.8266279537766037</v>
      </c>
      <c r="M259">
        <f t="shared" si="25"/>
        <v>-1.8266279537766037</v>
      </c>
      <c r="N259" s="13">
        <f t="shared" si="26"/>
        <v>1.9618168716174558E-4</v>
      </c>
      <c r="O259" s="13">
        <v>1</v>
      </c>
    </row>
    <row r="260" spans="4:15" x14ac:dyDescent="0.4">
      <c r="D260" s="6">
        <v>3.82</v>
      </c>
      <c r="E260" s="7">
        <f t="shared" si="21"/>
        <v>-0.21221759988438582</v>
      </c>
      <c r="G260">
        <f t="shared" si="23"/>
        <v>5.0540339483127861</v>
      </c>
      <c r="H260" s="10">
        <f t="shared" si="27"/>
        <v>-1.7945120246223663</v>
      </c>
      <c r="I260">
        <f t="shared" si="24"/>
        <v>-14.35609619697893</v>
      </c>
      <c r="K260">
        <f t="shared" si="22"/>
        <v>-1.8098312710209872</v>
      </c>
      <c r="M260">
        <f t="shared" si="25"/>
        <v>-1.8098312710209872</v>
      </c>
      <c r="N260" s="13">
        <f t="shared" si="26"/>
        <v>2.3467931022166011E-4</v>
      </c>
      <c r="O260" s="13">
        <v>1</v>
      </c>
    </row>
    <row r="261" spans="4:15" x14ac:dyDescent="0.4">
      <c r="D261" s="6">
        <v>3.84</v>
      </c>
      <c r="E261" s="7">
        <f t="shared" si="21"/>
        <v>-0.21009392933183324</v>
      </c>
      <c r="G261">
        <f t="shared" si="23"/>
        <v>5.0676010461222543</v>
      </c>
      <c r="H261" s="10">
        <f t="shared" si="27"/>
        <v>-1.7765542664299816</v>
      </c>
      <c r="I261">
        <f t="shared" si="24"/>
        <v>-14.212434131439853</v>
      </c>
      <c r="K261">
        <f t="shared" si="22"/>
        <v>-1.793191392941927</v>
      </c>
      <c r="M261">
        <f t="shared" si="25"/>
        <v>-1.793191392941927</v>
      </c>
      <c r="N261" s="13">
        <f t="shared" si="26"/>
        <v>2.7679397857447574E-4</v>
      </c>
      <c r="O261" s="13">
        <v>1</v>
      </c>
    </row>
    <row r="262" spans="4:15" x14ac:dyDescent="0.4">
      <c r="D262" s="6">
        <v>3.86</v>
      </c>
      <c r="E262" s="7">
        <f t="shared" si="21"/>
        <v>-0.20798807416407503</v>
      </c>
      <c r="G262">
        <f t="shared" si="23"/>
        <v>5.0811681439317251</v>
      </c>
      <c r="H262" s="10">
        <f t="shared" si="27"/>
        <v>-1.7587471551314182</v>
      </c>
      <c r="I262">
        <f t="shared" si="24"/>
        <v>-14.069977241051346</v>
      </c>
      <c r="K262">
        <f t="shared" si="22"/>
        <v>-1.7767068474031074</v>
      </c>
      <c r="M262">
        <f t="shared" si="25"/>
        <v>-1.7767068474031074</v>
      </c>
      <c r="N262" s="13">
        <f t="shared" si="26"/>
        <v>3.2255054649377071E-4</v>
      </c>
      <c r="O262" s="13">
        <v>1</v>
      </c>
    </row>
    <row r="263" spans="4:15" x14ac:dyDescent="0.4">
      <c r="D263" s="6">
        <v>3.88</v>
      </c>
      <c r="E263" s="7">
        <f t="shared" si="21"/>
        <v>-0.20589991284194364</v>
      </c>
      <c r="G263">
        <f t="shared" si="23"/>
        <v>5.0947352417411951</v>
      </c>
      <c r="H263" s="10">
        <f t="shared" si="27"/>
        <v>-1.7410896629914754</v>
      </c>
      <c r="I263">
        <f t="shared" si="24"/>
        <v>-13.928717303931803</v>
      </c>
      <c r="K263">
        <f t="shared" si="22"/>
        <v>-1.7603761750695854</v>
      </c>
      <c r="M263">
        <f t="shared" si="25"/>
        <v>-1.7603761750695854</v>
      </c>
      <c r="N263" s="13">
        <f t="shared" si="26"/>
        <v>3.7196954813908489E-4</v>
      </c>
      <c r="O263" s="13">
        <v>1</v>
      </c>
    </row>
    <row r="264" spans="4:15" x14ac:dyDescent="0.4">
      <c r="D264" s="6">
        <v>3.9</v>
      </c>
      <c r="E264" s="7">
        <f t="shared" si="21"/>
        <v>-0.20382932486784727</v>
      </c>
      <c r="G264">
        <f t="shared" si="23"/>
        <v>5.108302339550665</v>
      </c>
      <c r="H264" s="10">
        <f t="shared" si="27"/>
        <v>-1.7235807710825164</v>
      </c>
      <c r="I264">
        <f t="shared" si="24"/>
        <v>-13.788646168660131</v>
      </c>
      <c r="K264">
        <f t="shared" si="22"/>
        <v>-1.7441979293593564</v>
      </c>
      <c r="M264">
        <f t="shared" si="25"/>
        <v>-1.7441979293593564</v>
      </c>
      <c r="N264" s="13">
        <f t="shared" si="26"/>
        <v>4.2506721541227065E-4</v>
      </c>
      <c r="O264" s="13">
        <v>1</v>
      </c>
    </row>
    <row r="265" spans="4:15" x14ac:dyDescent="0.4">
      <c r="D265" s="6">
        <v>3.92</v>
      </c>
      <c r="E265" s="7">
        <f t="shared" si="21"/>
        <v>-0.20177619076241343</v>
      </c>
      <c r="G265">
        <f t="shared" si="23"/>
        <v>5.1218694373601359</v>
      </c>
      <c r="H265" s="10">
        <f t="shared" si="27"/>
        <v>-1.7062194690869679</v>
      </c>
      <c r="I265">
        <f t="shared" si="24"/>
        <v>-13.649755752695743</v>
      </c>
      <c r="K265">
        <f t="shared" si="22"/>
        <v>-1.7281706763919285</v>
      </c>
      <c r="M265">
        <f t="shared" si="25"/>
        <v>-1.7281706763919285</v>
      </c>
      <c r="N265" s="13">
        <f t="shared" si="26"/>
        <v>4.8185550214535492E-4</v>
      </c>
      <c r="O265" s="13">
        <v>1</v>
      </c>
    </row>
    <row r="266" spans="4:15" x14ac:dyDescent="0.4">
      <c r="D266" s="6">
        <v>3.94</v>
      </c>
      <c r="E266" s="7">
        <f t="shared" si="21"/>
        <v>-0.19974039204156821</v>
      </c>
      <c r="G266">
        <f t="shared" si="23"/>
        <v>5.135436535169605</v>
      </c>
      <c r="H266" s="10">
        <f t="shared" si="27"/>
        <v>-1.6890047551035008</v>
      </c>
      <c r="I266">
        <f t="shared" si="24"/>
        <v>-13.512038040828006</v>
      </c>
      <c r="K266">
        <f t="shared" si="22"/>
        <v>-1.7122929949340606</v>
      </c>
      <c r="M266">
        <f t="shared" si="25"/>
        <v>-1.7122929949340606</v>
      </c>
      <c r="N266" s="13">
        <f t="shared" si="26"/>
        <v>5.4234211440567343E-4</v>
      </c>
      <c r="O266" s="13">
        <v>1</v>
      </c>
    </row>
    <row r="267" spans="4:15" x14ac:dyDescent="0.4">
      <c r="D267" s="6">
        <v>3.96</v>
      </c>
      <c r="E267" s="7">
        <f t="shared" si="21"/>
        <v>-0.19772181119405727</v>
      </c>
      <c r="G267">
        <f t="shared" si="23"/>
        <v>5.1490036329790758</v>
      </c>
      <c r="H267" s="10">
        <f t="shared" si="27"/>
        <v>-1.6719356354569481</v>
      </c>
      <c r="I267">
        <f t="shared" si="24"/>
        <v>-13.375485083655585</v>
      </c>
      <c r="K267">
        <f t="shared" si="22"/>
        <v>-1.6965634763428037</v>
      </c>
      <c r="M267">
        <f t="shared" si="25"/>
        <v>-1.6965634763428037</v>
      </c>
      <c r="N267" s="13">
        <f t="shared" si="26"/>
        <v>6.0653054669901915E-4</v>
      </c>
      <c r="O267" s="13">
        <v>1</v>
      </c>
    </row>
    <row r="268" spans="4:15" x14ac:dyDescent="0.4">
      <c r="D268" s="6">
        <v>3.98</v>
      </c>
      <c r="E268" s="7">
        <f t="shared" si="21"/>
        <v>-0.19572033165941483</v>
      </c>
      <c r="G268">
        <f t="shared" si="23"/>
        <v>5.1625707307885458</v>
      </c>
      <c r="H268" s="10">
        <f t="shared" si="27"/>
        <v>-1.6550111245120116</v>
      </c>
      <c r="I268">
        <f t="shared" si="24"/>
        <v>-13.240088996096093</v>
      </c>
      <c r="K268">
        <f t="shared" si="22"/>
        <v>-1.6809807245060719</v>
      </c>
      <c r="M268">
        <f t="shared" si="25"/>
        <v>-1.6809807245060719</v>
      </c>
      <c r="N268" s="13">
        <f t="shared" si="26"/>
        <v>6.7442012385149905E-4</v>
      </c>
      <c r="O268" s="13">
        <v>1</v>
      </c>
    </row>
    <row r="269" spans="4:15" x14ac:dyDescent="0.4">
      <c r="D269" s="6">
        <v>4</v>
      </c>
      <c r="E269" s="7">
        <f t="shared" si="21"/>
        <v>-0.19373583780638515</v>
      </c>
      <c r="G269">
        <f t="shared" si="23"/>
        <v>5.1761378285980157</v>
      </c>
      <c r="H269" s="10">
        <f t="shared" si="27"/>
        <v>-1.6382302444907926</v>
      </c>
      <c r="I269">
        <f t="shared" si="24"/>
        <v>-13.105841955926341</v>
      </c>
      <c r="K269">
        <f t="shared" si="22"/>
        <v>-1.6655433557808237</v>
      </c>
      <c r="M269">
        <f t="shared" si="25"/>
        <v>-1.6655433557808237</v>
      </c>
      <c r="N269" s="13">
        <f t="shared" si="26"/>
        <v>7.4600604834162499E-4</v>
      </c>
      <c r="O269" s="13">
        <v>1</v>
      </c>
    </row>
    <row r="270" spans="4:15" x14ac:dyDescent="0.4">
      <c r="D270" s="6">
        <v>4.0199999999999996</v>
      </c>
      <c r="E270" s="7">
        <f t="shared" si="21"/>
        <v>-0.19176821491180096</v>
      </c>
      <c r="G270">
        <f t="shared" si="23"/>
        <v>5.1897049264074866</v>
      </c>
      <c r="H270" s="10">
        <f t="shared" si="27"/>
        <v>-1.6215920252941889</v>
      </c>
      <c r="I270">
        <f t="shared" si="24"/>
        <v>-12.972736202353511</v>
      </c>
      <c r="K270">
        <f t="shared" si="22"/>
        <v>-1.6502499989290456</v>
      </c>
      <c r="M270">
        <f t="shared" si="25"/>
        <v>-1.6502499989290456</v>
      </c>
      <c r="N270" s="13">
        <f t="shared" si="26"/>
        <v>8.2127945285614002E-4</v>
      </c>
      <c r="O270" s="13">
        <v>1</v>
      </c>
    </row>
    <row r="271" spans="4:15" x14ac:dyDescent="0.4">
      <c r="D271" s="6">
        <v>4.04</v>
      </c>
      <c r="E271" s="7">
        <f t="shared" si="21"/>
        <v>-0.1898173491399211</v>
      </c>
      <c r="G271">
        <f t="shared" si="23"/>
        <v>5.2032720242169566</v>
      </c>
      <c r="H271" s="10">
        <f t="shared" si="27"/>
        <v>-1.6050955043271729</v>
      </c>
      <c r="I271">
        <f t="shared" si="24"/>
        <v>-12.840764034617383</v>
      </c>
      <c r="K271">
        <f t="shared" si="22"/>
        <v>-1.6350992950516723</v>
      </c>
      <c r="M271">
        <f t="shared" si="25"/>
        <v>-1.6350992950516723</v>
      </c>
      <c r="N271" s="13">
        <f t="shared" si="26"/>
        <v>9.0022745783955834E-4</v>
      </c>
      <c r="O271" s="13">
        <v>1</v>
      </c>
    </row>
    <row r="272" spans="4:15" x14ac:dyDescent="0.4">
      <c r="D272" s="6">
        <v>4.0599999999999996</v>
      </c>
      <c r="E272" s="7">
        <f t="shared" si="21"/>
        <v>-0.18788312752223138</v>
      </c>
      <c r="G272">
        <f t="shared" si="23"/>
        <v>5.2168391220264265</v>
      </c>
      <c r="H272" s="10">
        <f t="shared" si="27"/>
        <v>-1.5887397263279885</v>
      </c>
      <c r="I272">
        <f t="shared" si="24"/>
        <v>-12.709917810623908</v>
      </c>
      <c r="K272">
        <f t="shared" si="22"/>
        <v>-1.6200898975205558</v>
      </c>
      <c r="M272">
        <f t="shared" si="25"/>
        <v>-1.6200898975205558</v>
      </c>
      <c r="N272" s="13">
        <f t="shared" si="26"/>
        <v>9.8283323380327168E-4</v>
      </c>
      <c r="O272" s="13">
        <v>1</v>
      </c>
    </row>
    <row r="273" spans="4:15" x14ac:dyDescent="0.4">
      <c r="D273" s="6">
        <v>4.08</v>
      </c>
      <c r="E273" s="7">
        <f t="shared" si="21"/>
        <v>-0.18596543793770776</v>
      </c>
      <c r="G273">
        <f t="shared" si="23"/>
        <v>5.2304062198358956</v>
      </c>
      <c r="H273" s="10">
        <f t="shared" si="27"/>
        <v>-1.5725237432012567</v>
      </c>
      <c r="I273">
        <f t="shared" si="24"/>
        <v>-12.580189945610053</v>
      </c>
      <c r="K273">
        <f t="shared" si="22"/>
        <v>-1.6052204719086405</v>
      </c>
      <c r="M273">
        <f t="shared" si="25"/>
        <v>-1.6052204719086405</v>
      </c>
      <c r="N273" s="13">
        <f t="shared" si="26"/>
        <v>1.0690760681642576E-3</v>
      </c>
      <c r="O273" s="13">
        <v>1</v>
      </c>
    </row>
    <row r="274" spans="4:15" x14ac:dyDescent="0.4">
      <c r="D274" s="6">
        <v>4.0999999999999996</v>
      </c>
      <c r="E274" s="7">
        <f t="shared" si="21"/>
        <v>-0.18406416909354542</v>
      </c>
      <c r="G274">
        <f t="shared" si="23"/>
        <v>5.2439733176453656</v>
      </c>
      <c r="H274" s="10">
        <f t="shared" si="27"/>
        <v>-1.5564466138550201</v>
      </c>
      <c r="I274">
        <f t="shared" si="24"/>
        <v>-12.451572910840161</v>
      </c>
      <c r="K274">
        <f t="shared" si="22"/>
        <v>-1.5904896959184465</v>
      </c>
      <c r="M274">
        <f t="shared" si="25"/>
        <v>-1.5904896959184465</v>
      </c>
      <c r="N274" s="13">
        <f t="shared" si="26"/>
        <v>1.1589314363771789E-3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-0.1821792105063515</v>
      </c>
      <c r="G275">
        <f t="shared" si="23"/>
        <v>5.2575404154548364</v>
      </c>
      <c r="H275" s="10">
        <f t="shared" si="27"/>
        <v>-1.5405074040417082</v>
      </c>
      <c r="I275">
        <f t="shared" si="24"/>
        <v>-12.324059232333665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-1.5758962593089876</v>
      </c>
      <c r="M275">
        <f t="shared" si="25"/>
        <v>-1.5758962593089876</v>
      </c>
      <c r="N275" s="13">
        <f t="shared" si="26"/>
        <v>1.2523710771284503E-3</v>
      </c>
      <c r="O275" s="13">
        <v>1</v>
      </c>
    </row>
    <row r="276" spans="4:15" x14ac:dyDescent="0.4">
      <c r="D276" s="6">
        <v>4.1399999999999997</v>
      </c>
      <c r="E276" s="7">
        <f t="shared" si="28"/>
        <v>-0.18031045248380342</v>
      </c>
      <c r="G276">
        <f t="shared" ref="G276:G339" si="30">$E$11*(D276/$E$12+1)</f>
        <v>5.2711075132643055</v>
      </c>
      <c r="H276" s="10">
        <f t="shared" si="27"/>
        <v>-1.5247051862030419</v>
      </c>
      <c r="I276">
        <f t="shared" ref="I276:I339" si="31">H276*$E$6</f>
        <v>-12.197641489624335</v>
      </c>
      <c r="K276">
        <f t="shared" si="29"/>
        <v>-1.5614388638212375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-1.5614388638212375</v>
      </c>
      <c r="N276" s="13">
        <f t="shared" ref="N276:N339" si="33">(M276-H276)^2*O276</f>
        <v>1.3493630713575303E-3</v>
      </c>
      <c r="O276" s="13">
        <v>1</v>
      </c>
    </row>
    <row r="277" spans="4:15" x14ac:dyDescent="0.4">
      <c r="D277" s="6">
        <v>4.16</v>
      </c>
      <c r="E277" s="7">
        <f t="shared" si="28"/>
        <v>-0.17845778610676893</v>
      </c>
      <c r="G277">
        <f t="shared" si="30"/>
        <v>5.2846746110737763</v>
      </c>
      <c r="H277" s="10">
        <f t="shared" ref="H277:H340" si="34">-(-$B$4)*(1+D277+$E$5*D277^3)*EXP(-D277)</f>
        <v>-1.509039039318838</v>
      </c>
      <c r="I277">
        <f t="shared" si="31"/>
        <v>-12.072312314550704</v>
      </c>
      <c r="K277">
        <f t="shared" si="29"/>
        <v>-1.5471162231022313</v>
      </c>
      <c r="M277">
        <f t="shared" si="32"/>
        <v>-1.5471162231022313</v>
      </c>
      <c r="N277" s="13">
        <f t="shared" si="33"/>
        <v>1.4498719248743103E-3</v>
      </c>
      <c r="O277" s="13">
        <v>1</v>
      </c>
    </row>
    <row r="278" spans="4:15" x14ac:dyDescent="0.4">
      <c r="D278" s="6">
        <v>4.1800000000000104</v>
      </c>
      <c r="E278" s="7">
        <f t="shared" si="28"/>
        <v>-0.17662110321188876</v>
      </c>
      <c r="G278">
        <f t="shared" si="30"/>
        <v>5.2982417088832543</v>
      </c>
      <c r="H278" s="10">
        <f t="shared" si="34"/>
        <v>-1.4935080487597312</v>
      </c>
      <c r="I278">
        <f t="shared" si="31"/>
        <v>-11.94806439007785</v>
      </c>
      <c r="K278">
        <f t="shared" si="29"/>
        <v>-1.5329270626279421</v>
      </c>
      <c r="M278">
        <f t="shared" si="32"/>
        <v>-1.5329270626279421</v>
      </c>
      <c r="N278" s="13">
        <f t="shared" si="33"/>
        <v>1.5538586543422028E-3</v>
      </c>
      <c r="O278" s="13">
        <v>1</v>
      </c>
    </row>
    <row r="279" spans="4:15" x14ac:dyDescent="0.4">
      <c r="D279" s="6">
        <v>4.2</v>
      </c>
      <c r="E279" s="7">
        <f t="shared" si="28"/>
        <v>-0.17480029637462313</v>
      </c>
      <c r="G279">
        <f t="shared" si="30"/>
        <v>5.3118088066927163</v>
      </c>
      <c r="H279" s="10">
        <f t="shared" si="34"/>
        <v>-1.4781113061438129</v>
      </c>
      <c r="I279">
        <f t="shared" si="31"/>
        <v>-11.824890449150503</v>
      </c>
      <c r="K279">
        <f t="shared" si="29"/>
        <v>-1.518870119625026</v>
      </c>
      <c r="M279">
        <f t="shared" si="32"/>
        <v>-1.518870119625026</v>
      </c>
      <c r="N279" s="13">
        <f t="shared" si="33"/>
        <v>1.6612808763963212E-3</v>
      </c>
      <c r="O279" s="13">
        <v>1</v>
      </c>
    </row>
    <row r="280" spans="4:15" x14ac:dyDescent="0.4">
      <c r="D280" s="6">
        <v>4.22</v>
      </c>
      <c r="E280" s="7">
        <f t="shared" si="28"/>
        <v>-0.17299525889274217</v>
      </c>
      <c r="G280">
        <f t="shared" si="30"/>
        <v>5.3253759045021871</v>
      </c>
      <c r="H280" s="10">
        <f t="shared" si="34"/>
        <v>-1.4628479091970277</v>
      </c>
      <c r="I280">
        <f t="shared" si="31"/>
        <v>-11.702783273576221</v>
      </c>
      <c r="K280">
        <f t="shared" si="29"/>
        <v>-1.504944142991411</v>
      </c>
      <c r="M280">
        <f t="shared" si="32"/>
        <v>-1.504944142991411</v>
      </c>
      <c r="N280" s="13">
        <f t="shared" si="33"/>
        <v>1.7720928996713802E-3</v>
      </c>
      <c r="O280" s="13">
        <v>1</v>
      </c>
    </row>
    <row r="281" spans="4:15" x14ac:dyDescent="0.4">
      <c r="D281" s="6">
        <v>4.24</v>
      </c>
      <c r="E281" s="7">
        <f t="shared" si="28"/>
        <v>-0.1712058847702885</v>
      </c>
      <c r="G281">
        <f t="shared" si="30"/>
        <v>5.3389430023116571</v>
      </c>
      <c r="H281" s="10">
        <f t="shared" si="34"/>
        <v>-1.4477169616175596</v>
      </c>
      <c r="I281">
        <f t="shared" si="31"/>
        <v>-11.581735692940477</v>
      </c>
      <c r="K281">
        <f t="shared" si="29"/>
        <v>-1.4911478932160771</v>
      </c>
      <c r="M281">
        <f t="shared" si="32"/>
        <v>-1.4911478932160771</v>
      </c>
      <c r="N281" s="13">
        <f t="shared" si="33"/>
        <v>1.8862458195151076E-3</v>
      </c>
      <c r="O281" s="13">
        <v>1</v>
      </c>
    </row>
    <row r="282" spans="4:15" x14ac:dyDescent="0.4">
      <c r="D282" s="6">
        <v>4.2600000000000096</v>
      </c>
      <c r="E282" s="7">
        <f t="shared" si="28"/>
        <v>-0.16943206870197627</v>
      </c>
      <c r="G282">
        <f t="shared" si="30"/>
        <v>5.3525101001211333</v>
      </c>
      <c r="H282" s="10">
        <f t="shared" si="34"/>
        <v>-1.4327175729439114</v>
      </c>
      <c r="I282">
        <f t="shared" si="31"/>
        <v>-11.461740583551292</v>
      </c>
      <c r="K282">
        <f t="shared" si="29"/>
        <v>-1.4774801422978228</v>
      </c>
      <c r="M282">
        <f t="shared" si="32"/>
        <v>-1.4774801422978228</v>
      </c>
      <c r="N282" s="13">
        <f t="shared" si="33"/>
        <v>2.0036876151637208E-3</v>
      </c>
      <c r="O282" s="13">
        <v>1</v>
      </c>
    </row>
    <row r="283" spans="4:15" x14ac:dyDescent="0.4">
      <c r="D283" s="6">
        <v>4.28</v>
      </c>
      <c r="E283" s="7">
        <f t="shared" si="28"/>
        <v>-0.1676737060580468</v>
      </c>
      <c r="G283">
        <f t="shared" si="30"/>
        <v>5.366077197930597</v>
      </c>
      <c r="H283" s="10">
        <f t="shared" si="34"/>
        <v>-1.4178488584268436</v>
      </c>
      <c r="I283">
        <f t="shared" si="31"/>
        <v>-11.342790867414749</v>
      </c>
      <c r="K283">
        <f t="shared" si="29"/>
        <v>-1.463939673663323</v>
      </c>
      <c r="M283">
        <f t="shared" si="32"/>
        <v>-1.463939673663323</v>
      </c>
      <c r="N283" s="13">
        <f t="shared" si="33"/>
        <v>2.1243632491632814E-3</v>
      </c>
      <c r="O283" s="13">
        <v>1</v>
      </c>
    </row>
    <row r="284" spans="4:15" x14ac:dyDescent="0.4">
      <c r="D284" s="6">
        <v>4.3</v>
      </c>
      <c r="E284" s="7">
        <f t="shared" si="28"/>
        <v>-0.16593069286955359</v>
      </c>
      <c r="G284">
        <f t="shared" si="30"/>
        <v>5.379644295740067</v>
      </c>
      <c r="H284" s="10">
        <f t="shared" si="34"/>
        <v>-1.4031099389049451</v>
      </c>
      <c r="I284">
        <f t="shared" si="31"/>
        <v>-11.224879511239561</v>
      </c>
      <c r="K284">
        <f t="shared" si="29"/>
        <v>-1.4505252820843584</v>
      </c>
      <c r="M284">
        <f t="shared" si="32"/>
        <v>-1.4505252820843584</v>
      </c>
      <c r="N284" s="13">
        <f t="shared" si="33"/>
        <v>2.2482147688215369E-3</v>
      </c>
      <c r="O284" s="13">
        <v>1</v>
      </c>
    </row>
    <row r="285" spans="4:15" x14ac:dyDescent="0.4">
      <c r="D285" s="6">
        <v>4.32</v>
      </c>
      <c r="E285" s="7">
        <f t="shared" si="28"/>
        <v>-0.16420292581410201</v>
      </c>
      <c r="G285">
        <f t="shared" si="30"/>
        <v>5.3932113935495378</v>
      </c>
      <c r="H285" s="10">
        <f t="shared" si="34"/>
        <v>-1.3884999406840464</v>
      </c>
      <c r="I285">
        <f t="shared" si="31"/>
        <v>-11.107999525472371</v>
      </c>
      <c r="K285">
        <f t="shared" si="29"/>
        <v>-1.4372357735945247</v>
      </c>
      <c r="M285">
        <f t="shared" si="32"/>
        <v>-1.4372357735945247</v>
      </c>
      <c r="N285" s="13">
        <f t="shared" si="33"/>
        <v>2.3751814094780635E-3</v>
      </c>
      <c r="O285" s="13">
        <v>1</v>
      </c>
    </row>
    <row r="286" spans="4:15" x14ac:dyDescent="0.4">
      <c r="D286" s="6">
        <v>4.3400000000000096</v>
      </c>
      <c r="E286" s="7">
        <f t="shared" si="28"/>
        <v>-0.162490302202009</v>
      </c>
      <c r="G286">
        <f t="shared" si="30"/>
        <v>5.4067784913590131</v>
      </c>
      <c r="H286" s="10">
        <f t="shared" si="34"/>
        <v>-1.3740179954201881</v>
      </c>
      <c r="I286">
        <f t="shared" si="31"/>
        <v>-10.992143963361505</v>
      </c>
      <c r="K286">
        <f t="shared" si="29"/>
        <v>-1.4240699654052662</v>
      </c>
      <c r="M286">
        <f t="shared" si="32"/>
        <v>-1.4240699654052662</v>
      </c>
      <c r="N286" s="13">
        <f t="shared" si="33"/>
        <v>2.5051996993871594E-3</v>
      </c>
      <c r="O286" s="13">
        <v>1</v>
      </c>
    </row>
    <row r="287" spans="4:15" x14ac:dyDescent="0.4">
      <c r="D287" s="6">
        <v>4.3600000000000003</v>
      </c>
      <c r="E287" s="7">
        <f t="shared" si="28"/>
        <v>-0.16079271996289962</v>
      </c>
      <c r="G287">
        <f t="shared" si="30"/>
        <v>5.4203455891684778</v>
      </c>
      <c r="H287" s="10">
        <f t="shared" si="34"/>
        <v>-1.3596632400062791</v>
      </c>
      <c r="I287">
        <f t="shared" si="31"/>
        <v>-10.877305920050233</v>
      </c>
      <c r="K287">
        <f t="shared" si="29"/>
        <v>-1.4110266858214564</v>
      </c>
      <c r="M287">
        <f t="shared" si="32"/>
        <v>-1.4110266858214564</v>
      </c>
      <c r="N287" s="13">
        <f t="shared" si="33"/>
        <v>2.638203566008651E-3</v>
      </c>
      <c r="O287" s="13">
        <v>1</v>
      </c>
    </row>
    <row r="288" spans="4:15" x14ac:dyDescent="0.4">
      <c r="D288" s="6">
        <v>4.38</v>
      </c>
      <c r="E288" s="7">
        <f t="shared" si="28"/>
        <v>-0.15911007763271437</v>
      </c>
      <c r="G288">
        <f t="shared" si="30"/>
        <v>5.4339126869779468</v>
      </c>
      <c r="H288" s="10">
        <f t="shared" si="34"/>
        <v>-1.3454348164622325</v>
      </c>
      <c r="I288">
        <f t="shared" si="31"/>
        <v>-10.76347853169786</v>
      </c>
      <c r="K288">
        <f t="shared" si="29"/>
        <v>-1.3981047741564572</v>
      </c>
      <c r="M288">
        <f t="shared" si="32"/>
        <v>-1.3981047741564572</v>
      </c>
      <c r="N288" s="13">
        <f t="shared" si="33"/>
        <v>2.7741244435114162E-3</v>
      </c>
      <c r="O288" s="13">
        <v>1</v>
      </c>
    </row>
    <row r="289" spans="4:15" x14ac:dyDescent="0.4">
      <c r="D289" s="6">
        <v>4.4000000000000004</v>
      </c>
      <c r="E289" s="7">
        <f t="shared" si="28"/>
        <v>-0.15744227434114813</v>
      </c>
      <c r="G289">
        <f t="shared" si="30"/>
        <v>5.4474797847874168</v>
      </c>
      <c r="H289" s="10">
        <f t="shared" si="34"/>
        <v>-1.3313318718287483</v>
      </c>
      <c r="I289">
        <f t="shared" si="31"/>
        <v>-10.650654974629987</v>
      </c>
      <c r="K289">
        <f t="shared" si="29"/>
        <v>-1.3853030806468931</v>
      </c>
      <c r="M289">
        <f t="shared" si="32"/>
        <v>-1.3853030806468931</v>
      </c>
      <c r="N289" s="13">
        <f t="shared" si="33"/>
        <v>2.9128913812917876E-3</v>
      </c>
      <c r="O289" s="13">
        <v>1</v>
      </c>
    </row>
    <row r="290" spans="4:15" x14ac:dyDescent="0.4">
      <c r="D290" s="6">
        <v>4.4200000000000097</v>
      </c>
      <c r="E290" s="7">
        <f t="shared" si="28"/>
        <v>-0.15578920979948824</v>
      </c>
      <c r="G290">
        <f t="shared" si="30"/>
        <v>5.4610468825968947</v>
      </c>
      <c r="H290" s="10">
        <f t="shared" si="34"/>
        <v>-1.3173535580644724</v>
      </c>
      <c r="I290">
        <f t="shared" si="31"/>
        <v>-10.538828464515779</v>
      </c>
      <c r="K290">
        <f t="shared" si="29"/>
        <v>-1.3726204663670087</v>
      </c>
      <c r="M290">
        <f t="shared" si="32"/>
        <v>-1.3726204663670087</v>
      </c>
      <c r="N290" s="13">
        <f t="shared" si="33"/>
        <v>3.0544311533209595E-3</v>
      </c>
      <c r="O290" s="13">
        <v>1</v>
      </c>
    </row>
    <row r="291" spans="4:15" x14ac:dyDescent="0.4">
      <c r="D291" s="6">
        <v>4.4400000000000004</v>
      </c>
      <c r="E291" s="7">
        <f t="shared" si="28"/>
        <v>-0.15415078428886606</v>
      </c>
      <c r="G291">
        <f t="shared" si="30"/>
        <v>5.4746139804063576</v>
      </c>
      <c r="H291" s="10">
        <f t="shared" si="34"/>
        <v>-1.3034990319466515</v>
      </c>
      <c r="I291">
        <f t="shared" si="31"/>
        <v>-10.427992255573212</v>
      </c>
      <c r="K291">
        <f t="shared" si="29"/>
        <v>-1.3600558031428296</v>
      </c>
      <c r="M291">
        <f t="shared" si="32"/>
        <v>-1.3600558031428296</v>
      </c>
      <c r="N291" s="13">
        <f t="shared" si="33"/>
        <v>3.1986683681368383E-3</v>
      </c>
      <c r="O291" s="13">
        <v>1</v>
      </c>
    </row>
    <row r="292" spans="4:15" x14ac:dyDescent="0.4">
      <c r="D292" s="6">
        <v>4.46</v>
      </c>
      <c r="E292" s="7">
        <f t="shared" si="28"/>
        <v>-0.15252689864889482</v>
      </c>
      <c r="G292">
        <f t="shared" si="30"/>
        <v>5.4881810782158276</v>
      </c>
      <c r="H292" s="10">
        <f t="shared" si="34"/>
        <v>-1.2897674549750546</v>
      </c>
      <c r="I292">
        <f t="shared" si="31"/>
        <v>-10.318139639800437</v>
      </c>
      <c r="K292">
        <f t="shared" si="29"/>
        <v>-1.3476079734659894</v>
      </c>
      <c r="M292">
        <f t="shared" si="32"/>
        <v>-1.3476079734659894</v>
      </c>
      <c r="N292" s="13">
        <f t="shared" si="33"/>
        <v>3.3455255793001641E-3</v>
      </c>
      <c r="O292" s="13">
        <v>1</v>
      </c>
    </row>
    <row r="293" spans="4:15" x14ac:dyDescent="0.4">
      <c r="D293" s="6">
        <v>4.4800000000000004</v>
      </c>
      <c r="E293" s="7">
        <f t="shared" si="28"/>
        <v>-0.15091745426671493</v>
      </c>
      <c r="G293">
        <f t="shared" si="30"/>
        <v>5.5017481760252975</v>
      </c>
      <c r="H293" s="10">
        <f t="shared" si="34"/>
        <v>-1.2761579932793414</v>
      </c>
      <c r="I293">
        <f t="shared" si="31"/>
        <v>-10.209263946234731</v>
      </c>
      <c r="K293">
        <f t="shared" si="29"/>
        <v>-1.335275870407526</v>
      </c>
      <c r="M293">
        <f t="shared" si="32"/>
        <v>-1.335275870407526</v>
      </c>
      <c r="N293" s="13">
        <f t="shared" si="33"/>
        <v>3.4949233961431335E-3</v>
      </c>
      <c r="O293" s="13">
        <v>1</v>
      </c>
    </row>
    <row r="294" spans="4:15" x14ac:dyDescent="0.4">
      <c r="D294" s="6">
        <v>4.5000000000000098</v>
      </c>
      <c r="E294" s="7">
        <f t="shared" si="28"/>
        <v>-0.14932235306641253</v>
      </c>
      <c r="G294">
        <f t="shared" si="30"/>
        <v>5.5153152738347737</v>
      </c>
      <c r="H294" s="10">
        <f t="shared" si="34"/>
        <v>-1.2626698175295843</v>
      </c>
      <c r="I294">
        <f t="shared" si="31"/>
        <v>-10.101358540236674</v>
      </c>
      <c r="K294">
        <f t="shared" si="29"/>
        <v>-1.3230583975314445</v>
      </c>
      <c r="M294">
        <f t="shared" si="32"/>
        <v>-1.3230583975314445</v>
      </c>
      <c r="N294" s="13">
        <f t="shared" si="33"/>
        <v>3.64678059464107E-3</v>
      </c>
      <c r="O294" s="13">
        <v>1</v>
      </c>
    </row>
    <row r="295" spans="4:15" x14ac:dyDescent="0.4">
      <c r="D295" s="6">
        <v>4.5199999999999996</v>
      </c>
      <c r="E295" s="7">
        <f t="shared" si="28"/>
        <v>-0.14774149749882531</v>
      </c>
      <c r="G295">
        <f t="shared" si="30"/>
        <v>5.5288823716442375</v>
      </c>
      <c r="H295" s="10">
        <f t="shared" si="34"/>
        <v>-1.2493021028500668</v>
      </c>
      <c r="I295">
        <f t="shared" si="31"/>
        <v>-9.9944168228005346</v>
      </c>
      <c r="K295">
        <f t="shared" si="29"/>
        <v>-1.3109544688082793</v>
      </c>
      <c r="M295">
        <f t="shared" si="32"/>
        <v>-1.3109544688082793</v>
      </c>
      <c r="N295" s="13">
        <f t="shared" si="33"/>
        <v>3.801014228245352E-3</v>
      </c>
      <c r="O295" s="13">
        <v>1</v>
      </c>
    </row>
    <row r="296" spans="4:15" x14ac:dyDescent="0.4">
      <c r="D296" s="6">
        <v>4.54</v>
      </c>
      <c r="E296" s="7">
        <f t="shared" si="28"/>
        <v>-0.14617479053170837</v>
      </c>
      <c r="G296">
        <f t="shared" si="30"/>
        <v>5.5424494694537074</v>
      </c>
      <c r="H296" s="10">
        <f t="shared" si="34"/>
        <v>-1.2360540287361259</v>
      </c>
      <c r="I296">
        <f t="shared" si="31"/>
        <v>-9.8884322298890073</v>
      </c>
      <c r="K296">
        <f t="shared" si="29"/>
        <v>-1.2989630085285222</v>
      </c>
      <c r="M296">
        <f t="shared" si="32"/>
        <v>-1.2989630085285222</v>
      </c>
      <c r="N296" s="13">
        <f t="shared" si="33"/>
        <v>3.9575397385201248E-3</v>
      </c>
      <c r="O296" s="13">
        <v>1</v>
      </c>
    </row>
    <row r="297" spans="4:15" x14ac:dyDescent="0.4">
      <c r="D297" s="6">
        <v>4.5599999999999996</v>
      </c>
      <c r="E297" s="7">
        <f t="shared" si="28"/>
        <v>-0.1446221356402802</v>
      </c>
      <c r="G297">
        <f t="shared" si="30"/>
        <v>5.5560165672631783</v>
      </c>
      <c r="H297" s="10">
        <f t="shared" si="34"/>
        <v>-1.2229247789742095</v>
      </c>
      <c r="I297">
        <f t="shared" si="31"/>
        <v>-9.7833982317936758</v>
      </c>
      <c r="K297">
        <f t="shared" si="29"/>
        <v>-1.2870829512161779</v>
      </c>
      <c r="M297">
        <f t="shared" si="32"/>
        <v>-1.2870829512161779</v>
      </c>
      <c r="N297" s="13">
        <f t="shared" si="33"/>
        <v>4.1162710654300853E-3</v>
      </c>
      <c r="O297" s="13">
        <v>1</v>
      </c>
    </row>
    <row r="298" spans="4:15" x14ac:dyDescent="0.4">
      <c r="D298" s="6">
        <v>4.5800000000000098</v>
      </c>
      <c r="E298" s="7">
        <f t="shared" si="28"/>
        <v>-0.14308343679811367</v>
      </c>
      <c r="G298">
        <f t="shared" si="30"/>
        <v>5.5695836650726545</v>
      </c>
      <c r="H298" s="10">
        <f t="shared" si="34"/>
        <v>-1.209913541564849</v>
      </c>
      <c r="I298">
        <f t="shared" si="31"/>
        <v>-9.6793083325187919</v>
      </c>
      <c r="K298">
        <f t="shared" si="29"/>
        <v>-1.275313241542267</v>
      </c>
      <c r="M298">
        <f t="shared" si="32"/>
        <v>-1.275313241542267</v>
      </c>
      <c r="N298" s="13">
        <f t="shared" si="33"/>
        <v>4.27712075713629E-3</v>
      </c>
      <c r="O298" s="13">
        <v>1</v>
      </c>
    </row>
    <row r="299" spans="4:15" x14ac:dyDescent="0.4">
      <c r="D299" s="6">
        <v>4.5999999999999996</v>
      </c>
      <c r="E299" s="7">
        <f t="shared" si="28"/>
        <v>-0.14155859846838725</v>
      </c>
      <c r="G299">
        <f t="shared" si="30"/>
        <v>5.5831507628821182</v>
      </c>
      <c r="H299" s="10">
        <f t="shared" si="34"/>
        <v>-1.1970195086486828</v>
      </c>
      <c r="I299">
        <f t="shared" si="31"/>
        <v>-9.5761560691894623</v>
      </c>
      <c r="K299">
        <f t="shared" si="29"/>
        <v>-1.2636528342384754</v>
      </c>
      <c r="M299">
        <f t="shared" si="32"/>
        <v>-1.2636528342384754</v>
      </c>
      <c r="N299" s="13">
        <f t="shared" si="33"/>
        <v>4.4400000791553129E-3</v>
      </c>
      <c r="O299" s="13">
        <v>1</v>
      </c>
    </row>
    <row r="300" spans="4:15" x14ac:dyDescent="0.4">
      <c r="D300" s="6">
        <v>4.62</v>
      </c>
      <c r="E300" s="7">
        <f t="shared" si="28"/>
        <v>-0.14004752559546729</v>
      </c>
      <c r="G300">
        <f t="shared" si="30"/>
        <v>5.5967178606915891</v>
      </c>
      <c r="H300" s="10">
        <f t="shared" si="34"/>
        <v>-1.1842418764352711</v>
      </c>
      <c r="I300">
        <f t="shared" si="31"/>
        <v>-9.473935011482169</v>
      </c>
      <c r="K300">
        <f t="shared" si="29"/>
        <v>-1.252100694010833</v>
      </c>
      <c r="M300">
        <f t="shared" si="32"/>
        <v>-1.252100694010833</v>
      </c>
      <c r="N300" s="13">
        <f t="shared" si="33"/>
        <v>4.6048191227533878E-3</v>
      </c>
      <c r="O300" s="13">
        <v>1</v>
      </c>
    </row>
    <row r="301" spans="4:15" x14ac:dyDescent="0.4">
      <c r="D301" s="6">
        <v>4.6400000000000103</v>
      </c>
      <c r="E301" s="7">
        <f t="shared" si="28"/>
        <v>-0.13855012359684091</v>
      </c>
      <c r="G301">
        <f t="shared" si="30"/>
        <v>5.6102849585010652</v>
      </c>
      <c r="H301" s="10">
        <f t="shared" si="34"/>
        <v>-1.1715798451348867</v>
      </c>
      <c r="I301">
        <f t="shared" si="31"/>
        <v>-9.3726387610790933</v>
      </c>
      <c r="K301">
        <f t="shared" si="29"/>
        <v>-1.2406557954536495</v>
      </c>
      <c r="M301">
        <f t="shared" si="32"/>
        <v>-1.2406557954536495</v>
      </c>
      <c r="N301" s="13">
        <f t="shared" si="33"/>
        <v>4.7714869124401852E-3</v>
      </c>
      <c r="O301" s="13">
        <v>1</v>
      </c>
    </row>
    <row r="302" spans="4:15" x14ac:dyDescent="0.4">
      <c r="D302" s="6">
        <v>4.6600000000000099</v>
      </c>
      <c r="E302" s="7">
        <f t="shared" si="28"/>
        <v>-0.13706629835537035</v>
      </c>
      <c r="G302">
        <f t="shared" si="30"/>
        <v>5.6238520563105352</v>
      </c>
      <c r="H302" s="10">
        <f t="shared" si="34"/>
        <v>-1.1590326188930116</v>
      </c>
      <c r="I302">
        <f t="shared" si="31"/>
        <v>-9.2722609511440925</v>
      </c>
      <c r="K302">
        <f t="shared" si="29"/>
        <v>-1.2293171229635611</v>
      </c>
      <c r="M302">
        <f t="shared" si="32"/>
        <v>-1.2293171229635611</v>
      </c>
      <c r="N302" s="13">
        <f t="shared" si="33"/>
        <v>4.939911512443094E-3</v>
      </c>
      <c r="O302" s="13">
        <v>1</v>
      </c>
    </row>
    <row r="303" spans="4:15" x14ac:dyDescent="0.4">
      <c r="D303" s="6">
        <v>4.6800000000000104</v>
      </c>
      <c r="E303" s="7">
        <f t="shared" si="28"/>
        <v>-0.13559595621186521</v>
      </c>
      <c r="G303">
        <f t="shared" si="30"/>
        <v>5.637419154120006</v>
      </c>
      <c r="H303" s="10">
        <f t="shared" si="34"/>
        <v>-1.1465994057275322</v>
      </c>
      <c r="I303">
        <f t="shared" si="31"/>
        <v>-9.1727952458202573</v>
      </c>
      <c r="K303">
        <f t="shared" si="29"/>
        <v>-1.2180836706537779</v>
      </c>
      <c r="M303">
        <f t="shared" si="32"/>
        <v>-1.2180836706537779</v>
      </c>
      <c r="N303" s="13">
        <f t="shared" si="33"/>
        <v>5.1100001320456825E-3</v>
      </c>
      <c r="O303" s="13">
        <v>1</v>
      </c>
    </row>
    <row r="304" spans="4:15" x14ac:dyDescent="0.4">
      <c r="D304" s="6">
        <v>4.7</v>
      </c>
      <c r="E304" s="7">
        <f t="shared" si="28"/>
        <v>-0.13413900395797768</v>
      </c>
      <c r="G304">
        <f t="shared" si="30"/>
        <v>5.650986251929468</v>
      </c>
      <c r="H304" s="10">
        <f t="shared" si="34"/>
        <v>-1.1342794174686592</v>
      </c>
      <c r="I304">
        <f t="shared" si="31"/>
        <v>-9.0742353397492739</v>
      </c>
      <c r="K304">
        <f t="shared" si="29"/>
        <v>-1.2069544422686171</v>
      </c>
      <c r="M304">
        <f t="shared" si="32"/>
        <v>-1.2069544422686171</v>
      </c>
      <c r="N304" s="13">
        <f t="shared" si="33"/>
        <v>5.2816592296744975E-3</v>
      </c>
      <c r="O304" s="13">
        <v>1</v>
      </c>
    </row>
    <row r="305" spans="4:15" x14ac:dyDescent="0.4">
      <c r="D305" s="6">
        <v>4.7200000000000104</v>
      </c>
      <c r="E305" s="7">
        <f t="shared" si="28"/>
        <v>-0.13269534882939524</v>
      </c>
      <c r="G305">
        <f t="shared" si="30"/>
        <v>5.664553349738946</v>
      </c>
      <c r="H305" s="10">
        <f t="shared" si="34"/>
        <v>-1.1220718697013661</v>
      </c>
      <c r="I305">
        <f t="shared" si="31"/>
        <v>-8.9765749576109286</v>
      </c>
      <c r="K305">
        <f t="shared" si="29"/>
        <v>-1.1959284510982326</v>
      </c>
      <c r="M305">
        <f t="shared" si="32"/>
        <v>-1.1959284510982326</v>
      </c>
      <c r="N305" s="13">
        <f t="shared" si="33"/>
        <v>5.4547946156319775E-3</v>
      </c>
      <c r="O305" s="13">
        <v>1</v>
      </c>
    </row>
    <row r="306" spans="4:15" x14ac:dyDescent="0.4">
      <c r="D306" s="6">
        <v>4.74000000000001</v>
      </c>
      <c r="E306" s="7">
        <f t="shared" si="28"/>
        <v>-0.13126489849934564</v>
      </c>
      <c r="G306">
        <f t="shared" si="30"/>
        <v>5.6781204475484142</v>
      </c>
      <c r="H306" s="10">
        <f t="shared" si="34"/>
        <v>-1.1099759817104669</v>
      </c>
      <c r="I306">
        <f t="shared" si="31"/>
        <v>-8.8798078536837348</v>
      </c>
      <c r="K306">
        <f t="shared" si="29"/>
        <v>-1.1850047198937372</v>
      </c>
      <c r="M306">
        <f t="shared" si="32"/>
        <v>-1.1850047198937372</v>
      </c>
      <c r="N306" s="13">
        <f t="shared" si="33"/>
        <v>5.6293115533737354E-3</v>
      </c>
      <c r="O306" s="13">
        <v>1</v>
      </c>
    </row>
    <row r="307" spans="4:15" x14ac:dyDescent="0.4">
      <c r="D307" s="6">
        <v>4.7600000000000096</v>
      </c>
      <c r="E307" s="7">
        <f t="shared" si="28"/>
        <v>-0.12984756107237866</v>
      </c>
      <c r="G307">
        <f t="shared" si="30"/>
        <v>5.6916875453578859</v>
      </c>
      <c r="H307" s="10">
        <f t="shared" si="34"/>
        <v>-1.0979909764280338</v>
      </c>
      <c r="I307">
        <f t="shared" si="31"/>
        <v>-8.7839278114242703</v>
      </c>
      <c r="K307">
        <f t="shared" si="29"/>
        <v>-1.1741822807824989</v>
      </c>
      <c r="M307">
        <f t="shared" si="32"/>
        <v>-1.1741822807824989</v>
      </c>
      <c r="N307" s="13">
        <f t="shared" si="33"/>
        <v>5.8051148592347303E-3</v>
      </c>
      <c r="O307" s="13">
        <v>1</v>
      </c>
    </row>
    <row r="308" spans="4:15" x14ac:dyDescent="0.4">
      <c r="D308" s="6">
        <v>4.78</v>
      </c>
      <c r="E308" s="7">
        <f t="shared" si="28"/>
        <v>-0.12844324507844515</v>
      </c>
      <c r="G308">
        <f t="shared" si="30"/>
        <v>5.7052546431673488</v>
      </c>
      <c r="H308" s="10">
        <f t="shared" si="34"/>
        <v>-1.0861160803833321</v>
      </c>
      <c r="I308">
        <f t="shared" si="31"/>
        <v>-8.6889286430666566</v>
      </c>
      <c r="K308">
        <f t="shared" si="29"/>
        <v>-1.1634601751838904</v>
      </c>
      <c r="M308">
        <f t="shared" si="32"/>
        <v>-1.1634601751838904</v>
      </c>
      <c r="N308" s="13">
        <f t="shared" si="33"/>
        <v>5.9821090005177605E-3</v>
      </c>
      <c r="O308" s="13">
        <v>1</v>
      </c>
    </row>
    <row r="309" spans="4:15" x14ac:dyDescent="0.4">
      <c r="D309" s="6">
        <v>4.8000000000000096</v>
      </c>
      <c r="E309" s="7">
        <f t="shared" si="28"/>
        <v>-0.12705185946724504</v>
      </c>
      <c r="G309">
        <f t="shared" si="30"/>
        <v>5.7188217409768249</v>
      </c>
      <c r="H309" s="10">
        <f t="shared" si="34"/>
        <v>-1.0743505236550239</v>
      </c>
      <c r="I309">
        <f t="shared" si="31"/>
        <v>-8.5948041892401914</v>
      </c>
      <c r="K309">
        <f t="shared" si="29"/>
        <v>-1.1528374537253034</v>
      </c>
      <c r="M309">
        <f t="shared" si="32"/>
        <v>-1.1528374537253034</v>
      </c>
      <c r="N309" s="13">
        <f t="shared" si="33"/>
        <v>6.1601981918569465E-3</v>
      </c>
      <c r="O309" s="13">
        <v>1</v>
      </c>
    </row>
    <row r="310" spans="4:15" x14ac:dyDescent="0.4">
      <c r="D310" s="6">
        <v>4.8200000000000101</v>
      </c>
      <c r="E310" s="7">
        <f t="shared" si="28"/>
        <v>-0.12567331360285633</v>
      </c>
      <c r="G310">
        <f t="shared" si="30"/>
        <v>5.7323888387862958</v>
      </c>
      <c r="H310" s="10">
        <f t="shared" si="34"/>
        <v>-1.0626935398257529</v>
      </c>
      <c r="I310">
        <f t="shared" si="31"/>
        <v>-8.501548318606023</v>
      </c>
      <c r="K310">
        <f t="shared" si="29"/>
        <v>-1.1423131761586296</v>
      </c>
      <c r="M310">
        <f t="shared" si="32"/>
        <v>-1.1423131761586296</v>
      </c>
      <c r="N310" s="13">
        <f t="shared" si="33"/>
        <v>6.3392864897795428E-3</v>
      </c>
      <c r="O310" s="13">
        <v>1</v>
      </c>
    </row>
    <row r="311" spans="4:15" x14ac:dyDescent="0.4">
      <c r="D311" s="6">
        <v>4.8400000000000096</v>
      </c>
      <c r="E311" s="7">
        <f t="shared" si="28"/>
        <v>-0.12430751725861421</v>
      </c>
      <c r="G311">
        <f t="shared" si="30"/>
        <v>5.7459559365957649</v>
      </c>
      <c r="H311" s="10">
        <f t="shared" si="34"/>
        <v>-1.0511443659388418</v>
      </c>
      <c r="I311">
        <f t="shared" si="31"/>
        <v>-8.409154927510734</v>
      </c>
      <c r="K311">
        <f t="shared" si="29"/>
        <v>-1.1318864112770335</v>
      </c>
      <c r="M311">
        <f t="shared" si="32"/>
        <v>-1.1318864112770335</v>
      </c>
      <c r="N311" s="13">
        <f t="shared" si="33"/>
        <v>6.5192778853946096E-3</v>
      </c>
      <c r="O311" s="13">
        <v>1</v>
      </c>
    </row>
    <row r="312" spans="4:15" x14ac:dyDescent="0.4">
      <c r="D312" s="6">
        <v>4.8600000000000003</v>
      </c>
      <c r="E312" s="7">
        <f t="shared" si="28"/>
        <v>-0.12295438061225655</v>
      </c>
      <c r="G312">
        <f t="shared" si="30"/>
        <v>5.7595230344052295</v>
      </c>
      <c r="H312" s="10">
        <f t="shared" si="34"/>
        <v>-1.0397022424572413</v>
      </c>
      <c r="I312">
        <f t="shared" si="31"/>
        <v>-8.3176179396579304</v>
      </c>
      <c r="K312">
        <f t="shared" si="29"/>
        <v>-1.1215562368322065</v>
      </c>
      <c r="M312">
        <f t="shared" si="32"/>
        <v>-1.1215562368322065</v>
      </c>
      <c r="N312" s="13">
        <f t="shared" si="33"/>
        <v>6.7000763951368366E-3</v>
      </c>
      <c r="O312" s="13">
        <v>1</v>
      </c>
    </row>
    <row r="313" spans="4:15" x14ac:dyDescent="0.4">
      <c r="D313" s="6">
        <v>4.8800000000000097</v>
      </c>
      <c r="E313" s="7">
        <f t="shared" si="28"/>
        <v>-0.12161381424131085</v>
      </c>
      <c r="G313">
        <f t="shared" si="30"/>
        <v>5.7730901322147057</v>
      </c>
      <c r="H313" s="10">
        <f t="shared" si="34"/>
        <v>-1.0283664132245245</v>
      </c>
      <c r="I313">
        <f t="shared" si="31"/>
        <v>-8.2269313057961959</v>
      </c>
      <c r="K313">
        <f t="shared" si="29"/>
        <v>-1.1113217394520014</v>
      </c>
      <c r="M313">
        <f t="shared" si="32"/>
        <v>-1.1113217394520014</v>
      </c>
      <c r="N313" s="13">
        <f t="shared" si="33"/>
        <v>6.8815861495071205E-3</v>
      </c>
      <c r="O313" s="13">
        <v>1</v>
      </c>
    </row>
    <row r="314" spans="4:15" x14ac:dyDescent="0.4">
      <c r="D314" s="6">
        <v>4.9000000000000101</v>
      </c>
      <c r="E314" s="7">
        <f t="shared" si="28"/>
        <v>-0.1202857291187327</v>
      </c>
      <c r="G314">
        <f t="shared" si="30"/>
        <v>5.7866572300241756</v>
      </c>
      <c r="H314" s="10">
        <f t="shared" si="34"/>
        <v>-1.0171361254280036</v>
      </c>
      <c r="I314">
        <f t="shared" si="31"/>
        <v>-8.1370890034240286</v>
      </c>
      <c r="K314">
        <f t="shared" si="29"/>
        <v>-1.1011820145585722</v>
      </c>
      <c r="M314">
        <f t="shared" si="32"/>
        <v>-1.1011820145585722</v>
      </c>
      <c r="N314" s="13">
        <f t="shared" si="33"/>
        <v>7.0637114797478381E-3</v>
      </c>
      <c r="O314" s="13">
        <v>1</v>
      </c>
    </row>
    <row r="315" spans="4:15" x14ac:dyDescent="0.4">
      <c r="D315" s="6">
        <v>4.9200000000000097</v>
      </c>
      <c r="E315" s="7">
        <f t="shared" si="28"/>
        <v>-0.11897003660876708</v>
      </c>
      <c r="G315">
        <f t="shared" si="30"/>
        <v>5.8002243278336456</v>
      </c>
      <c r="H315" s="10">
        <f t="shared" si="34"/>
        <v>-1.0060106295637343</v>
      </c>
      <c r="I315">
        <f t="shared" si="31"/>
        <v>-8.0480850365098746</v>
      </c>
      <c r="K315">
        <f t="shared" si="29"/>
        <v>-1.0911361662868784</v>
      </c>
      <c r="M315">
        <f t="shared" si="32"/>
        <v>-1.0911361662868784</v>
      </c>
      <c r="N315" s="13">
        <f t="shared" si="33"/>
        <v>7.2463570024033459E-3</v>
      </c>
      <c r="O315" s="13">
        <v>1</v>
      </c>
    </row>
    <row r="316" spans="4:15" x14ac:dyDescent="0.4">
      <c r="D316" s="6">
        <v>4.9400000000000004</v>
      </c>
      <c r="E316" s="7">
        <f t="shared" si="28"/>
        <v>-0.11766664846304682</v>
      </c>
      <c r="G316">
        <f t="shared" si="30"/>
        <v>5.8137914256431085</v>
      </c>
      <c r="H316" s="10">
        <f t="shared" si="34"/>
        <v>-0.99498917940352394</v>
      </c>
      <c r="I316">
        <f t="shared" si="31"/>
        <v>-7.9599134352281915</v>
      </c>
      <c r="K316">
        <f t="shared" si="29"/>
        <v>-1.0811833074037338</v>
      </c>
      <c r="M316">
        <f t="shared" si="32"/>
        <v>-1.0811833074037338</v>
      </c>
      <c r="N316" s="13">
        <f t="shared" si="33"/>
        <v>7.4294277017165631E-3</v>
      </c>
      <c r="O316" s="13">
        <v>1</v>
      </c>
    </row>
    <row r="317" spans="4:15" x14ac:dyDescent="0.4">
      <c r="D317" s="6">
        <v>4.9600000000000097</v>
      </c>
      <c r="E317" s="7">
        <f t="shared" si="28"/>
        <v>-0.11637547681690547</v>
      </c>
      <c r="G317">
        <f t="shared" si="30"/>
        <v>5.8273585234525864</v>
      </c>
      <c r="H317" s="10">
        <f t="shared" si="34"/>
        <v>-0.98407103196375245</v>
      </c>
      <c r="I317">
        <f t="shared" si="31"/>
        <v>-7.8725682557100196</v>
      </c>
      <c r="K317">
        <f t="shared" si="29"/>
        <v>-1.0713225592272799</v>
      </c>
      <c r="M317">
        <f t="shared" si="32"/>
        <v>-1.0713225592272799</v>
      </c>
      <c r="N317" s="13">
        <f t="shared" si="33"/>
        <v>7.6128290098180776E-3</v>
      </c>
      <c r="O317" s="13">
        <v>1</v>
      </c>
    </row>
    <row r="318" spans="4:15" x14ac:dyDescent="0.4">
      <c r="D318" s="6">
        <v>4.9800000000000102</v>
      </c>
      <c r="E318" s="7">
        <f t="shared" si="28"/>
        <v>-0.11509643418591374</v>
      </c>
      <c r="G318">
        <f t="shared" si="30"/>
        <v>5.8409256212620564</v>
      </c>
      <c r="H318" s="10">
        <f t="shared" si="34"/>
        <v>-0.97325544747608661</v>
      </c>
      <c r="I318">
        <f t="shared" si="31"/>
        <v>-7.7860435798086929</v>
      </c>
      <c r="K318">
        <f t="shared" si="29"/>
        <v>-1.0615530515470275</v>
      </c>
      <c r="M318">
        <f t="shared" si="32"/>
        <v>-1.0615530515470275</v>
      </c>
      <c r="N318" s="13">
        <f t="shared" si="33"/>
        <v>7.796466884668638E-3</v>
      </c>
      <c r="O318" s="13">
        <v>1</v>
      </c>
    </row>
    <row r="319" spans="4:15" x14ac:dyDescent="0.4">
      <c r="D319" s="6">
        <v>5.0000000000000098</v>
      </c>
      <c r="E319" s="7">
        <f t="shared" si="28"/>
        <v>-0.11382943346261147</v>
      </c>
      <c r="G319">
        <f t="shared" si="30"/>
        <v>5.8544927190715264</v>
      </c>
      <c r="H319" s="10">
        <f t="shared" si="34"/>
        <v>-0.96254168935984252</v>
      </c>
      <c r="I319">
        <f t="shared" si="31"/>
        <v>-7.7003335148787402</v>
      </c>
      <c r="K319">
        <f t="shared" si="29"/>
        <v>-1.0518739225442992</v>
      </c>
      <c r="M319">
        <f t="shared" si="32"/>
        <v>-1.0518739225442992</v>
      </c>
      <c r="N319" s="13">
        <f t="shared" si="33"/>
        <v>7.9802478857221495E-3</v>
      </c>
      <c r="O319" s="13">
        <v>1</v>
      </c>
    </row>
    <row r="320" spans="4:15" x14ac:dyDescent="0.4">
      <c r="D320" s="6">
        <v>5.0199999999999996</v>
      </c>
      <c r="E320" s="7">
        <f t="shared" si="28"/>
        <v>-0.11257438791345005</v>
      </c>
      <c r="G320">
        <f t="shared" si="30"/>
        <v>5.8680598168809892</v>
      </c>
      <c r="H320" s="10">
        <f t="shared" si="34"/>
        <v>-0.95192902419613357</v>
      </c>
      <c r="I320">
        <f t="shared" si="31"/>
        <v>-7.6154321935690685</v>
      </c>
      <c r="K320">
        <f t="shared" si="29"/>
        <v>-1.0422843187132713</v>
      </c>
      <c r="M320">
        <f t="shared" si="32"/>
        <v>-1.0422843187132713</v>
      </c>
      <c r="N320" s="13">
        <f t="shared" si="33"/>
        <v>8.1640792472787039E-3</v>
      </c>
      <c r="O320" s="13">
        <v>1</v>
      </c>
    </row>
    <row r="321" spans="4:15" x14ac:dyDescent="0.4">
      <c r="D321" s="6">
        <v>5.0400000000000098</v>
      </c>
      <c r="E321" s="7">
        <f t="shared" si="28"/>
        <v>-0.11133121117592223</v>
      </c>
      <c r="G321">
        <f t="shared" si="30"/>
        <v>5.8816269146904654</v>
      </c>
      <c r="H321" s="10">
        <f t="shared" si="34"/>
        <v>-0.94141672170359847</v>
      </c>
      <c r="I321">
        <f t="shared" si="31"/>
        <v>-7.5313337736287878</v>
      </c>
      <c r="K321">
        <f t="shared" si="29"/>
        <v>-1.0327833947824749</v>
      </c>
      <c r="M321">
        <f t="shared" si="32"/>
        <v>-1.0327833947824749</v>
      </c>
      <c r="N321" s="13">
        <f t="shared" si="33"/>
        <v>8.3478689495022906E-3</v>
      </c>
      <c r="O321" s="13">
        <v>1</v>
      </c>
    </row>
    <row r="322" spans="4:15" x14ac:dyDescent="0.4">
      <c r="D322" s="6">
        <v>5.0600000000000103</v>
      </c>
      <c r="E322" s="7">
        <f t="shared" si="28"/>
        <v>-0.11009981725588948</v>
      </c>
      <c r="G322">
        <f t="shared" si="30"/>
        <v>5.8951940124999371</v>
      </c>
      <c r="H322" s="10">
        <f t="shared" si="34"/>
        <v>-0.93100405471580128</v>
      </c>
      <c r="I322">
        <f t="shared" si="31"/>
        <v>-7.4480324377264102</v>
      </c>
      <c r="K322">
        <f t="shared" si="29"/>
        <v>-1.0233703136369001</v>
      </c>
      <c r="M322">
        <f t="shared" si="32"/>
        <v>-1.0233703136369001</v>
      </c>
      <c r="N322" s="13">
        <f t="shared" si="33"/>
        <v>8.5315257870794709E-3</v>
      </c>
      <c r="O322" s="13">
        <v>1</v>
      </c>
    </row>
    <row r="323" spans="4:15" x14ac:dyDescent="0.4">
      <c r="D323" s="6">
        <v>5.0800000000000098</v>
      </c>
      <c r="E323" s="7">
        <f t="shared" si="28"/>
        <v>-0.10888012052507869</v>
      </c>
      <c r="G323">
        <f t="shared" si="30"/>
        <v>5.9087611103094062</v>
      </c>
      <c r="H323" s="10">
        <f t="shared" si="34"/>
        <v>-0.92069029916006528</v>
      </c>
      <c r="I323">
        <f t="shared" si="31"/>
        <v>-7.3655223932805223</v>
      </c>
      <c r="K323">
        <f t="shared" si="29"/>
        <v>-1.0140442462405534</v>
      </c>
      <c r="M323">
        <f t="shared" si="32"/>
        <v>-1.0140442462405534</v>
      </c>
      <c r="N323" s="13">
        <f t="shared" si="33"/>
        <v>8.7149594355065852E-3</v>
      </c>
      <c r="O323" s="13">
        <v>1</v>
      </c>
    </row>
    <row r="324" spans="4:15" x14ac:dyDescent="0.4">
      <c r="D324" s="6">
        <v>5.0999999999999996</v>
      </c>
      <c r="E324" s="7">
        <f t="shared" si="28"/>
        <v>-0.10767203571876376</v>
      </c>
      <c r="G324">
        <f t="shared" si="30"/>
        <v>5.92232820811887</v>
      </c>
      <c r="H324" s="10">
        <f t="shared" si="34"/>
        <v>-0.91047473403786616</v>
      </c>
      <c r="I324">
        <f t="shared" si="31"/>
        <v>-7.2837978723029293</v>
      </c>
      <c r="K324">
        <f t="shared" si="29"/>
        <v>-1.0048043715596215</v>
      </c>
      <c r="M324">
        <f t="shared" si="32"/>
        <v>-1.0048043715596215</v>
      </c>
      <c r="N324" s="13">
        <f t="shared" si="33"/>
        <v>8.8980805149857616E-3</v>
      </c>
      <c r="O324" s="13">
        <v>1</v>
      </c>
    </row>
    <row r="325" spans="4:15" x14ac:dyDescent="0.4">
      <c r="D325" s="6">
        <v>5.1200000000000099</v>
      </c>
      <c r="E325" s="7">
        <f t="shared" si="28"/>
        <v>-0.10647547793360948</v>
      </c>
      <c r="G325">
        <f t="shared" si="30"/>
        <v>5.9358953059283461</v>
      </c>
      <c r="H325" s="10">
        <f t="shared" si="34"/>
        <v>-0.90035664140660165</v>
      </c>
      <c r="I325">
        <f t="shared" si="31"/>
        <v>-7.2028531312528132</v>
      </c>
      <c r="K325">
        <f t="shared" si="29"/>
        <v>-0.995649876486145</v>
      </c>
      <c r="M325">
        <f t="shared" si="32"/>
        <v>-0.995649876486145</v>
      </c>
      <c r="N325" s="13">
        <f t="shared" si="33"/>
        <v>9.0808006519251111E-3</v>
      </c>
      <c r="O325" s="13">
        <v>1</v>
      </c>
    </row>
    <row r="326" spans="4:15" x14ac:dyDescent="0.4">
      <c r="D326" s="6">
        <v>5.1400000000000103</v>
      </c>
      <c r="E326" s="7">
        <f t="shared" si="28"/>
        <v>-0.10529036262568775</v>
      </c>
      <c r="G326">
        <f t="shared" si="30"/>
        <v>5.9494624037378161</v>
      </c>
      <c r="H326" s="10">
        <f t="shared" si="34"/>
        <v>-0.89033530636281566</v>
      </c>
      <c r="I326">
        <f t="shared" si="31"/>
        <v>-7.1226824509025253</v>
      </c>
      <c r="K326">
        <f t="shared" si="29"/>
        <v>-0.98657995576231217</v>
      </c>
      <c r="M326">
        <f t="shared" si="32"/>
        <v>-0.98657995576231217</v>
      </c>
      <c r="N326" s="13">
        <f t="shared" si="33"/>
        <v>9.2630325380320035E-3</v>
      </c>
      <c r="O326" s="13">
        <v>1</v>
      </c>
    </row>
    <row r="327" spans="4:15" x14ac:dyDescent="0.4">
      <c r="D327" s="6">
        <v>5.1600000000000099</v>
      </c>
      <c r="E327" s="7">
        <f t="shared" si="28"/>
        <v>-0.10411660560863896</v>
      </c>
      <c r="G327">
        <f t="shared" si="30"/>
        <v>5.9630295015472869</v>
      </c>
      <c r="H327" s="10">
        <f t="shared" si="34"/>
        <v>-0.88041001702665111</v>
      </c>
      <c r="I327">
        <f t="shared" si="31"/>
        <v>-7.0432801362132089</v>
      </c>
      <c r="K327">
        <f t="shared" si="29"/>
        <v>-0.97759381190522909</v>
      </c>
      <c r="M327">
        <f t="shared" si="32"/>
        <v>-0.97759381190522909</v>
      </c>
      <c r="N327" s="13">
        <f t="shared" si="33"/>
        <v>9.4446899870015196E-3</v>
      </c>
      <c r="O327" s="13">
        <v>1</v>
      </c>
    </row>
    <row r="328" spans="4:15" x14ac:dyDescent="0.4">
      <c r="D328" s="6">
        <v>5.1800000000000104</v>
      </c>
      <c r="E328" s="7">
        <f t="shared" si="28"/>
        <v>-0.10295412305199342</v>
      </c>
      <c r="G328">
        <f t="shared" si="30"/>
        <v>5.9765965993567569</v>
      </c>
      <c r="H328" s="10">
        <f t="shared" si="34"/>
        <v>-0.87058006452765624</v>
      </c>
      <c r="I328">
        <f t="shared" si="31"/>
        <v>-6.9646405162212499</v>
      </c>
      <c r="K328">
        <f t="shared" si="29"/>
        <v>-0.96869065513232711</v>
      </c>
      <c r="M328">
        <f t="shared" si="32"/>
        <v>-0.96869065513232711</v>
      </c>
      <c r="N328" s="13">
        <f t="shared" si="33"/>
        <v>9.6256879887973313E-3</v>
      </c>
      <c r="O328" s="13">
        <v>1</v>
      </c>
    </row>
    <row r="329" spans="4:15" x14ac:dyDescent="0.4">
      <c r="D329" s="6">
        <v>5.2000000000000099</v>
      </c>
      <c r="E329" s="7">
        <f t="shared" si="28"/>
        <v>-0.10180283147963506</v>
      </c>
      <c r="G329">
        <f t="shared" si="30"/>
        <v>5.9901636971662269</v>
      </c>
      <c r="H329" s="10">
        <f t="shared" si="34"/>
        <v>-0.86084474299179403</v>
      </c>
      <c r="I329">
        <f t="shared" si="31"/>
        <v>-6.8867579439343523</v>
      </c>
      <c r="K329">
        <f t="shared" si="29"/>
        <v>-0.9598697032873077</v>
      </c>
      <c r="M329">
        <f t="shared" si="32"/>
        <v>-0.9598697032873077</v>
      </c>
      <c r="N329" s="13">
        <f t="shared" si="33"/>
        <v>9.8059427615280574E-3</v>
      </c>
      <c r="O329" s="13">
        <v>1</v>
      </c>
    </row>
    <row r="330" spans="4:15" x14ac:dyDescent="0.4">
      <c r="D330" s="6">
        <v>5.2200000000000104</v>
      </c>
      <c r="E330" s="7">
        <f t="shared" si="28"/>
        <v>-0.10066264776840485</v>
      </c>
      <c r="G330">
        <f t="shared" si="30"/>
        <v>6.0037307949756977</v>
      </c>
      <c r="H330" s="10">
        <f t="shared" si="34"/>
        <v>-0.85120334952963128</v>
      </c>
      <c r="I330">
        <f t="shared" si="31"/>
        <v>-6.8096267962370503</v>
      </c>
      <c r="K330">
        <f t="shared" si="29"/>
        <v>-0.95113018176667408</v>
      </c>
      <c r="M330">
        <f t="shared" si="32"/>
        <v>-0.95113018176667408</v>
      </c>
      <c r="N330" s="13">
        <f t="shared" si="33"/>
        <v>9.9853718009300946E-3</v>
      </c>
      <c r="O330" s="13">
        <v>1</v>
      </c>
    </row>
    <row r="331" spans="4:15" x14ac:dyDescent="0.4">
      <c r="D331" s="6">
        <v>5.24000000000001</v>
      </c>
      <c r="E331" s="7">
        <f t="shared" si="28"/>
        <v>-9.9533489146839155E-2</v>
      </c>
      <c r="G331">
        <f t="shared" si="30"/>
        <v>6.0172978927851668</v>
      </c>
      <c r="H331" s="10">
        <f t="shared" si="34"/>
        <v>-0.84165518422567198</v>
      </c>
      <c r="I331">
        <f t="shared" si="31"/>
        <v>-6.7332414738053759</v>
      </c>
      <c r="K331">
        <f t="shared" si="29"/>
        <v>-0.94247132344684148</v>
      </c>
      <c r="M331">
        <f t="shared" si="32"/>
        <v>-0.94247132344684148</v>
      </c>
      <c r="N331" s="13">
        <f t="shared" si="33"/>
        <v>1.0163893927462231E-2</v>
      </c>
      <c r="O331" s="13">
        <v>1</v>
      </c>
    </row>
    <row r="332" spans="4:15" x14ac:dyDescent="0.4">
      <c r="D332" s="6">
        <v>5.2600000000000096</v>
      </c>
      <c r="E332" s="7">
        <f t="shared" si="28"/>
        <v>-9.8415273194036021E-2</v>
      </c>
      <c r="G332">
        <f t="shared" si="30"/>
        <v>6.0308649905946377</v>
      </c>
      <c r="H332" s="10">
        <f t="shared" si="34"/>
        <v>-0.83219955012876856</v>
      </c>
      <c r="I332">
        <f t="shared" si="31"/>
        <v>-6.6575964010301485</v>
      </c>
      <c r="K332">
        <f t="shared" si="29"/>
        <v>-0.93389236861181724</v>
      </c>
      <c r="M332">
        <f t="shared" si="32"/>
        <v>-0.93389236861181724</v>
      </c>
      <c r="N332" s="13">
        <f t="shared" si="33"/>
        <v>1.0341429331026285E-2</v>
      </c>
      <c r="O332" s="13">
        <v>1</v>
      </c>
    </row>
    <row r="333" spans="4:15" x14ac:dyDescent="0.4">
      <c r="D333" s="6">
        <v>5.28000000000001</v>
      </c>
      <c r="E333" s="7">
        <f t="shared" si="28"/>
        <v>-9.7307917838645439E-2</v>
      </c>
      <c r="G333">
        <f t="shared" si="30"/>
        <v>6.0444320884041076</v>
      </c>
      <c r="H333" s="10">
        <f t="shared" si="34"/>
        <v>-0.82283575324358571</v>
      </c>
      <c r="I333">
        <f t="shared" si="31"/>
        <v>-6.5826860259486857</v>
      </c>
      <c r="K333">
        <f t="shared" si="29"/>
        <v>-0.92539256488148691</v>
      </c>
      <c r="M333">
        <f t="shared" si="32"/>
        <v>-0.92539256488148691</v>
      </c>
      <c r="N333" s="13">
        <f t="shared" si="33"/>
        <v>1.0517899613331947E-2</v>
      </c>
      <c r="O333" s="13">
        <v>1</v>
      </c>
    </row>
    <row r="334" spans="4:15" x14ac:dyDescent="0.4">
      <c r="D334" s="6">
        <v>5.3000000000000096</v>
      </c>
      <c r="E334" s="7">
        <f t="shared" si="28"/>
        <v>-9.6211341357977612E-2</v>
      </c>
      <c r="G334">
        <f t="shared" si="30"/>
        <v>6.0579991862135776</v>
      </c>
      <c r="H334" s="10">
        <f t="shared" si="34"/>
        <v>-0.81356310252305863</v>
      </c>
      <c r="I334">
        <f t="shared" si="31"/>
        <v>-6.5085048201844691</v>
      </c>
      <c r="K334">
        <f t="shared" si="29"/>
        <v>-0.91697116714046245</v>
      </c>
      <c r="M334">
        <f t="shared" si="32"/>
        <v>-0.91697116714046245</v>
      </c>
      <c r="N334" s="13">
        <f t="shared" si="33"/>
        <v>1.0693227827917163E-2</v>
      </c>
      <c r="O334" s="13">
        <v>1</v>
      </c>
    </row>
    <row r="335" spans="4:15" x14ac:dyDescent="0.4">
      <c r="D335" s="6">
        <v>5.3200000000000101</v>
      </c>
      <c r="E335" s="7">
        <f t="shared" si="28"/>
        <v>-9.512546237722394E-2</v>
      </c>
      <c r="G335">
        <f t="shared" si="30"/>
        <v>6.0715662840230467</v>
      </c>
      <c r="H335" s="10">
        <f t="shared" si="34"/>
        <v>-0.80438090986180555</v>
      </c>
      <c r="I335">
        <f t="shared" si="31"/>
        <v>-6.4350472788944444</v>
      </c>
      <c r="K335">
        <f t="shared" si="29"/>
        <v>-0.90862743746753438</v>
      </c>
      <c r="M335">
        <f t="shared" si="32"/>
        <v>-0.90862743746753438</v>
      </c>
      <c r="N335" s="13">
        <f t="shared" si="33"/>
        <v>1.0867338517851984E-2</v>
      </c>
      <c r="O335" s="13">
        <v>1</v>
      </c>
    </row>
    <row r="336" spans="4:15" x14ac:dyDescent="0.4">
      <c r="D336" s="6">
        <v>5.3400000000000096</v>
      </c>
      <c r="E336" s="7">
        <f t="shared" si="28"/>
        <v>-9.4050199868786322E-2</v>
      </c>
      <c r="G336">
        <f t="shared" si="30"/>
        <v>6.0851333818325166</v>
      </c>
      <c r="H336" s="10">
        <f t="shared" si="34"/>
        <v>-0.79528849009045699</v>
      </c>
      <c r="I336">
        <f t="shared" si="31"/>
        <v>-6.3623079207236559</v>
      </c>
      <c r="K336">
        <f t="shared" si="29"/>
        <v>-0.9003606450657049</v>
      </c>
      <c r="M336">
        <f t="shared" si="32"/>
        <v>-0.9003606450657049</v>
      </c>
      <c r="N336" s="13">
        <f t="shared" si="33"/>
        <v>1.1040157751142515E-2</v>
      </c>
      <c r="O336" s="13">
        <v>1</v>
      </c>
    </row>
    <row r="337" spans="4:15" x14ac:dyDescent="0.4">
      <c r="D337" s="6">
        <v>5.3600000000000101</v>
      </c>
      <c r="E337" s="7">
        <f t="shared" si="28"/>
        <v>-9.2985473151709061E-2</v>
      </c>
      <c r="G337">
        <f t="shared" si="30"/>
        <v>6.0987004796419875</v>
      </c>
      <c r="H337" s="10">
        <f t="shared" si="34"/>
        <v>-0.78628516097085177</v>
      </c>
      <c r="I337">
        <f t="shared" si="31"/>
        <v>-6.2902812877668142</v>
      </c>
      <c r="K337">
        <f t="shared" si="29"/>
        <v>-0.89217006619281303</v>
      </c>
      <c r="M337">
        <f t="shared" si="32"/>
        <v>-0.89217006619281303</v>
      </c>
      <c r="N337" s="13">
        <f t="shared" si="33"/>
        <v>1.1211613153863717E-2</v>
      </c>
      <c r="O337" s="13">
        <v>1</v>
      </c>
    </row>
    <row r="338" spans="4:15" x14ac:dyDescent="0.4">
      <c r="D338" s="6">
        <v>5.3800000000000097</v>
      </c>
      <c r="E338" s="7">
        <f t="shared" si="28"/>
        <v>-9.1931201891209555E-2</v>
      </c>
      <c r="G338">
        <f t="shared" si="30"/>
        <v>6.1122675774514565</v>
      </c>
      <c r="H338" s="10">
        <f t="shared" si="34"/>
        <v>-0.77737024319206793</v>
      </c>
      <c r="I338">
        <f t="shared" si="31"/>
        <v>-6.2189619455365435</v>
      </c>
      <c r="K338">
        <f t="shared" si="29"/>
        <v>-0.88405498409275318</v>
      </c>
      <c r="M338">
        <f t="shared" si="32"/>
        <v>-0.88405498409275318</v>
      </c>
      <c r="N338" s="13">
        <f t="shared" si="33"/>
        <v>1.1381633941046344E-2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-9.0887306098301687E-2</v>
      </c>
      <c r="G339">
        <f t="shared" si="30"/>
        <v>6.1258346752609274</v>
      </c>
      <c r="H339" s="10">
        <f t="shared" si="34"/>
        <v>-0.76854306036723907</v>
      </c>
      <c r="I339">
        <f t="shared" si="31"/>
        <v>-6.1483444829379126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-0.87601468892727441</v>
      </c>
      <c r="M339">
        <f t="shared" si="32"/>
        <v>-0.87601468892727441</v>
      </c>
      <c r="N339" s="13">
        <f t="shared" si="33"/>
        <v>1.1550150945346203E-2</v>
      </c>
      <c r="O339" s="13">
        <v>1</v>
      </c>
    </row>
    <row r="340" spans="4:15" x14ac:dyDescent="0.4">
      <c r="D340" s="6">
        <v>5.4200000000000097</v>
      </c>
      <c r="E340" s="7">
        <f t="shared" si="35"/>
        <v>-8.9853706129509034E-2</v>
      </c>
      <c r="G340">
        <f t="shared" ref="G340:G403" si="37">$E$11*(D340/$E$12+1)</f>
        <v>6.1394017730703974</v>
      </c>
      <c r="H340" s="10">
        <f t="shared" si="34"/>
        <v>-0.75980293903112839</v>
      </c>
      <c r="I340">
        <f t="shared" ref="I340:I403" si="38">H340*$E$6</f>
        <v>-6.0784235122490271</v>
      </c>
      <c r="K340">
        <f t="shared" si="36"/>
        <v>-0.86804847770838467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-0.86804847770838467</v>
      </c>
      <c r="N340" s="13">
        <f t="shared" ref="N340:N403" si="40">(M340-H340)^2*O340</f>
        <v>1.1717096643529386E-2</v>
      </c>
      <c r="O340" s="13">
        <v>1</v>
      </c>
    </row>
    <row r="341" spans="4:15" x14ac:dyDescent="0.4">
      <c r="D341" s="6">
        <v>5.4400000000000102</v>
      </c>
      <c r="E341" s="7">
        <f t="shared" si="35"/>
        <v>-8.8830322686661398E-2</v>
      </c>
      <c r="G341">
        <f t="shared" si="37"/>
        <v>6.1529688708798673</v>
      </c>
      <c r="H341" s="10">
        <f t="shared" ref="H341:H404" si="41">-(-$B$4)*(1+D341+$E$5*D341^3)*EXP(-D341)</f>
        <v>-0.75114920863840873</v>
      </c>
      <c r="I341">
        <f t="shared" si="38"/>
        <v>-6.0091936691072698</v>
      </c>
      <c r="K341">
        <f t="shared" si="36"/>
        <v>-0.86015565423133067</v>
      </c>
      <c r="M341">
        <f t="shared" si="39"/>
        <v>-0.86015565423133067</v>
      </c>
      <c r="N341" s="13">
        <f t="shared" si="40"/>
        <v>1.1882405180802651E-2</v>
      </c>
      <c r="O341" s="13">
        <v>1</v>
      </c>
    </row>
    <row r="342" spans="4:15" x14ac:dyDescent="0.4">
      <c r="D342" s="6">
        <v>5.4600000000000097</v>
      </c>
      <c r="E342" s="7">
        <f t="shared" si="35"/>
        <v>-8.7817076816772421E-2</v>
      </c>
      <c r="G342">
        <f t="shared" si="37"/>
        <v>6.1665359686893382</v>
      </c>
      <c r="H342" s="10">
        <f t="shared" si="41"/>
        <v>-0.74258120156262752</v>
      </c>
      <c r="I342">
        <f t="shared" si="38"/>
        <v>-5.9406496125010202</v>
      </c>
      <c r="K342">
        <f t="shared" si="36"/>
        <v>-0.85233552900817966</v>
      </c>
      <c r="M342">
        <f t="shared" si="39"/>
        <v>-0.85233552900817966</v>
      </c>
      <c r="N342" s="13">
        <f t="shared" si="40"/>
        <v>1.2046012393025479E-2</v>
      </c>
      <c r="O342" s="13">
        <v>1</v>
      </c>
    </row>
    <row r="343" spans="4:15" x14ac:dyDescent="0.4">
      <c r="D343" s="6">
        <v>5.4800000000000102</v>
      </c>
      <c r="E343" s="7">
        <f t="shared" si="35"/>
        <v>-8.6813889911991765E-2</v>
      </c>
      <c r="G343">
        <f t="shared" si="37"/>
        <v>6.1801030664988081</v>
      </c>
      <c r="H343" s="10">
        <f t="shared" si="41"/>
        <v>-0.73409825309580234</v>
      </c>
      <c r="I343">
        <f t="shared" si="38"/>
        <v>-5.8727860247664188</v>
      </c>
      <c r="K343">
        <f t="shared" si="36"/>
        <v>-0.84458741920198166</v>
      </c>
      <c r="M343">
        <f t="shared" si="39"/>
        <v>-0.84458741920198166</v>
      </c>
      <c r="N343" s="13">
        <f t="shared" si="40"/>
        <v>1.2207855826838884E-2</v>
      </c>
      <c r="O343" s="13">
        <v>1</v>
      </c>
    </row>
    <row r="344" spans="4:15" x14ac:dyDescent="0.4">
      <c r="D344" s="6">
        <v>5.5000000000000098</v>
      </c>
      <c r="E344" s="7">
        <f t="shared" si="35"/>
        <v>-8.5820683709629947E-2</v>
      </c>
      <c r="G344">
        <f t="shared" si="37"/>
        <v>6.1936701643082781</v>
      </c>
      <c r="H344" s="10">
        <f t="shared" si="41"/>
        <v>-0.72569970144863072</v>
      </c>
      <c r="I344">
        <f t="shared" si="38"/>
        <v>-5.8055976115890457</v>
      </c>
      <c r="K344">
        <f t="shared" si="36"/>
        <v>-0.8369106485615242</v>
      </c>
      <c r="M344">
        <f t="shared" si="39"/>
        <v>-0.8369106485615242</v>
      </c>
      <c r="N344" s="13">
        <f t="shared" si="40"/>
        <v>1.236787475774679E-2</v>
      </c>
      <c r="O344" s="13">
        <v>1</v>
      </c>
    </row>
    <row r="345" spans="4:15" x14ac:dyDescent="0.4">
      <c r="D345" s="6">
        <v>5.5200000000000102</v>
      </c>
      <c r="E345" s="7">
        <f t="shared" si="35"/>
        <v>-8.4837380292249465E-2</v>
      </c>
      <c r="G345">
        <f t="shared" si="37"/>
        <v>6.207237262117749</v>
      </c>
      <c r="H345" s="10">
        <f t="shared" si="41"/>
        <v>-0.71738488775126141</v>
      </c>
      <c r="I345">
        <f t="shared" si="38"/>
        <v>-5.7390791020100913</v>
      </c>
      <c r="K345">
        <f t="shared" si="36"/>
        <v>-0.82930454735666947</v>
      </c>
      <c r="M345">
        <f t="shared" si="39"/>
        <v>-0.82930454735666947</v>
      </c>
      <c r="N345" s="13">
        <f t="shared" si="40"/>
        <v>1.2526010206190409E-2</v>
      </c>
      <c r="O345" s="13">
        <v>1</v>
      </c>
    </row>
    <row r="346" spans="4:15" x14ac:dyDescent="0.4">
      <c r="D346" s="6">
        <v>5.5400000000000098</v>
      </c>
      <c r="E346" s="7">
        <f t="shared" si="35"/>
        <v>-8.3863902087820269E-2</v>
      </c>
      <c r="G346">
        <f t="shared" si="37"/>
        <v>6.220804359927218</v>
      </c>
      <c r="H346" s="10">
        <f t="shared" si="41"/>
        <v>-0.70915315605460816</v>
      </c>
      <c r="I346">
        <f t="shared" si="38"/>
        <v>-5.6732252484368653</v>
      </c>
      <c r="K346">
        <f t="shared" si="36"/>
        <v>-0.82176845231428464</v>
      </c>
      <c r="M346">
        <f t="shared" si="39"/>
        <v>-0.82176845231428464</v>
      </c>
      <c r="N346" s="13">
        <f t="shared" si="40"/>
        <v>1.2682204951654704E-2</v>
      </c>
      <c r="O346" s="13">
        <v>1</v>
      </c>
    </row>
    <row r="347" spans="4:15" x14ac:dyDescent="0.4">
      <c r="D347" s="6">
        <v>5.5600000000000103</v>
      </c>
      <c r="E347" s="7">
        <f t="shared" si="35"/>
        <v>-8.2900171869934383E-2</v>
      </c>
      <c r="G347">
        <f t="shared" si="37"/>
        <v>6.2343714577366889</v>
      </c>
      <c r="H347" s="10">
        <f t="shared" si="41"/>
        <v>-0.70100385333216508</v>
      </c>
      <c r="I347">
        <f t="shared" si="38"/>
        <v>-5.6080308266573207</v>
      </c>
      <c r="K347">
        <f t="shared" si="36"/>
        <v>-0.81430170655474243</v>
      </c>
      <c r="M347">
        <f t="shared" si="39"/>
        <v>-0.81430170655474243</v>
      </c>
      <c r="N347" s="13">
        <f t="shared" si="40"/>
        <v>1.2836403544844681E-2</v>
      </c>
      <c r="O347" s="13">
        <v>1</v>
      </c>
    </row>
    <row r="348" spans="4:15" x14ac:dyDescent="0.4">
      <c r="D348" s="6">
        <v>5.5800000000000098</v>
      </c>
      <c r="E348" s="7">
        <f t="shared" si="35"/>
        <v>-8.1946112758076298E-2</v>
      </c>
      <c r="G348">
        <f t="shared" si="37"/>
        <v>6.2479385555461571</v>
      </c>
      <c r="H348" s="10">
        <f t="shared" si="41"/>
        <v>-0.69293632948229311</v>
      </c>
      <c r="I348">
        <f t="shared" si="38"/>
        <v>-5.5434906358583449</v>
      </c>
      <c r="K348">
        <f t="shared" si="36"/>
        <v>-0.80690365952901977</v>
      </c>
      <c r="M348">
        <f t="shared" si="39"/>
        <v>-0.80690365952901977</v>
      </c>
      <c r="N348" s="13">
        <f t="shared" si="40"/>
        <v>1.2988552317979525E-2</v>
      </c>
      <c r="O348" s="13">
        <v>1</v>
      </c>
    </row>
    <row r="349" spans="4:15" x14ac:dyDescent="0.4">
      <c r="D349" s="6">
        <v>5.6000000000000103</v>
      </c>
      <c r="E349" s="7">
        <f t="shared" si="35"/>
        <v>-8.100164821794556E-2</v>
      </c>
      <c r="G349">
        <f t="shared" si="37"/>
        <v>6.2615056533556288</v>
      </c>
      <c r="H349" s="10">
        <f t="shared" si="41"/>
        <v>-0.68494993733094767</v>
      </c>
      <c r="I349">
        <f t="shared" si="38"/>
        <v>-5.4795994986475813</v>
      </c>
      <c r="K349">
        <f t="shared" si="36"/>
        <v>-0.79957366695635645</v>
      </c>
      <c r="M349">
        <f t="shared" si="39"/>
        <v>-0.79957366695635645</v>
      </c>
      <c r="N349" s="13">
        <f t="shared" si="40"/>
        <v>1.3138599393238816E-2</v>
      </c>
      <c r="O349" s="13">
        <v>1</v>
      </c>
    </row>
    <row r="350" spans="4:15" x14ac:dyDescent="0.4">
      <c r="D350" s="6">
        <v>5.6200000000000099</v>
      </c>
      <c r="E350" s="7">
        <f t="shared" si="35"/>
        <v>-8.0066702061828185E-2</v>
      </c>
      <c r="G350">
        <f t="shared" si="37"/>
        <v>6.2750727511650979</v>
      </c>
      <c r="H350" s="10">
        <f t="shared" si="41"/>
        <v>-0.67704403263481905</v>
      </c>
      <c r="I350">
        <f t="shared" si="38"/>
        <v>-5.4163522610785524</v>
      </c>
      <c r="K350">
        <f t="shared" si="36"/>
        <v>-0.79231109076251272</v>
      </c>
      <c r="M350">
        <f t="shared" si="39"/>
        <v>-0.79231109076251272</v>
      </c>
      <c r="N350" s="13">
        <f t="shared" si="40"/>
        <v>1.3286494689413111E-2</v>
      </c>
      <c r="O350" s="13">
        <v>1</v>
      </c>
    </row>
    <row r="351" spans="4:15" x14ac:dyDescent="0.4">
      <c r="D351" s="6">
        <v>5.6400000000000103</v>
      </c>
      <c r="E351" s="7">
        <f t="shared" si="35"/>
        <v>-7.9141198449012476E-2</v>
      </c>
      <c r="G351">
        <f t="shared" si="37"/>
        <v>6.2886398489745678</v>
      </c>
      <c r="H351" s="10">
        <f t="shared" si="41"/>
        <v>-0.6692179740848494</v>
      </c>
      <c r="I351">
        <f t="shared" si="38"/>
        <v>-5.3537437926787952</v>
      </c>
      <c r="K351">
        <f t="shared" si="36"/>
        <v>-0.78511529901858246</v>
      </c>
      <c r="M351">
        <f t="shared" si="39"/>
        <v>-0.78511529901858246</v>
      </c>
      <c r="N351" s="13">
        <f t="shared" si="40"/>
        <v>1.3432189926795303E-2</v>
      </c>
      <c r="O351" s="13">
        <v>1</v>
      </c>
    </row>
    <row r="352" spans="4:15" x14ac:dyDescent="0.4">
      <c r="D352" s="6">
        <v>5.6600000000000099</v>
      </c>
      <c r="E352" s="7">
        <f t="shared" si="35"/>
        <v>-7.8225061886247393E-2</v>
      </c>
      <c r="G352">
        <f t="shared" si="37"/>
        <v>6.3022069467840387</v>
      </c>
      <c r="H352" s="10">
        <f t="shared" si="41"/>
        <v>-0.66147112331010793</v>
      </c>
      <c r="I352">
        <f t="shared" si="38"/>
        <v>-5.2917689864808635</v>
      </c>
      <c r="K352">
        <f t="shared" si="36"/>
        <v>-0.77798566588038898</v>
      </c>
      <c r="M352">
        <f t="shared" si="39"/>
        <v>-0.77798566588038898</v>
      </c>
      <c r="N352" s="13">
        <f t="shared" si="40"/>
        <v>1.3575638630361833E-2</v>
      </c>
      <c r="O352" s="13">
        <v>1</v>
      </c>
    </row>
    <row r="353" spans="4:15" x14ac:dyDescent="0.4">
      <c r="D353" s="6">
        <v>5.6800000000000104</v>
      </c>
      <c r="E353" s="7">
        <f t="shared" si="35"/>
        <v>-7.7318217228238534E-2</v>
      </c>
      <c r="G353">
        <f t="shared" si="37"/>
        <v>6.3157740445935087</v>
      </c>
      <c r="H353" s="10">
        <f t="shared" si="41"/>
        <v>-0.65380284488198503</v>
      </c>
      <c r="I353">
        <f t="shared" si="38"/>
        <v>-5.2304227590558803</v>
      </c>
      <c r="K353">
        <f t="shared" si="36"/>
        <v>-0.7709215715284502</v>
      </c>
      <c r="M353">
        <f t="shared" si="39"/>
        <v>-0.7709215715284502</v>
      </c>
      <c r="N353" s="13">
        <f t="shared" si="40"/>
        <v>1.3716796131289429E-2</v>
      </c>
      <c r="O353" s="13">
        <v>1</v>
      </c>
    </row>
    <row r="354" spans="4:15" x14ac:dyDescent="0.4">
      <c r="D354" s="6">
        <v>5.7000000000000099</v>
      </c>
      <c r="E354" s="7">
        <f t="shared" si="35"/>
        <v>-7.6420589678180051E-2</v>
      </c>
      <c r="G354">
        <f t="shared" si="37"/>
        <v>6.3293411424029786</v>
      </c>
      <c r="H354" s="10">
        <f t="shared" si="41"/>
        <v>-0.64621250631869043</v>
      </c>
      <c r="I354">
        <f t="shared" si="38"/>
        <v>-5.1697000505495234</v>
      </c>
      <c r="K354">
        <f t="shared" si="36"/>
        <v>-0.76392240210850604</v>
      </c>
      <c r="M354">
        <f t="shared" si="39"/>
        <v>-0.76392240210850604</v>
      </c>
      <c r="N354" s="13">
        <f t="shared" si="40"/>
        <v>1.3855619566849251E-2</v>
      </c>
      <c r="O354" s="13">
        <v>1</v>
      </c>
    </row>
    <row r="355" spans="4:15" x14ac:dyDescent="0.4">
      <c r="D355" s="6">
        <v>5.7200000000000104</v>
      </c>
      <c r="E355" s="7">
        <f t="shared" si="35"/>
        <v>-7.5532104788318025E-2</v>
      </c>
      <c r="G355">
        <f t="shared" si="37"/>
        <v>6.3429082402124495</v>
      </c>
      <c r="H355" s="10">
        <f t="shared" si="41"/>
        <v>-0.63869947809001726</v>
      </c>
      <c r="I355">
        <f t="shared" si="38"/>
        <v>-5.1095958247201381</v>
      </c>
      <c r="K355">
        <f t="shared" si="36"/>
        <v>-0.75698754967261195</v>
      </c>
      <c r="M355">
        <f t="shared" si="39"/>
        <v>-0.75698754967261195</v>
      </c>
      <c r="N355" s="13">
        <f t="shared" si="40"/>
        <v>1.3992067878729045E-2</v>
      </c>
      <c r="O355" s="13">
        <v>1</v>
      </c>
    </row>
    <row r="356" spans="4:15" x14ac:dyDescent="0.4">
      <c r="D356" s="6">
        <v>5.74000000000001</v>
      </c>
      <c r="E356" s="7">
        <f t="shared" si="35"/>
        <v>-7.4652688460543862E-2</v>
      </c>
      <c r="G356">
        <f t="shared" si="37"/>
        <v>6.3564753380219186</v>
      </c>
      <c r="H356" s="10">
        <f t="shared" si="41"/>
        <v>-0.63126313362235886</v>
      </c>
      <c r="I356">
        <f t="shared" si="38"/>
        <v>-5.0501050689788709</v>
      </c>
      <c r="K356">
        <f t="shared" si="36"/>
        <v>-0.75011641212079816</v>
      </c>
      <c r="M356">
        <f t="shared" si="39"/>
        <v>-0.75011641212079816</v>
      </c>
      <c r="N356" s="13">
        <f t="shared" si="40"/>
        <v>1.4126101809827573E-2</v>
      </c>
      <c r="O356" s="13">
        <v>1</v>
      </c>
    </row>
    <row r="357" spans="4:15" x14ac:dyDescent="0.4">
      <c r="D357" s="6">
        <v>5.7600000000000096</v>
      </c>
      <c r="E357" s="7">
        <f t="shared" si="35"/>
        <v>-7.3782266947012856E-2</v>
      </c>
      <c r="G357">
        <f t="shared" si="37"/>
        <v>6.3700424358313885</v>
      </c>
      <c r="H357" s="10">
        <f t="shared" si="41"/>
        <v>-0.62390284930394069</v>
      </c>
      <c r="I357">
        <f t="shared" si="38"/>
        <v>-4.9912227944315255</v>
      </c>
      <c r="K357">
        <f t="shared" si="36"/>
        <v>-0.74330839314327446</v>
      </c>
      <c r="M357">
        <f t="shared" si="39"/>
        <v>-0.74330839314327446</v>
      </c>
      <c r="N357" s="13">
        <f t="shared" si="40"/>
        <v>1.425768389956706E-2</v>
      </c>
      <c r="O357" s="13">
        <v>1</v>
      </c>
    </row>
    <row r="358" spans="4:15" x14ac:dyDescent="0.4">
      <c r="D358" s="6">
        <v>5.78000000000001</v>
      </c>
      <c r="E358" s="7">
        <f t="shared" si="35"/>
        <v>-7.2920766850787161E-2</v>
      </c>
      <c r="G358">
        <f t="shared" si="37"/>
        <v>6.3836095336408585</v>
      </c>
      <c r="H358" s="10">
        <f t="shared" si="41"/>
        <v>-0.61661800449025617</v>
      </c>
      <c r="I358">
        <f t="shared" si="38"/>
        <v>-4.9329440359220493</v>
      </c>
      <c r="K358">
        <f t="shared" si="36"/>
        <v>-0.73656290216320364</v>
      </c>
      <c r="M358">
        <f t="shared" si="39"/>
        <v>-0.73656290216320364</v>
      </c>
      <c r="N358" s="13">
        <f t="shared" si="40"/>
        <v>1.4386778477773839E-2</v>
      </c>
      <c r="O358" s="13">
        <v>1</v>
      </c>
    </row>
    <row r="359" spans="4:15" x14ac:dyDescent="0.4">
      <c r="D359" s="6">
        <v>5.8000000000000096</v>
      </c>
      <c r="E359" s="7">
        <f t="shared" si="35"/>
        <v>-7.2068115126498966E-2</v>
      </c>
      <c r="G359">
        <f t="shared" si="37"/>
        <v>6.3971766314503293</v>
      </c>
      <c r="H359" s="10">
        <f t="shared" si="41"/>
        <v>-0.60940798150967523</v>
      </c>
      <c r="I359">
        <f t="shared" si="38"/>
        <v>-4.8752638520774019</v>
      </c>
      <c r="K359">
        <f t="shared" si="36"/>
        <v>-0.72987935428001627</v>
      </c>
      <c r="M359">
        <f t="shared" si="39"/>
        <v>-0.72987935428001627</v>
      </c>
      <c r="N359" s="13">
        <f t="shared" si="40"/>
        <v>1.4513351657170466E-2</v>
      </c>
      <c r="O359" s="13">
        <v>1</v>
      </c>
    </row>
    <row r="360" spans="4:15" x14ac:dyDescent="0.4">
      <c r="D360" s="6">
        <v>5.8200000000000101</v>
      </c>
      <c r="E360" s="7">
        <f t="shared" si="35"/>
        <v>-7.1224239081031732E-2</v>
      </c>
      <c r="G360">
        <f t="shared" si="37"/>
        <v>6.4107437292597993</v>
      </c>
      <c r="H360" s="10">
        <f t="shared" si="41"/>
        <v>-0.60227216566920416</v>
      </c>
      <c r="I360">
        <f t="shared" si="38"/>
        <v>-4.8181773253536333</v>
      </c>
      <c r="K360">
        <f t="shared" si="36"/>
        <v>-0.72325717021327751</v>
      </c>
      <c r="M360">
        <f t="shared" si="39"/>
        <v>-0.72325717021327751</v>
      </c>
      <c r="N360" s="13">
        <f t="shared" si="40"/>
        <v>1.4637371324529448E-2</v>
      </c>
      <c r="O360" s="13">
        <v>1</v>
      </c>
    </row>
    <row r="361" spans="4:15" x14ac:dyDescent="0.4">
      <c r="D361" s="6">
        <v>5.8400000000000096</v>
      </c>
      <c r="E361" s="7">
        <f t="shared" si="35"/>
        <v>-7.0389066374217185E-2</v>
      </c>
      <c r="G361">
        <f t="shared" si="37"/>
        <v>6.4243108270692693</v>
      </c>
      <c r="H361" s="10">
        <f t="shared" si="41"/>
        <v>-0.59520994526038051</v>
      </c>
      <c r="I361">
        <f t="shared" si="38"/>
        <v>-4.7616795620830441</v>
      </c>
      <c r="K361">
        <f t="shared" si="36"/>
        <v>-0.71669577624709468</v>
      </c>
      <c r="M361">
        <f t="shared" si="39"/>
        <v>-0.71669577624709468</v>
      </c>
      <c r="N361" s="13">
        <f t="shared" si="40"/>
        <v>1.4758807130532481E-2</v>
      </c>
      <c r="O361" s="13">
        <v>1</v>
      </c>
    </row>
    <row r="362" spans="4:15" x14ac:dyDescent="0.4">
      <c r="D362" s="6">
        <v>5.8600000000000101</v>
      </c>
      <c r="E362" s="7">
        <f t="shared" si="35"/>
        <v>-6.9562525019545102E-2</v>
      </c>
      <c r="G362">
        <f t="shared" si="37"/>
        <v>6.4378779248787401</v>
      </c>
      <c r="H362" s="10">
        <f t="shared" si="41"/>
        <v>-0.58822071156527334</v>
      </c>
      <c r="I362">
        <f t="shared" si="38"/>
        <v>-4.7057656925221867</v>
      </c>
      <c r="K362">
        <f t="shared" si="36"/>
        <v>-0.71019460417506819</v>
      </c>
      <c r="M362">
        <f t="shared" si="39"/>
        <v>-0.71019460417506819</v>
      </c>
      <c r="N362" s="13">
        <f t="shared" si="40"/>
        <v>1.4877630478385768E-2</v>
      </c>
      <c r="O362" s="13">
        <v>1</v>
      </c>
    </row>
    <row r="363" spans="4:15" x14ac:dyDescent="0.4">
      <c r="D363" s="6">
        <v>5.8800000000000097</v>
      </c>
      <c r="E363" s="7">
        <f t="shared" si="35"/>
        <v>-6.8744543384884019E-2</v>
      </c>
      <c r="G363">
        <f t="shared" si="37"/>
        <v>6.4514450226882083</v>
      </c>
      <c r="H363" s="10">
        <f t="shared" si="41"/>
        <v>-0.58130385886257929</v>
      </c>
      <c r="I363">
        <f t="shared" si="38"/>
        <v>-4.6504308709006343</v>
      </c>
      <c r="K363">
        <f t="shared" si="36"/>
        <v>-0.70375309124578123</v>
      </c>
      <c r="M363">
        <f t="shared" si="39"/>
        <v>-0.70375309124578123</v>
      </c>
      <c r="N363" s="13">
        <f t="shared" si="40"/>
        <v>1.4993814511235388E-2</v>
      </c>
      <c r="O363" s="13">
        <v>1</v>
      </c>
    </row>
    <row r="364" spans="4:15" x14ac:dyDescent="0.4">
      <c r="D364" s="6">
        <v>5.9000000000000101</v>
      </c>
      <c r="E364" s="7">
        <f t="shared" si="35"/>
        <v>-6.7935050193209973E-2</v>
      </c>
      <c r="G364">
        <f t="shared" si="37"/>
        <v>6.46501212049768</v>
      </c>
      <c r="H364" s="10">
        <f t="shared" si="41"/>
        <v>-0.57445878443378351</v>
      </c>
      <c r="I364">
        <f t="shared" si="38"/>
        <v>-4.5956702754702681</v>
      </c>
      <c r="K364">
        <f t="shared" si="36"/>
        <v>-0.69737068010881365</v>
      </c>
      <c r="M364">
        <f t="shared" si="39"/>
        <v>-0.69737068010881365</v>
      </c>
      <c r="N364" s="13">
        <f t="shared" si="40"/>
        <v>1.5107334098429492E-2</v>
      </c>
      <c r="O364" s="13">
        <v>1</v>
      </c>
    </row>
    <row r="365" spans="4:15" x14ac:dyDescent="0.4">
      <c r="D365" s="6">
        <v>5.9200000000000097</v>
      </c>
      <c r="E365" s="7">
        <f t="shared" si="35"/>
        <v>-6.7133974523341855E-2</v>
      </c>
      <c r="G365">
        <f t="shared" si="37"/>
        <v>6.4785792183071491</v>
      </c>
      <c r="H365" s="10">
        <f t="shared" si="41"/>
        <v>-0.56768488856937871</v>
      </c>
      <c r="I365">
        <f t="shared" si="38"/>
        <v>-4.5414791085550297</v>
      </c>
      <c r="K365">
        <f t="shared" si="36"/>
        <v>-0.6910468187612997</v>
      </c>
      <c r="M365">
        <f t="shared" si="39"/>
        <v>-0.6910468187612997</v>
      </c>
      <c r="N365" s="13">
        <f t="shared" si="40"/>
        <v>1.5218165820676387E-2</v>
      </c>
      <c r="O365" s="13">
        <v>1</v>
      </c>
    </row>
    <row r="366" spans="4:15" x14ac:dyDescent="0.4">
      <c r="D366" s="6">
        <v>5.9400000000000102</v>
      </c>
      <c r="E366" s="7">
        <f t="shared" si="35"/>
        <v>-6.6341245810680197E-2</v>
      </c>
      <c r="G366">
        <f t="shared" si="37"/>
        <v>6.4921463161166191</v>
      </c>
      <c r="H366" s="10">
        <f t="shared" si="41"/>
        <v>-0.56098157457511166</v>
      </c>
      <c r="I366">
        <f t="shared" si="38"/>
        <v>-4.4878525966008933</v>
      </c>
      <c r="K366">
        <f t="shared" si="36"/>
        <v>-0.68478096049499459</v>
      </c>
      <c r="M366">
        <f t="shared" si="39"/>
        <v>-0.68478096049499459</v>
      </c>
      <c r="N366" s="13">
        <f t="shared" si="40"/>
        <v>1.5326287954140108E-2</v>
      </c>
      <c r="O366" s="13">
        <v>1</v>
      </c>
    </row>
    <row r="367" spans="4:15" x14ac:dyDescent="0.4">
      <c r="D367" s="6">
        <v>5.9600000000000097</v>
      </c>
      <c r="E367" s="7">
        <f t="shared" si="35"/>
        <v>-6.5556793847948477E-2</v>
      </c>
      <c r="G367">
        <f t="shared" si="37"/>
        <v>6.505713413926089</v>
      </c>
      <c r="H367" s="10">
        <f t="shared" si="41"/>
        <v>-0.55434824877825228</v>
      </c>
      <c r="I367">
        <f t="shared" si="38"/>
        <v>-4.4347859902260183</v>
      </c>
      <c r="K367">
        <f t="shared" si="36"/>
        <v>-0.6785725638438771</v>
      </c>
      <c r="M367">
        <f t="shared" si="39"/>
        <v>-0.6785725638438771</v>
      </c>
      <c r="N367" s="13">
        <f t="shared" si="40"/>
        <v>1.5431680453523619E-2</v>
      </c>
      <c r="O367" s="13">
        <v>1</v>
      </c>
    </row>
    <row r="368" spans="4:15" x14ac:dyDescent="0.4">
      <c r="D368" s="6">
        <v>5.9800000000000102</v>
      </c>
      <c r="E368" s="7">
        <f t="shared" si="35"/>
        <v>-6.4780548785933936E-2</v>
      </c>
      <c r="G368">
        <f t="shared" si="37"/>
        <v>6.519280511735559</v>
      </c>
      <c r="H368" s="10">
        <f t="shared" si="41"/>
        <v>-0.54778432053385728</v>
      </c>
      <c r="I368">
        <f t="shared" si="38"/>
        <v>-4.3822745642708583</v>
      </c>
      <c r="K368">
        <f t="shared" si="36"/>
        <v>-0.6724210925322609</v>
      </c>
      <c r="M368">
        <f t="shared" si="39"/>
        <v>-0.6724210925322609</v>
      </c>
      <c r="N368" s="13">
        <f t="shared" si="40"/>
        <v>1.5534324934182048E-2</v>
      </c>
      <c r="O368" s="13">
        <v>1</v>
      </c>
    </row>
    <row r="369" spans="4:15" x14ac:dyDescent="0.4">
      <c r="D369" s="6">
        <v>6.0000000000000098</v>
      </c>
      <c r="E369" s="7">
        <f t="shared" si="35"/>
        <v>-6.4012441134226716E-2</v>
      </c>
      <c r="G369">
        <f t="shared" si="37"/>
        <v>6.5328476095450299</v>
      </c>
      <c r="H369" s="10">
        <f t="shared" si="41"/>
        <v>-0.54128920223102106</v>
      </c>
      <c r="I369">
        <f t="shared" si="38"/>
        <v>-4.3303136178481685</v>
      </c>
      <c r="K369">
        <f t="shared" si="36"/>
        <v>-0.66632601542342307</v>
      </c>
      <c r="M369">
        <f t="shared" si="39"/>
        <v>-0.66632601542342307</v>
      </c>
      <c r="N369" s="13">
        <f t="shared" si="40"/>
        <v>1.5634204653311636E-2</v>
      </c>
      <c r="O369" s="13">
        <v>1</v>
      </c>
    </row>
    <row r="370" spans="4:15" x14ac:dyDescent="0.4">
      <c r="D370" s="6">
        <v>6.0200000000000102</v>
      </c>
      <c r="E370" s="7">
        <f t="shared" si="35"/>
        <v>-6.325240176195504E-2</v>
      </c>
      <c r="G370">
        <f t="shared" si="37"/>
        <v>6.5464147073544998</v>
      </c>
      <c r="H370" s="10">
        <f t="shared" si="41"/>
        <v>-0.53486230929909173</v>
      </c>
      <c r="I370">
        <f t="shared" si="38"/>
        <v>-4.2788984743927339</v>
      </c>
      <c r="K370">
        <f t="shared" si="36"/>
        <v>-0.66028680646874272</v>
      </c>
      <c r="M370">
        <f t="shared" si="39"/>
        <v>-0.66028680646874272</v>
      </c>
      <c r="N370" s="13">
        <f t="shared" si="40"/>
        <v>1.5731304490259789E-2</v>
      </c>
      <c r="O370" s="13">
        <v>1</v>
      </c>
    </row>
    <row r="371" spans="4:15" x14ac:dyDescent="0.4">
      <c r="D371" s="6">
        <v>6.0400000000000098</v>
      </c>
      <c r="E371" s="7">
        <f t="shared" si="35"/>
        <v>-6.2500361898515058E-2</v>
      </c>
      <c r="G371">
        <f t="shared" si="37"/>
        <v>6.5599818051639698</v>
      </c>
      <c r="H371" s="10">
        <f t="shared" si="41"/>
        <v>-0.5285030602138433</v>
      </c>
      <c r="I371">
        <f t="shared" si="38"/>
        <v>-4.2280244817107464</v>
      </c>
      <c r="K371">
        <f t="shared" si="36"/>
        <v>-0.65430294465734273</v>
      </c>
      <c r="M371">
        <f t="shared" si="39"/>
        <v>-0.65430294465734273</v>
      </c>
      <c r="N371" s="13">
        <f t="shared" si="40"/>
        <v>1.582561092599781E-2</v>
      </c>
      <c r="O371" s="13">
        <v>1</v>
      </c>
    </row>
    <row r="372" spans="4:15" x14ac:dyDescent="0.4">
      <c r="D372" s="6">
        <v>6.0600000000000103</v>
      </c>
      <c r="E372" s="7">
        <f t="shared" si="35"/>
        <v>-6.1756253134292997E-2</v>
      </c>
      <c r="G372">
        <f t="shared" si="37"/>
        <v>6.5735489029734406</v>
      </c>
      <c r="H372" s="10">
        <f t="shared" si="41"/>
        <v>-0.52221087650358156</v>
      </c>
      <c r="I372">
        <f t="shared" si="38"/>
        <v>-4.1776870120286524</v>
      </c>
      <c r="K372">
        <f t="shared" si="36"/>
        <v>-0.64837391396623523</v>
      </c>
      <c r="M372">
        <f t="shared" si="39"/>
        <v>-0.64837391396623523</v>
      </c>
      <c r="N372" s="13">
        <f t="shared" si="40"/>
        <v>1.5917112021802952E-2</v>
      </c>
      <c r="O372" s="13">
        <v>1</v>
      </c>
    </row>
    <row r="373" spans="4:15" x14ac:dyDescent="0.4">
      <c r="D373" s="6">
        <v>6.0800000000000098</v>
      </c>
      <c r="E373" s="7">
        <f t="shared" si="35"/>
        <v>-6.1020007421379134E-2</v>
      </c>
      <c r="G373">
        <f t="shared" si="37"/>
        <v>6.5871160007829097</v>
      </c>
      <c r="H373" s="10">
        <f t="shared" si="41"/>
        <v>-0.5159851827551819</v>
      </c>
      <c r="I373">
        <f t="shared" si="38"/>
        <v>-4.1278814620414552</v>
      </c>
      <c r="K373">
        <f t="shared" si="36"/>
        <v>-0.64249920331096622</v>
      </c>
      <c r="M373">
        <f t="shared" si="39"/>
        <v>-0.64249920331096622</v>
      </c>
      <c r="N373" s="13">
        <f t="shared" si="40"/>
        <v>1.6005797397189415E-2</v>
      </c>
      <c r="O373" s="13">
        <v>1</v>
      </c>
    </row>
    <row r="374" spans="4:15" x14ac:dyDescent="0.4">
      <c r="D374" s="6">
        <v>6.1000000000000103</v>
      </c>
      <c r="E374" s="7">
        <f t="shared" si="35"/>
        <v>-6.0291557074270558E-2</v>
      </c>
      <c r="G374">
        <f t="shared" si="37"/>
        <v>6.6006830985923806</v>
      </c>
      <c r="H374" s="10">
        <f t="shared" si="41"/>
        <v>-0.50982540662003184</v>
      </c>
      <c r="I374">
        <f t="shared" si="38"/>
        <v>-4.0786032529602547</v>
      </c>
      <c r="K374">
        <f t="shared" si="36"/>
        <v>-0.63667830649674628</v>
      </c>
      <c r="M374">
        <f t="shared" si="39"/>
        <v>-0.63667830649674628</v>
      </c>
      <c r="N374" s="13">
        <f t="shared" si="40"/>
        <v>1.6091658207131741E-2</v>
      </c>
      <c r="O374" s="13">
        <v>1</v>
      </c>
    </row>
    <row r="375" spans="4:15" x14ac:dyDescent="0.4">
      <c r="D375" s="6">
        <v>6.1200000000000099</v>
      </c>
      <c r="E375" s="7">
        <f t="shared" si="35"/>
        <v>-5.9570834770562721E-2</v>
      </c>
      <c r="G375">
        <f t="shared" si="37"/>
        <v>6.6142501964018505</v>
      </c>
      <c r="H375" s="10">
        <f t="shared" si="41"/>
        <v>-0.50373097881987827</v>
      </c>
      <c r="I375">
        <f t="shared" si="38"/>
        <v>-4.0298478305590262</v>
      </c>
      <c r="K375">
        <f t="shared" si="36"/>
        <v>-0.63091072217008193</v>
      </c>
      <c r="M375">
        <f t="shared" si="39"/>
        <v>-0.63091072217008193</v>
      </c>
      <c r="N375" s="13">
        <f t="shared" si="40"/>
        <v>1.617468711862367E-2</v>
      </c>
      <c r="O375" s="13">
        <v>1</v>
      </c>
    </row>
    <row r="376" spans="4:15" x14ac:dyDescent="0.4">
      <c r="D376" s="6">
        <v>6.1400000000000103</v>
      </c>
      <c r="E376" s="7">
        <f t="shared" si="35"/>
        <v>-5.8857773551626996E-2</v>
      </c>
      <c r="G376">
        <f t="shared" si="37"/>
        <v>6.6278172942113205</v>
      </c>
      <c r="H376" s="10">
        <f t="shared" si="41"/>
        <v>-0.49770133315255788</v>
      </c>
      <c r="I376">
        <f t="shared" si="38"/>
        <v>-3.981610665220463</v>
      </c>
      <c r="K376">
        <f t="shared" si="36"/>
        <v>-0.625195953770881</v>
      </c>
      <c r="M376">
        <f t="shared" si="39"/>
        <v>-0.625195953770881</v>
      </c>
      <c r="N376" s="13">
        <f t="shared" si="40"/>
        <v>1.6254878286610142E-2</v>
      </c>
      <c r="O376" s="13">
        <v>1</v>
      </c>
    </row>
    <row r="377" spans="4:15" x14ac:dyDescent="0.4">
      <c r="D377" s="6">
        <v>6.1600000000000099</v>
      </c>
      <c r="E377" s="7">
        <f t="shared" si="35"/>
        <v>-5.8152306823274165E-2</v>
      </c>
      <c r="G377">
        <f t="shared" si="37"/>
        <v>6.6413843920207896</v>
      </c>
      <c r="H377" s="10">
        <f t="shared" si="41"/>
        <v>-0.49173590649760635</v>
      </c>
      <c r="I377">
        <f t="shared" si="38"/>
        <v>-3.9338872519808508</v>
      </c>
      <c r="K377">
        <f t="shared" si="36"/>
        <v>-0.61953350948504615</v>
      </c>
      <c r="M377">
        <f t="shared" si="39"/>
        <v>-0.61953350948504615</v>
      </c>
      <c r="N377" s="13">
        <f t="shared" si="40"/>
        <v>1.6332227329335283E-2</v>
      </c>
      <c r="O377" s="13">
        <v>1</v>
      </c>
    </row>
    <row r="378" spans="4:15" x14ac:dyDescent="0.4">
      <c r="D378" s="6">
        <v>6.1800000000000104</v>
      </c>
      <c r="E378" s="7">
        <f t="shared" si="35"/>
        <v>-5.7454368356401268E-2</v>
      </c>
      <c r="G378">
        <f t="shared" si="37"/>
        <v>6.6549514898302595</v>
      </c>
      <c r="H378" s="10">
        <f t="shared" si="41"/>
        <v>-0.4858341388217291</v>
      </c>
      <c r="I378">
        <f t="shared" si="38"/>
        <v>-3.8866731105738328</v>
      </c>
      <c r="K378">
        <f t="shared" si="36"/>
        <v>-0.61392290219754153</v>
      </c>
      <c r="M378">
        <f t="shared" si="39"/>
        <v>-0.61392290219754153</v>
      </c>
      <c r="N378" s="13">
        <f t="shared" si="40"/>
        <v>1.6406731303144868E-2</v>
      </c>
      <c r="O378" s="13">
        <v>1</v>
      </c>
    </row>
    <row r="379" spans="4:15" x14ac:dyDescent="0.4">
      <c r="D379" s="6">
        <v>6.2000000000000099</v>
      </c>
      <c r="E379" s="7">
        <f t="shared" si="35"/>
        <v>-5.6763892287621749E-2</v>
      </c>
      <c r="G379">
        <f t="shared" si="37"/>
        <v>6.6685185876397304</v>
      </c>
      <c r="H379" s="10">
        <f t="shared" si="41"/>
        <v>-0.47999547318412944</v>
      </c>
      <c r="I379">
        <f t="shared" si="38"/>
        <v>-3.8399637854730355</v>
      </c>
      <c r="K379">
        <f t="shared" si="36"/>
        <v>-0.60836364944593446</v>
      </c>
      <c r="M379">
        <f t="shared" si="39"/>
        <v>-0.60836364944593446</v>
      </c>
      <c r="N379" s="13">
        <f t="shared" si="40"/>
        <v>1.6478388676781842E-2</v>
      </c>
      <c r="O379" s="13">
        <v>1</v>
      </c>
    </row>
    <row r="380" spans="4:15" x14ac:dyDescent="0.4">
      <c r="D380" s="6">
        <v>6.2200000000000104</v>
      </c>
      <c r="E380" s="7">
        <f t="shared" si="35"/>
        <v>-5.6080813119876727E-2</v>
      </c>
      <c r="G380">
        <f t="shared" si="37"/>
        <v>6.6820856854492003</v>
      </c>
      <c r="H380" s="10">
        <f t="shared" si="41"/>
        <v>-0.47421935574167751</v>
      </c>
      <c r="I380">
        <f t="shared" si="38"/>
        <v>-3.7937548459334201</v>
      </c>
      <c r="K380">
        <f t="shared" si="36"/>
        <v>-0.60285527337440492</v>
      </c>
      <c r="M380">
        <f t="shared" si="39"/>
        <v>-0.60285527337440492</v>
      </c>
      <c r="N380" s="13">
        <f t="shared" si="40"/>
        <v>1.6547199305213832E-2</v>
      </c>
      <c r="O380" s="13">
        <v>1</v>
      </c>
    </row>
    <row r="381" spans="4:15" x14ac:dyDescent="0.4">
      <c r="D381" s="6">
        <v>6.24000000000001</v>
      </c>
      <c r="E381" s="7">
        <f t="shared" si="35"/>
        <v>-5.5405065723027141E-2</v>
      </c>
      <c r="G381">
        <f t="shared" si="37"/>
        <v>6.6956527832586703</v>
      </c>
      <c r="H381" s="10">
        <f t="shared" si="41"/>
        <v>-0.4685052357539175</v>
      </c>
      <c r="I381">
        <f t="shared" si="38"/>
        <v>-3.74804188603134</v>
      </c>
      <c r="K381">
        <f t="shared" si="36"/>
        <v>-0.59739730068821573</v>
      </c>
      <c r="M381">
        <f t="shared" si="39"/>
        <v>-0.59739730068821573</v>
      </c>
      <c r="N381" s="13">
        <f t="shared" si="40"/>
        <v>1.6613164403027351E-2</v>
      </c>
      <c r="O381" s="13">
        <v>1</v>
      </c>
    </row>
    <row r="382" spans="4:15" x14ac:dyDescent="0.4">
      <c r="D382" s="6">
        <v>6.2600000000000096</v>
      </c>
      <c r="E382" s="7">
        <f t="shared" si="35"/>
        <v>-5.4736585334424846E-2</v>
      </c>
      <c r="G382">
        <f t="shared" si="37"/>
        <v>6.7092198810681403</v>
      </c>
      <c r="H382" s="10">
        <f t="shared" si="41"/>
        <v>-0.4628525655878965</v>
      </c>
      <c r="I382">
        <f t="shared" si="38"/>
        <v>-3.702820524703172</v>
      </c>
      <c r="K382">
        <f t="shared" si="36"/>
        <v>-0.59198926260864959</v>
      </c>
      <c r="M382">
        <f t="shared" si="39"/>
        <v>-0.59198926260864959</v>
      </c>
      <c r="N382" s="13">
        <f t="shared" si="40"/>
        <v>1.6676286517429778E-2</v>
      </c>
      <c r="O382" s="13">
        <v>1</v>
      </c>
    </row>
    <row r="383" spans="4:15" x14ac:dyDescent="0.4">
      <c r="D383" s="6">
        <v>6.28000000000001</v>
      </c>
      <c r="E383" s="7">
        <f t="shared" si="35"/>
        <v>-5.4075307559462382E-2</v>
      </c>
      <c r="G383">
        <f t="shared" si="37"/>
        <v>6.7227869788776102</v>
      </c>
      <c r="H383" s="10">
        <f t="shared" si="41"/>
        <v>-0.45726080072281383</v>
      </c>
      <c r="I383">
        <f t="shared" si="38"/>
        <v>-3.6580864057825107</v>
      </c>
      <c r="K383">
        <f t="shared" si="36"/>
        <v>-0.5866306948283958</v>
      </c>
      <c r="M383">
        <f t="shared" si="39"/>
        <v>-0.5866306948283958</v>
      </c>
      <c r="N383" s="13">
        <f t="shared" si="40"/>
        <v>1.6736569500889493E-2</v>
      </c>
      <c r="O383" s="13">
        <v>1</v>
      </c>
    </row>
    <row r="384" spans="4:15" x14ac:dyDescent="0.4">
      <c r="D384" s="6">
        <v>6.3000000000000096</v>
      </c>
      <c r="E384" s="7">
        <f t="shared" si="35"/>
        <v>-5.3421168372100057E-2</v>
      </c>
      <c r="G384">
        <f t="shared" si="37"/>
        <v>6.7363540766870811</v>
      </c>
      <c r="H384" s="10">
        <f t="shared" si="41"/>
        <v>-0.45172939975447801</v>
      </c>
      <c r="I384">
        <f t="shared" si="38"/>
        <v>-3.6138351980358241</v>
      </c>
      <c r="K384">
        <f t="shared" si="36"/>
        <v>-0.58132113746739122</v>
      </c>
      <c r="M384">
        <f t="shared" si="39"/>
        <v>-0.58132113746739122</v>
      </c>
      <c r="N384" s="13">
        <f t="shared" si="40"/>
        <v>1.6794018483452494E-2</v>
      </c>
      <c r="O384" s="13">
        <v>1</v>
      </c>
    </row>
    <row r="385" spans="4:15" x14ac:dyDescent="0.4">
      <c r="D385" s="6">
        <v>6.3200000000000101</v>
      </c>
      <c r="E385" s="7">
        <f t="shared" si="35"/>
        <v>-5.277410411536957E-2</v>
      </c>
      <c r="G385">
        <f t="shared" si="37"/>
        <v>6.749921174496551</v>
      </c>
      <c r="H385" s="10">
        <f t="shared" si="41"/>
        <v>-0.44625782439956507</v>
      </c>
      <c r="I385">
        <f t="shared" si="38"/>
        <v>-3.5700625951965206</v>
      </c>
      <c r="K385">
        <f t="shared" si="36"/>
        <v>-0.57606013502911091</v>
      </c>
      <c r="M385">
        <f t="shared" si="39"/>
        <v>-0.57606013502911091</v>
      </c>
      <c r="N385" s="13">
        <f t="shared" si="40"/>
        <v>1.6848639844769107E-2</v>
      </c>
      <c r="O385" s="13">
        <v>1</v>
      </c>
    </row>
    <row r="386" spans="4:15" x14ac:dyDescent="0.4">
      <c r="D386" s="6">
        <v>6.3400000000000096</v>
      </c>
      <c r="E386" s="7">
        <f t="shared" si="35"/>
        <v>-5.2134051501853254E-2</v>
      </c>
      <c r="G386">
        <f t="shared" si="37"/>
        <v>6.763488272306021</v>
      </c>
      <c r="H386" s="10">
        <f t="shared" si="41"/>
        <v>-0.44084553949967109</v>
      </c>
      <c r="I386">
        <f t="shared" si="38"/>
        <v>-3.5267643159973687</v>
      </c>
      <c r="K386">
        <f t="shared" si="36"/>
        <v>-0.57084723635729728</v>
      </c>
      <c r="M386">
        <f t="shared" si="39"/>
        <v>-0.57084723635729728</v>
      </c>
      <c r="N386" s="13">
        <f t="shared" si="40"/>
        <v>1.6900441185862137E-2</v>
      </c>
      <c r="O386" s="13">
        <v>1</v>
      </c>
    </row>
    <row r="387" spans="4:15" x14ac:dyDescent="0.4">
      <c r="D387" s="6">
        <v>6.3600000000000101</v>
      </c>
      <c r="E387" s="7">
        <f t="shared" si="35"/>
        <v>-5.1500947614138121E-2</v>
      </c>
      <c r="G387">
        <f t="shared" si="37"/>
        <v>6.777055370115491</v>
      </c>
      <c r="H387" s="10">
        <f t="shared" si="41"/>
        <v>-0.43549201302515189</v>
      </c>
      <c r="I387">
        <f t="shared" si="38"/>
        <v>-3.4839361042012151</v>
      </c>
      <c r="K387">
        <f t="shared" si="36"/>
        <v>-0.56568199459313195</v>
      </c>
      <c r="M387">
        <f t="shared" si="39"/>
        <v>-0.56568199459313195</v>
      </c>
      <c r="N387" s="13">
        <f t="shared" si="40"/>
        <v>1.6949431300670989E-2</v>
      </c>
      <c r="O387" s="13">
        <v>1</v>
      </c>
    </row>
    <row r="388" spans="4:15" x14ac:dyDescent="0.4">
      <c r="D388" s="6">
        <v>6.3800000000000097</v>
      </c>
      <c r="E388" s="7">
        <f t="shared" si="35"/>
        <v>-5.0874729905244213E-2</v>
      </c>
      <c r="G388">
        <f t="shared" si="37"/>
        <v>6.7906224679249609</v>
      </c>
      <c r="H388" s="10">
        <f t="shared" si="41"/>
        <v>-0.4301967160787451</v>
      </c>
      <c r="I388">
        <f t="shared" si="38"/>
        <v>-3.4415737286299608</v>
      </c>
      <c r="K388">
        <f t="shared" si="36"/>
        <v>-0.56056396713284207</v>
      </c>
      <c r="M388">
        <f t="shared" si="39"/>
        <v>-0.56056396713284207</v>
      </c>
      <c r="N388" s="13">
        <f t="shared" si="40"/>
        <v>1.6995620147401948E-2</v>
      </c>
      <c r="O388" s="13">
        <v>1</v>
      </c>
    </row>
    <row r="389" spans="4:15" x14ac:dyDescent="0.4">
      <c r="D389" s="6">
        <v>6.4000000000000101</v>
      </c>
      <c r="E389" s="7">
        <f t="shared" si="35"/>
        <v>-5.0255336199026078E-2</v>
      </c>
      <c r="G389">
        <f t="shared" si="37"/>
        <v>6.8041895657344318</v>
      </c>
      <c r="H389" s="10">
        <f t="shared" si="41"/>
        <v>-0.42495912289896454</v>
      </c>
      <c r="I389">
        <f t="shared" si="38"/>
        <v>-3.3996729831917163</v>
      </c>
      <c r="K389">
        <f t="shared" si="36"/>
        <v>-0.55549271558573765</v>
      </c>
      <c r="M389">
        <f t="shared" si="39"/>
        <v>-0.55549271558573765</v>
      </c>
      <c r="N389" s="13">
        <f t="shared" si="40"/>
        <v>1.7039018819716388E-2</v>
      </c>
      <c r="O389" s="13">
        <v>1</v>
      </c>
    </row>
    <row r="390" spans="4:15" x14ac:dyDescent="0.4">
      <c r="D390" s="6">
        <v>6.4200000000000097</v>
      </c>
      <c r="E390" s="7">
        <f t="shared" si="35"/>
        <v>-4.9642704690547219E-2</v>
      </c>
      <c r="G390">
        <f t="shared" si="37"/>
        <v>6.8177566635439</v>
      </c>
      <c r="H390" s="10">
        <f t="shared" si="41"/>
        <v>-0.41977871086326723</v>
      </c>
      <c r="I390">
        <f t="shared" si="38"/>
        <v>-3.3582296869061379</v>
      </c>
      <c r="K390">
        <f t="shared" si="36"/>
        <v>-0.55046780573267529</v>
      </c>
      <c r="M390">
        <f t="shared" si="39"/>
        <v>-0.55046780573267529</v>
      </c>
      <c r="N390" s="13">
        <f t="shared" si="40"/>
        <v>1.7079639517785138E-2</v>
      </c>
      <c r="O390" s="13">
        <v>1</v>
      </c>
    </row>
    <row r="391" spans="4:15" x14ac:dyDescent="0.4">
      <c r="D391" s="6">
        <v>6.4400000000000102</v>
      </c>
      <c r="E391" s="7">
        <f t="shared" si="35"/>
        <v>-4.9036773946426415E-2</v>
      </c>
      <c r="G391">
        <f t="shared" si="37"/>
        <v>6.8313237613533717</v>
      </c>
      <c r="H391" s="10">
        <f t="shared" si="41"/>
        <v>-0.41465496049098172</v>
      </c>
      <c r="I391">
        <f t="shared" si="38"/>
        <v>-3.3172396839278537</v>
      </c>
      <c r="K391">
        <f t="shared" si="36"/>
        <v>-0.54548880748494244</v>
      </c>
      <c r="M391">
        <f t="shared" si="39"/>
        <v>-0.54548880748494244</v>
      </c>
      <c r="N391" s="13">
        <f t="shared" si="40"/>
        <v>1.7117495519239124E-2</v>
      </c>
      <c r="O391" s="13">
        <v>1</v>
      </c>
    </row>
    <row r="392" spans="4:15" x14ac:dyDescent="0.4">
      <c r="D392" s="6">
        <v>6.4600000000000097</v>
      </c>
      <c r="E392" s="7">
        <f t="shared" si="35"/>
        <v>-4.8437482905155899E-2</v>
      </c>
      <c r="G392">
        <f t="shared" si="37"/>
        <v>6.8448908591628408</v>
      </c>
      <c r="H392" s="10">
        <f t="shared" si="41"/>
        <v>-0.40958735544599822</v>
      </c>
      <c r="I392">
        <f t="shared" si="38"/>
        <v>-3.2766988435679858</v>
      </c>
      <c r="K392">
        <f t="shared" si="36"/>
        <v>-0.54055529484356779</v>
      </c>
      <c r="M392">
        <f t="shared" si="39"/>
        <v>-0.54055529484356779</v>
      </c>
      <c r="N392" s="13">
        <f t="shared" si="40"/>
        <v>1.7152601150045455E-2</v>
      </c>
      <c r="O392" s="13">
        <v>1</v>
      </c>
    </row>
    <row r="393" spans="4:15" x14ac:dyDescent="0.4">
      <c r="D393" s="6">
        <v>6.4800000000000102</v>
      </c>
      <c r="E393" s="7">
        <f t="shared" si="35"/>
        <v>-4.7844770877390148E-2</v>
      </c>
      <c r="G393">
        <f t="shared" si="37"/>
        <v>6.8584579569723108</v>
      </c>
      <c r="H393" s="10">
        <f t="shared" si="41"/>
        <v>-0.40457538253921105</v>
      </c>
      <c r="I393">
        <f t="shared" si="38"/>
        <v>-3.2366030603136884</v>
      </c>
      <c r="K393">
        <f t="shared" si="36"/>
        <v>-0.53566684585903557</v>
      </c>
      <c r="M393">
        <f t="shared" si="39"/>
        <v>-0.53566684585903557</v>
      </c>
      <c r="N393" s="13">
        <f t="shared" si="40"/>
        <v>1.7184971755332897E-2</v>
      </c>
      <c r="O393" s="13">
        <v>1</v>
      </c>
    </row>
    <row r="394" spans="4:15" x14ac:dyDescent="0.4">
      <c r="D394" s="6">
        <v>6.5000000000000098</v>
      </c>
      <c r="E394" s="7">
        <f t="shared" si="35"/>
        <v>-4.7258577546205674E-2</v>
      </c>
      <c r="G394">
        <f t="shared" si="37"/>
        <v>6.8720250547817816</v>
      </c>
      <c r="H394" s="10">
        <f t="shared" si="41"/>
        <v>-0.39961853173071515</v>
      </c>
      <c r="I394">
        <f t="shared" si="38"/>
        <v>-3.1969482538457212</v>
      </c>
      <c r="K394">
        <f t="shared" si="36"/>
        <v>-0.53082304259141988</v>
      </c>
      <c r="M394">
        <f t="shared" si="39"/>
        <v>-0.53082304259141988</v>
      </c>
      <c r="N394" s="13">
        <f t="shared" si="40"/>
        <v>1.7214623670196785E-2</v>
      </c>
      <c r="O394" s="13">
        <v>1</v>
      </c>
    </row>
    <row r="395" spans="4:15" x14ac:dyDescent="0.4">
      <c r="D395" s="6">
        <v>6.5200000000000102</v>
      </c>
      <c r="E395" s="7">
        <f t="shared" si="35"/>
        <v>-4.6678842967330346E-2</v>
      </c>
      <c r="G395">
        <f t="shared" si="37"/>
        <v>6.8855921525912516</v>
      </c>
      <c r="H395" s="10">
        <f t="shared" si="41"/>
        <v>-0.39471629613174541</v>
      </c>
      <c r="I395">
        <f t="shared" si="38"/>
        <v>-3.1577303690539633</v>
      </c>
      <c r="K395">
        <f t="shared" si="36"/>
        <v>-0.52602347107091996</v>
      </c>
      <c r="M395">
        <f t="shared" si="39"/>
        <v>-0.52602347107091996</v>
      </c>
      <c r="N395" s="13">
        <f t="shared" si="40"/>
        <v>1.7241574190506988E-2</v>
      </c>
      <c r="O395" s="13">
        <v>1</v>
      </c>
    </row>
    <row r="396" spans="4:15" x14ac:dyDescent="0.4">
      <c r="D396" s="6">
        <v>6.5400000000000098</v>
      </c>
      <c r="E396" s="7">
        <f t="shared" si="35"/>
        <v>-4.6105507569342952E-2</v>
      </c>
      <c r="G396">
        <f t="shared" si="37"/>
        <v>6.8991592504007215</v>
      </c>
      <c r="H396" s="10">
        <f t="shared" si="41"/>
        <v>-0.38986817200636398</v>
      </c>
      <c r="I396">
        <f t="shared" si="38"/>
        <v>-3.1189453760509118</v>
      </c>
      <c r="K396">
        <f t="shared" si="36"/>
        <v>-0.52126772125879939</v>
      </c>
      <c r="M396">
        <f t="shared" si="39"/>
        <v>-0.52126772125879939</v>
      </c>
      <c r="N396" s="13">
        <f t="shared" si="40"/>
        <v>1.72658415437432E-2</v>
      </c>
      <c r="O396" s="13">
        <v>1</v>
      </c>
    </row>
    <row r="397" spans="4:15" x14ac:dyDescent="0.4">
      <c r="D397" s="6">
        <v>6.5600000000000103</v>
      </c>
      <c r="E397" s="7">
        <f t="shared" si="35"/>
        <v>-4.5538512153841457E-2</v>
      </c>
      <c r="G397">
        <f t="shared" si="37"/>
        <v>6.9127263482101924</v>
      </c>
      <c r="H397" s="10">
        <f t="shared" si="41"/>
        <v>-0.38507365877288335</v>
      </c>
      <c r="I397">
        <f t="shared" si="38"/>
        <v>-3.0805892701830668</v>
      </c>
      <c r="K397">
        <f t="shared" si="36"/>
        <v>-0.51655538700872417</v>
      </c>
      <c r="M397">
        <f t="shared" si="39"/>
        <v>-0.51655538700872417</v>
      </c>
      <c r="N397" s="13">
        <f t="shared" si="40"/>
        <v>1.72874448598835E-2</v>
      </c>
      <c r="O397" s="13">
        <v>1</v>
      </c>
    </row>
    <row r="398" spans="4:15" x14ac:dyDescent="0.4">
      <c r="D398" s="6">
        <v>6.5800000000000098</v>
      </c>
      <c r="E398" s="7">
        <f t="shared" si="35"/>
        <v>-4.4977797895580755E-2</v>
      </c>
      <c r="G398">
        <f t="shared" si="37"/>
        <v>6.9262934460196615</v>
      </c>
      <c r="H398" s="10">
        <f t="shared" si="41"/>
        <v>-0.38033225900503081</v>
      </c>
      <c r="I398">
        <f t="shared" si="38"/>
        <v>-3.0426580720402465</v>
      </c>
      <c r="K398">
        <f t="shared" si="36"/>
        <v>-0.51188606602849795</v>
      </c>
      <c r="M398">
        <f t="shared" si="39"/>
        <v>-0.51188606602849795</v>
      </c>
      <c r="N398" s="13">
        <f t="shared" si="40"/>
        <v>1.7306404142367632E-2</v>
      </c>
      <c r="O398" s="13">
        <v>1</v>
      </c>
    </row>
    <row r="399" spans="4:15" x14ac:dyDescent="0.4">
      <c r="D399" s="6">
        <v>6.6000000000000103</v>
      </c>
      <c r="E399" s="7">
        <f t="shared" si="35"/>
        <v>-4.4423306342578704E-2</v>
      </c>
      <c r="G399">
        <f t="shared" si="37"/>
        <v>6.9398605438291323</v>
      </c>
      <c r="H399" s="10">
        <f t="shared" si="41"/>
        <v>-0.37564347843284551</v>
      </c>
      <c r="I399">
        <f t="shared" si="38"/>
        <v>-3.0051478274627641</v>
      </c>
      <c r="K399">
        <f t="shared" si="36"/>
        <v>-0.5072593598421794</v>
      </c>
      <c r="M399">
        <f t="shared" si="39"/>
        <v>-0.5072593598421794</v>
      </c>
      <c r="N399" s="13">
        <f t="shared" si="40"/>
        <v>1.7322740239155841E-2</v>
      </c>
      <c r="O399" s="13">
        <v>1</v>
      </c>
    </row>
    <row r="400" spans="4:15" x14ac:dyDescent="0.4">
      <c r="D400" s="6">
        <v>6.6200000000000099</v>
      </c>
      <c r="E400" s="7">
        <f t="shared" si="35"/>
        <v>-4.3874979416190771E-2</v>
      </c>
      <c r="G400">
        <f t="shared" si="37"/>
        <v>6.9534276416386014</v>
      </c>
      <c r="H400" s="10">
        <f t="shared" si="41"/>
        <v>-0.37100682594330914</v>
      </c>
      <c r="I400">
        <f t="shared" si="38"/>
        <v>-2.9680546075464731</v>
      </c>
      <c r="K400">
        <f t="shared" si="36"/>
        <v>-0.50267487375259967</v>
      </c>
      <c r="M400">
        <f t="shared" si="39"/>
        <v>-0.50267487375259967</v>
      </c>
      <c r="N400" s="13">
        <f t="shared" si="40"/>
        <v>1.7336474813909618E-2</v>
      </c>
      <c r="O400" s="13">
        <v>1</v>
      </c>
    </row>
    <row r="401" spans="4:15" x14ac:dyDescent="0.4">
      <c r="D401" s="6">
        <v>6.6400000000000103</v>
      </c>
      <c r="E401" s="7">
        <f t="shared" si="35"/>
        <v>-4.3332759411152555E-2</v>
      </c>
      <c r="G401">
        <f t="shared" si="37"/>
        <v>6.9669947394480722</v>
      </c>
      <c r="H401" s="10">
        <f t="shared" si="41"/>
        <v>-0.36642181358070602</v>
      </c>
      <c r="I401">
        <f t="shared" si="38"/>
        <v>-2.9313745086456482</v>
      </c>
      <c r="K401">
        <f t="shared" si="36"/>
        <v>-0.49813221680424763</v>
      </c>
      <c r="M401">
        <f t="shared" si="39"/>
        <v>-0.49813221680424763</v>
      </c>
      <c r="N401" s="13">
        <f t="shared" si="40"/>
        <v>1.7347630317307919E-2</v>
      </c>
      <c r="O401" s="13">
        <v>1</v>
      </c>
    </row>
    <row r="402" spans="4:15" x14ac:dyDescent="0.4">
      <c r="D402" s="6">
        <v>6.6600000000000099</v>
      </c>
      <c r="E402" s="7">
        <f t="shared" si="35"/>
        <v>-4.279658899559069E-2</v>
      </c>
      <c r="G402">
        <f t="shared" si="37"/>
        <v>6.9805618372575422</v>
      </c>
      <c r="H402" s="10">
        <f t="shared" si="41"/>
        <v>-0.36188795654671485</v>
      </c>
      <c r="I402">
        <f t="shared" si="38"/>
        <v>-2.8951036523737188</v>
      </c>
      <c r="K402">
        <f t="shared" si="36"/>
        <v>-0.49363100174654778</v>
      </c>
      <c r="M402">
        <f t="shared" si="39"/>
        <v>-0.49363100174654778</v>
      </c>
      <c r="N402" s="13">
        <f t="shared" si="40"/>
        <v>1.7356229958525222E-2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-4.2266411211001033E-2</v>
      </c>
      <c r="G403">
        <f t="shared" si="37"/>
        <v>6.9941289350670122</v>
      </c>
      <c r="H403" s="10">
        <f t="shared" si="41"/>
        <v>-0.35740477320022473</v>
      </c>
      <c r="I403">
        <f t="shared" si="38"/>
        <v>-2.8592381856017979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-0.48917084499750396</v>
      </c>
      <c r="M403">
        <f t="shared" si="39"/>
        <v>-0.48917084499750396</v>
      </c>
      <c r="N403" s="13">
        <f t="shared" si="40"/>
        <v>1.7362297676885744E-2</v>
      </c>
      <c r="O403" s="13">
        <v>1</v>
      </c>
    </row>
    <row r="404" spans="4:15" x14ac:dyDescent="0.4">
      <c r="D404" s="6">
        <v>6.7000000000000099</v>
      </c>
      <c r="E404" s="7">
        <f t="shared" si="42"/>
        <v>-4.1742169472194939E-2</v>
      </c>
      <c r="G404">
        <f t="shared" ref="G404:G469" si="44">$E$11*(D404/$E$12+1)</f>
        <v>7.007696032876483</v>
      </c>
      <c r="H404" s="10">
        <f t="shared" si="41"/>
        <v>-0.35297178505688043</v>
      </c>
      <c r="I404">
        <f t="shared" ref="I404:I467" si="45">H404*$E$6</f>
        <v>-2.8237742804550434</v>
      </c>
      <c r="K404">
        <f t="shared" si="43"/>
        <v>-0.48475136660771773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-0.48475136660771773</v>
      </c>
      <c r="N404" s="13">
        <f t="shared" ref="N404:N467" si="47">(M404-H404)^2*O404</f>
        <v>1.7365858113713779E-2</v>
      </c>
      <c r="O404" s="13">
        <v>1</v>
      </c>
    </row>
    <row r="405" spans="4:15" x14ac:dyDescent="0.4">
      <c r="D405" s="6">
        <v>6.7200000000000104</v>
      </c>
      <c r="E405" s="7">
        <f t="shared" si="42"/>
        <v>-4.1223807567212681E-2</v>
      </c>
      <c r="G405">
        <f t="shared" si="44"/>
        <v>7.021263130685953</v>
      </c>
      <c r="H405" s="10">
        <f t="shared" ref="H405:H469" si="48">-(-$B$4)*(1+D405+$E$5*D405^3)*EXP(-D405)</f>
        <v>-0.3485885167883504</v>
      </c>
      <c r="I405">
        <f t="shared" si="45"/>
        <v>-2.7887081343068032</v>
      </c>
      <c r="K405">
        <f t="shared" si="43"/>
        <v>-0.48037219022477645</v>
      </c>
      <c r="M405">
        <f t="shared" si="46"/>
        <v>-0.48037219022477645</v>
      </c>
      <c r="N405" s="13">
        <f t="shared" si="47"/>
        <v>1.7366936584398585E-2</v>
      </c>
      <c r="O405" s="13">
        <v>1</v>
      </c>
    </row>
    <row r="406" spans="4:15" x14ac:dyDescent="0.4">
      <c r="D406" s="6">
        <v>6.74000000000001</v>
      </c>
      <c r="E406" s="7">
        <f t="shared" si="42"/>
        <v>-4.0711269657204695E-2</v>
      </c>
      <c r="G406">
        <f t="shared" si="44"/>
        <v>7.0348302284954229</v>
      </c>
      <c r="H406" s="10">
        <f t="shared" si="48"/>
        <v>-0.34425449622132287</v>
      </c>
      <c r="I406">
        <f t="shared" si="45"/>
        <v>-2.754035969770583</v>
      </c>
      <c r="K406">
        <f t="shared" si="43"/>
        <v>-0.47603294305799976</v>
      </c>
      <c r="M406">
        <f t="shared" si="46"/>
        <v>-0.47603294305799976</v>
      </c>
      <c r="N406" s="13">
        <f t="shared" si="47"/>
        <v>1.7365559050686877E-2</v>
      </c>
      <c r="O406" s="13">
        <v>1</v>
      </c>
    </row>
    <row r="407" spans="4:15" x14ac:dyDescent="0.4">
      <c r="D407" s="6">
        <v>6.7600000000000096</v>
      </c>
      <c r="E407" s="7">
        <f t="shared" si="42"/>
        <v>-4.0204500276279823E-2</v>
      </c>
      <c r="G407">
        <f t="shared" si="44"/>
        <v>7.0483973263048911</v>
      </c>
      <c r="H407" s="10">
        <f t="shared" si="48"/>
        <v>-0.33996925433622222</v>
      </c>
      <c r="I407">
        <f t="shared" si="45"/>
        <v>-2.7197540346897777</v>
      </c>
      <c r="K407">
        <f t="shared" si="43"/>
        <v>-0.47173325584355247</v>
      </c>
      <c r="M407">
        <f t="shared" si="46"/>
        <v>-0.47173325584355247</v>
      </c>
      <c r="N407" s="13">
        <f t="shared" si="47"/>
        <v>1.7361752093223728E-2</v>
      </c>
      <c r="O407" s="13">
        <v>1</v>
      </c>
    </row>
    <row r="408" spans="4:15" x14ac:dyDescent="0.4">
      <c r="D408" s="6">
        <v>6.78000000000001</v>
      </c>
      <c r="E408" s="7">
        <f t="shared" si="42"/>
        <v>-3.9703444331321253E-2</v>
      </c>
      <c r="G408">
        <f t="shared" si="44"/>
        <v>7.061964424114362</v>
      </c>
      <c r="H408" s="10">
        <f t="shared" si="48"/>
        <v>-0.3357323252656525</v>
      </c>
      <c r="I408">
        <f t="shared" si="45"/>
        <v>-2.68585860212522</v>
      </c>
      <c r="K408">
        <f t="shared" si="43"/>
        <v>-0.46747276280990713</v>
      </c>
      <c r="M408">
        <f t="shared" si="46"/>
        <v>-0.46747276280990713</v>
      </c>
      <c r="N408" s="13">
        <f t="shared" si="47"/>
        <v>1.7355542884351656E-2</v>
      </c>
      <c r="O408" s="13">
        <v>1</v>
      </c>
    </row>
    <row r="409" spans="4:15" x14ac:dyDescent="0.4">
      <c r="D409" s="6">
        <v>6.8000000000000096</v>
      </c>
      <c r="E409" s="7">
        <f t="shared" si="42"/>
        <v>-3.9208047101769686E-2</v>
      </c>
      <c r="G409">
        <f t="shared" si="44"/>
        <v>7.0755315219238319</v>
      </c>
      <c r="H409" s="10">
        <f t="shared" si="48"/>
        <v>-0.33154324629256443</v>
      </c>
      <c r="I409">
        <f t="shared" si="45"/>
        <v>-2.6523459703405154</v>
      </c>
      <c r="K409">
        <f t="shared" si="43"/>
        <v>-0.46325110164366745</v>
      </c>
      <c r="M409">
        <f t="shared" si="46"/>
        <v>-0.46325110164366745</v>
      </c>
      <c r="N409" s="13">
        <f t="shared" si="47"/>
        <v>1.7346959161187076E-2</v>
      </c>
      <c r="O409" s="13">
        <v>1</v>
      </c>
    </row>
    <row r="410" spans="4:15" x14ac:dyDescent="0.4">
      <c r="D410" s="6">
        <v>6.8200000000000101</v>
      </c>
      <c r="E410" s="7">
        <f t="shared" si="42"/>
        <v>-3.8718254239373764E-2</v>
      </c>
      <c r="G410">
        <f t="shared" si="44"/>
        <v>7.0890986197333019</v>
      </c>
      <c r="H410" s="10">
        <f t="shared" si="48"/>
        <v>-0.32740155784814451</v>
      </c>
      <c r="I410">
        <f t="shared" si="45"/>
        <v>-2.6192124627851561</v>
      </c>
      <c r="K410">
        <f t="shared" si="43"/>
        <v>-0.45906791345573289</v>
      </c>
      <c r="M410">
        <f t="shared" si="46"/>
        <v>-0.45906791345573289</v>
      </c>
      <c r="N410" s="13">
        <f t="shared" si="47"/>
        <v>1.7336029198983919E-2</v>
      </c>
      <c r="O410" s="13">
        <v>1</v>
      </c>
    </row>
    <row r="411" spans="4:15" x14ac:dyDescent="0.4">
      <c r="D411" s="6">
        <v>6.8400000000000096</v>
      </c>
      <c r="E411" s="7">
        <f t="shared" si="42"/>
        <v>-3.8234011767908187E-2</v>
      </c>
      <c r="G411">
        <f t="shared" si="44"/>
        <v>7.1026657175427728</v>
      </c>
      <c r="H411" s="10">
        <f t="shared" si="48"/>
        <v>-0.32330680350943164</v>
      </c>
      <c r="I411">
        <f t="shared" si="45"/>
        <v>-2.5864544280754531</v>
      </c>
      <c r="K411">
        <f t="shared" si="43"/>
        <v>-0.45492284274781258</v>
      </c>
      <c r="M411">
        <f t="shared" si="46"/>
        <v>-0.45492284274781258</v>
      </c>
      <c r="N411" s="13">
        <f t="shared" si="47"/>
        <v>1.7322781784799034E-2</v>
      </c>
      <c r="O411" s="13">
        <v>1</v>
      </c>
    </row>
    <row r="412" spans="4:15" x14ac:dyDescent="0.4">
      <c r="D412" s="6">
        <v>6.8600000000000101</v>
      </c>
      <c r="E412" s="7">
        <f t="shared" si="42"/>
        <v>-3.7755266082859028E-2</v>
      </c>
      <c r="G412">
        <f t="shared" si="44"/>
        <v>7.1162328153522427</v>
      </c>
      <c r="H412" s="10">
        <f t="shared" si="48"/>
        <v>-0.31925852999665594</v>
      </c>
      <c r="I412">
        <f t="shared" si="45"/>
        <v>-2.5540682399732475</v>
      </c>
      <c r="K412">
        <f t="shared" si="43"/>
        <v>-0.45081553737928287</v>
      </c>
      <c r="M412">
        <f t="shared" si="46"/>
        <v>-0.45081553737928287</v>
      </c>
      <c r="N412" s="13">
        <f t="shared" si="47"/>
        <v>1.7307246191472558E-2</v>
      </c>
      <c r="O412" s="13">
        <v>1</v>
      </c>
    </row>
    <row r="413" spans="4:15" x14ac:dyDescent="0.4">
      <c r="D413" s="6">
        <v>6.8800000000000097</v>
      </c>
      <c r="E413" s="7">
        <f t="shared" si="42"/>
        <v>-3.7281963951076892E-2</v>
      </c>
      <c r="G413">
        <f t="shared" si="44"/>
        <v>7.1297999131617127</v>
      </c>
      <c r="H413" s="10">
        <f t="shared" si="48"/>
        <v>-0.31525628717030618</v>
      </c>
      <c r="I413">
        <f t="shared" si="45"/>
        <v>-2.5220502973624495</v>
      </c>
      <c r="K413">
        <f t="shared" si="43"/>
        <v>-0.4467456485343782</v>
      </c>
      <c r="M413">
        <f t="shared" si="46"/>
        <v>-0.4467456485343782</v>
      </c>
      <c r="N413" s="13">
        <f t="shared" si="47"/>
        <v>1.7289452151931516E-2</v>
      </c>
      <c r="O413" s="13">
        <v>1</v>
      </c>
    </row>
    <row r="414" spans="4:15" x14ac:dyDescent="0.4">
      <c r="D414" s="6">
        <v>6.9000000000000101</v>
      </c>
      <c r="E414" s="7">
        <f t="shared" si="42"/>
        <v>-3.681405251039755E-2</v>
      </c>
      <c r="G414">
        <f t="shared" si="44"/>
        <v>7.1433670109711835</v>
      </c>
      <c r="H414" s="10">
        <f t="shared" si="48"/>
        <v>-0.31129962802792166</v>
      </c>
      <c r="I414">
        <f t="shared" si="45"/>
        <v>-2.4903970242233733</v>
      </c>
      <c r="K414">
        <f t="shared" si="43"/>
        <v>-0.44271283068972112</v>
      </c>
      <c r="M414">
        <f t="shared" si="46"/>
        <v>-0.44271283068972112</v>
      </c>
      <c r="N414" s="13">
        <f t="shared" si="47"/>
        <v>1.7269429833831177E-2</v>
      </c>
      <c r="O414" s="13">
        <v>1</v>
      </c>
    </row>
    <row r="415" spans="4:15" x14ac:dyDescent="0.4">
      <c r="D415" s="6">
        <v>6.9200000000000097</v>
      </c>
      <c r="E415" s="7">
        <f t="shared" si="42"/>
        <v>-3.6351479269230588E-2</v>
      </c>
      <c r="G415">
        <f t="shared" si="44"/>
        <v>7.1569341087806526</v>
      </c>
      <c r="H415" s="10">
        <f t="shared" si="48"/>
        <v>-0.30738810870061389</v>
      </c>
      <c r="I415">
        <f t="shared" si="45"/>
        <v>-2.4591048696049111</v>
      </c>
      <c r="K415">
        <f t="shared" si="43"/>
        <v>-0.43871674158218354</v>
      </c>
      <c r="M415">
        <f t="shared" si="46"/>
        <v>-0.43871674158218354</v>
      </c>
      <c r="N415" s="13">
        <f t="shared" si="47"/>
        <v>1.7247209814542096E-2</v>
      </c>
      <c r="O415" s="13">
        <v>1</v>
      </c>
    </row>
    <row r="416" spans="4:15" x14ac:dyDescent="0.4">
      <c r="D416" s="6">
        <v>6.9400000000000102</v>
      </c>
      <c r="E416" s="7">
        <f t="shared" si="42"/>
        <v>-3.589419210611576E-2</v>
      </c>
      <c r="G416">
        <f t="shared" si="44"/>
        <v>7.1705012065901235</v>
      </c>
      <c r="H416" s="10">
        <f t="shared" si="48"/>
        <v>-0.30352128844931481</v>
      </c>
      <c r="I416">
        <f t="shared" si="45"/>
        <v>-2.4281703075945185</v>
      </c>
      <c r="K416">
        <f t="shared" si="43"/>
        <v>-0.43475704217707106</v>
      </c>
      <c r="M416">
        <f t="shared" si="46"/>
        <v>-0.43475704217707106</v>
      </c>
      <c r="N416" s="13">
        <f t="shared" si="47"/>
        <v>1.7222823056492288E-2</v>
      </c>
      <c r="O416" s="13">
        <v>1</v>
      </c>
    </row>
    <row r="417" spans="4:15" x14ac:dyDescent="0.4">
      <c r="D417" s="6">
        <v>6.9600000000000097</v>
      </c>
      <c r="E417" s="7">
        <f t="shared" si="42"/>
        <v>-3.5442139269247802E-2</v>
      </c>
      <c r="G417">
        <f t="shared" si="44"/>
        <v>7.1840683043995934</v>
      </c>
      <c r="H417" s="10">
        <f t="shared" si="48"/>
        <v>-0.29969872966075939</v>
      </c>
      <c r="I417">
        <f t="shared" si="45"/>
        <v>-2.3975898372860751</v>
      </c>
      <c r="K417">
        <f t="shared" si="43"/>
        <v>-0.43083339663663989</v>
      </c>
      <c r="M417">
        <f t="shared" si="46"/>
        <v>-0.43083339663663989</v>
      </c>
      <c r="N417" s="13">
        <f t="shared" si="47"/>
        <v>1.7196300882875083E-2</v>
      </c>
      <c r="O417" s="13">
        <v>1</v>
      </c>
    </row>
    <row r="418" spans="4:15" x14ac:dyDescent="0.4">
      <c r="D418" s="6">
        <v>6.9800000000000102</v>
      </c>
      <c r="E418" s="7">
        <f t="shared" si="42"/>
        <v>-3.49952693759693E-2</v>
      </c>
      <c r="G418">
        <f t="shared" si="44"/>
        <v>7.1976354022090634</v>
      </c>
      <c r="H418" s="10">
        <f t="shared" si="48"/>
        <v>-0.29591999784319639</v>
      </c>
      <c r="I418">
        <f t="shared" si="45"/>
        <v>-2.3673599827455711</v>
      </c>
      <c r="K418">
        <f t="shared" si="43"/>
        <v>-0.42694547228892621</v>
      </c>
      <c r="M418">
        <f t="shared" si="46"/>
        <v>-0.42694547228892621</v>
      </c>
      <c r="N418" s="13">
        <f t="shared" si="47"/>
        <v>1.7167674953728597E-2</v>
      </c>
      <c r="O418" s="13">
        <v>1</v>
      </c>
    </row>
    <row r="419" spans="4:15" x14ac:dyDescent="0.4">
      <c r="D419" s="6">
        <v>7.0000000000000098</v>
      </c>
      <c r="E419" s="7">
        <f t="shared" si="42"/>
        <v>-3.4553531412232254E-2</v>
      </c>
      <c r="G419">
        <f t="shared" si="44"/>
        <v>7.2112025000185325</v>
      </c>
      <c r="H419" s="10">
        <f t="shared" si="48"/>
        <v>-0.29218466162183593</v>
      </c>
      <c r="I419">
        <f t="shared" si="45"/>
        <v>-2.3374772929746874</v>
      </c>
      <c r="K419">
        <f t="shared" si="43"/>
        <v>-0.42309293959689998</v>
      </c>
      <c r="M419">
        <f t="shared" si="46"/>
        <v>-0.42309293959689998</v>
      </c>
      <c r="N419" s="13">
        <f t="shared" si="47"/>
        <v>1.7136977242396639E-2</v>
      </c>
      <c r="O419" s="13">
        <v>1</v>
      </c>
    </row>
    <row r="420" spans="4:15" x14ac:dyDescent="0.4">
      <c r="D420" s="6">
        <v>7.0200000000000102</v>
      </c>
      <c r="E420" s="7">
        <f t="shared" si="42"/>
        <v>-3.41168747320282E-2</v>
      </c>
      <c r="G420">
        <f t="shared" si="44"/>
        <v>7.2247695978280024</v>
      </c>
      <c r="H420" s="10">
        <f t="shared" si="48"/>
        <v>-0.28849229273403049</v>
      </c>
      <c r="I420">
        <f t="shared" si="45"/>
        <v>-2.3079383418722439</v>
      </c>
      <c r="K420">
        <f t="shared" si="43"/>
        <v>-0.41927547212792904</v>
      </c>
      <c r="M420">
        <f t="shared" si="46"/>
        <v>-0.41927547212792904</v>
      </c>
      <c r="N420" s="13">
        <f t="shared" si="47"/>
        <v>1.7104240012376652E-2</v>
      </c>
      <c r="O420" s="13">
        <v>1</v>
      </c>
    </row>
    <row r="421" spans="4:15" x14ac:dyDescent="0.4">
      <c r="D421" s="6">
        <v>7.0400000000000098</v>
      </c>
      <c r="E421" s="7">
        <f t="shared" si="42"/>
        <v>-3.3685249056787582E-2</v>
      </c>
      <c r="G421">
        <f t="shared" si="44"/>
        <v>7.2383366956374733</v>
      </c>
      <c r="H421" s="10">
        <f t="shared" si="48"/>
        <v>-0.28484246602419577</v>
      </c>
      <c r="I421">
        <f t="shared" si="45"/>
        <v>-2.2787397281935662</v>
      </c>
      <c r="K421">
        <f t="shared" si="43"/>
        <v>-0.415492746523556</v>
      </c>
      <c r="M421">
        <f t="shared" si="46"/>
        <v>-0.415492746523556</v>
      </c>
      <c r="N421" s="13">
        <f t="shared" si="47"/>
        <v>1.7069495794561507E-2</v>
      </c>
      <c r="O421" s="13">
        <v>1</v>
      </c>
    </row>
    <row r="422" spans="4:15" x14ac:dyDescent="0.4">
      <c r="D422" s="6">
        <v>7.0600000000000103</v>
      </c>
      <c r="E422" s="7">
        <f t="shared" si="42"/>
        <v>-3.325860447474803E-2</v>
      </c>
      <c r="G422">
        <f t="shared" si="44"/>
        <v>7.2519037934469432</v>
      </c>
      <c r="H422" s="10">
        <f t="shared" si="48"/>
        <v>-0.28123475943846932</v>
      </c>
      <c r="I422">
        <f t="shared" si="45"/>
        <v>-2.2498780755077545</v>
      </c>
      <c r="K422">
        <f t="shared" si="43"/>
        <v>-0.4117444424695843</v>
      </c>
      <c r="M422">
        <f t="shared" si="46"/>
        <v>-0.4117444424695843</v>
      </c>
      <c r="N422" s="13">
        <f t="shared" si="47"/>
        <v>1.7032777364882103E-2</v>
      </c>
      <c r="O422" s="13">
        <v>1</v>
      </c>
    </row>
    <row r="423" spans="4:15" x14ac:dyDescent="0.4">
      <c r="D423" s="6">
        <v>7.0800000000000098</v>
      </c>
      <c r="E423" s="7">
        <f t="shared" si="42"/>
        <v>-3.2836891440292414E-2</v>
      </c>
      <c r="G423">
        <f t="shared" si="44"/>
        <v>7.2654708912564132</v>
      </c>
      <c r="H423" s="10">
        <f t="shared" si="48"/>
        <v>-0.27766875401911262</v>
      </c>
      <c r="I423">
        <f t="shared" si="45"/>
        <v>-2.2213500321529009</v>
      </c>
      <c r="K423">
        <f t="shared" si="43"/>
        <v>-0.40803024266646387</v>
      </c>
      <c r="M423">
        <f t="shared" si="46"/>
        <v>-0.40803024266646387</v>
      </c>
      <c r="N423" s="13">
        <f t="shared" si="47"/>
        <v>1.6994117722353489E-2</v>
      </c>
      <c r="O423" s="13">
        <v>1</v>
      </c>
    </row>
    <row r="424" spans="4:15" x14ac:dyDescent="0.4">
      <c r="D424" s="6">
        <v>7.1000000000000103</v>
      </c>
      <c r="E424" s="7">
        <f t="shared" si="42"/>
        <v>-3.2420060773256459E-2</v>
      </c>
      <c r="G424">
        <f t="shared" si="44"/>
        <v>7.2790379890658841</v>
      </c>
      <c r="H424" s="10">
        <f t="shared" si="48"/>
        <v>-0.2741440338986566</v>
      </c>
      <c r="I424">
        <f t="shared" si="45"/>
        <v>-2.1931522711892528</v>
      </c>
      <c r="K424">
        <f t="shared" si="43"/>
        <v>-0.4043498327999846</v>
      </c>
      <c r="M424">
        <f t="shared" si="46"/>
        <v>-0.4043498327999846</v>
      </c>
      <c r="N424" s="13">
        <f t="shared" si="47"/>
        <v>1.6953550067533067E-2</v>
      </c>
      <c r="O424" s="13">
        <v>1</v>
      </c>
    </row>
    <row r="425" spans="4:15" x14ac:dyDescent="0.4">
      <c r="D425" s="6">
        <v>7.1200000000000099</v>
      </c>
      <c r="E425" s="7">
        <f t="shared" si="42"/>
        <v>-3.2008063658206569E-2</v>
      </c>
      <c r="G425">
        <f t="shared" si="44"/>
        <v>7.2926050868753531</v>
      </c>
      <c r="H425" s="10">
        <f t="shared" si="48"/>
        <v>-0.27066018629379479</v>
      </c>
      <c r="I425">
        <f t="shared" si="45"/>
        <v>-2.1652814903503583</v>
      </c>
      <c r="K425">
        <f t="shared" si="43"/>
        <v>-0.4007029015122644</v>
      </c>
      <c r="M425">
        <f t="shared" si="46"/>
        <v>-0.4007029015122644</v>
      </c>
      <c r="N425" s="13">
        <f t="shared" si="47"/>
        <v>1.6911107781391987E-2</v>
      </c>
      <c r="O425" s="13">
        <v>1</v>
      </c>
    </row>
    <row r="426" spans="4:15" x14ac:dyDescent="0.4">
      <c r="D426" s="6">
        <v>7.1400000000000103</v>
      </c>
      <c r="E426" s="7">
        <f t="shared" si="42"/>
        <v>-3.1600851643687873E-2</v>
      </c>
      <c r="G426">
        <f t="shared" si="44"/>
        <v>7.306172184684824</v>
      </c>
      <c r="H426" s="10">
        <f t="shared" si="48"/>
        <v>-0.26721680149902466</v>
      </c>
      <c r="I426">
        <f t="shared" si="45"/>
        <v>-2.1377344119921973</v>
      </c>
      <c r="K426">
        <f t="shared" si="43"/>
        <v>-0.39708914037302967</v>
      </c>
      <c r="M426">
        <f t="shared" si="46"/>
        <v>-0.39708914037302967</v>
      </c>
      <c r="N426" s="13">
        <f t="shared" si="47"/>
        <v>1.6866824404604394E-2</v>
      </c>
      <c r="O426" s="13">
        <v>1</v>
      </c>
    </row>
    <row r="427" spans="4:15" x14ac:dyDescent="0.4">
      <c r="D427" s="6">
        <v>7.1600000000000099</v>
      </c>
      <c r="E427" s="7">
        <f t="shared" si="42"/>
        <v>-3.1198376641443093E-2</v>
      </c>
      <c r="G427">
        <f t="shared" si="44"/>
        <v>7.319739282494294</v>
      </c>
      <c r="H427" s="10">
        <f t="shared" si="48"/>
        <v>-0.26381347288004281</v>
      </c>
      <c r="I427">
        <f t="shared" si="45"/>
        <v>-2.1105077830403425</v>
      </c>
      <c r="K427">
        <f t="shared" si="43"/>
        <v>-0.39350824385119548</v>
      </c>
      <c r="M427">
        <f t="shared" si="46"/>
        <v>-0.39350824385119548</v>
      </c>
      <c r="N427" s="13">
        <f t="shared" si="47"/>
        <v>1.6820733617259748E-2</v>
      </c>
      <c r="O427" s="13">
        <v>1</v>
      </c>
    </row>
    <row r="428" spans="4:15" x14ac:dyDescent="0.4">
      <c r="D428" s="6">
        <v>7.1800000000000104</v>
      </c>
      <c r="E428" s="7">
        <f t="shared" si="42"/>
        <v>-3.0800590925602226E-2</v>
      </c>
      <c r="G428">
        <f t="shared" si="44"/>
        <v>7.3333063803037639</v>
      </c>
      <c r="H428" s="10">
        <f t="shared" si="48"/>
        <v>-0.2604497968668924</v>
      </c>
      <c r="I428">
        <f t="shared" si="45"/>
        <v>-2.0835983749351392</v>
      </c>
      <c r="K428">
        <f t="shared" si="43"/>
        <v>-0.38995990928672708</v>
      </c>
      <c r="M428">
        <f t="shared" si="46"/>
        <v>-0.38995990928672708</v>
      </c>
      <c r="N428" s="13">
        <f t="shared" si="47"/>
        <v>1.6772869218998218E-2</v>
      </c>
      <c r="O428" s="13">
        <v>1</v>
      </c>
    </row>
    <row r="429" spans="4:15" x14ac:dyDescent="0.4">
      <c r="D429" s="6">
        <v>7.2000000000000099</v>
      </c>
      <c r="E429" s="7">
        <f t="shared" si="42"/>
        <v>-3.0407447131843846E-2</v>
      </c>
      <c r="G429">
        <f t="shared" si="44"/>
        <v>7.3468734781132339</v>
      </c>
      <c r="H429" s="10">
        <f t="shared" si="48"/>
        <v>-0.25712537294687154</v>
      </c>
      <c r="I429">
        <f t="shared" si="45"/>
        <v>-2.0570029835749724</v>
      </c>
      <c r="K429">
        <f t="shared" si="43"/>
        <v>-0.38644383686278982</v>
      </c>
      <c r="M429">
        <f t="shared" si="46"/>
        <v>-0.38644383686278982</v>
      </c>
      <c r="N429" s="13">
        <f t="shared" si="47"/>
        <v>1.6723265109572658E-2</v>
      </c>
      <c r="O429" s="13">
        <v>1</v>
      </c>
    </row>
    <row r="430" spans="4:15" x14ac:dyDescent="0.4">
      <c r="D430" s="6">
        <v>7.2200000000000104</v>
      </c>
      <c r="E430" s="7">
        <f t="shared" si="42"/>
        <v>-3.001889825652768E-2</v>
      </c>
      <c r="G430">
        <f t="shared" si="44"/>
        <v>7.3604405759227038</v>
      </c>
      <c r="H430" s="10">
        <f t="shared" si="48"/>
        <v>-0.25383980365719805</v>
      </c>
      <c r="I430">
        <f t="shared" si="45"/>
        <v>-2.0307184292575844</v>
      </c>
      <c r="K430">
        <f t="shared" si="43"/>
        <v>-0.38295972957818331</v>
      </c>
      <c r="M430">
        <f t="shared" si="46"/>
        <v>-0.38295972957818331</v>
      </c>
      <c r="N430" s="13">
        <f t="shared" si="47"/>
        <v>1.6671955269840721E-2</v>
      </c>
      <c r="O430" s="13">
        <v>1</v>
      </c>
    </row>
    <row r="431" spans="4:15" x14ac:dyDescent="0.4">
      <c r="D431" s="6">
        <v>7.24000000000001</v>
      </c>
      <c r="E431" s="7">
        <f t="shared" si="42"/>
        <v>-2.9634897655799696E-2</v>
      </c>
      <c r="G431">
        <f t="shared" si="44"/>
        <v>7.3740076737321747</v>
      </c>
      <c r="H431" s="10">
        <f t="shared" si="48"/>
        <v>-0.25059269457744221</v>
      </c>
      <c r="I431">
        <f t="shared" si="45"/>
        <v>-2.0047415566195377</v>
      </c>
      <c r="K431">
        <f t="shared" si="43"/>
        <v>-0.37950729322005278</v>
      </c>
      <c r="M431">
        <f t="shared" si="46"/>
        <v>-0.37950729322005278</v>
      </c>
      <c r="N431" s="13">
        <f t="shared" si="47"/>
        <v>1.661897374318537E-2</v>
      </c>
      <c r="O431" s="13">
        <v>1</v>
      </c>
    </row>
    <row r="432" spans="4:15" x14ac:dyDescent="0.4">
      <c r="D432" s="6">
        <v>7.2600000000000096</v>
      </c>
      <c r="E432" s="7">
        <f t="shared" si="42"/>
        <v>-2.9255399044669169E-2</v>
      </c>
      <c r="G432">
        <f t="shared" si="44"/>
        <v>7.3875747715416429</v>
      </c>
      <c r="H432" s="10">
        <f t="shared" si="48"/>
        <v>-0.24738365432172246</v>
      </c>
      <c r="I432">
        <f t="shared" si="45"/>
        <v>-1.9790692345737797</v>
      </c>
      <c r="K432">
        <f t="shared" si="43"/>
        <v>-0.37608623633688021</v>
      </c>
      <c r="M432">
        <f t="shared" si="46"/>
        <v>-0.37608623633688021</v>
      </c>
      <c r="N432" s="13">
        <f t="shared" si="47"/>
        <v>1.6564354617368406E-2</v>
      </c>
      <c r="O432" s="13">
        <v>1</v>
      </c>
    </row>
    <row r="433" spans="4:15" x14ac:dyDescent="0.4">
      <c r="D433" s="6">
        <v>7.28000000000001</v>
      </c>
      <c r="E433" s="7">
        <f t="shared" si="42"/>
        <v>-2.8880356496058752E-2</v>
      </c>
      <c r="G433">
        <f t="shared" si="44"/>
        <v>7.4011418693511146</v>
      </c>
      <c r="H433" s="10">
        <f t="shared" si="48"/>
        <v>-0.24421229453067281</v>
      </c>
      <c r="I433">
        <f t="shared" si="45"/>
        <v>-1.9536983562453825</v>
      </c>
      <c r="K433">
        <f t="shared" si="43"/>
        <v>-0.37269627021174467</v>
      </c>
      <c r="M433">
        <f t="shared" si="46"/>
        <v>-0.37269627021174467</v>
      </c>
      <c r="N433" s="13">
        <f t="shared" si="47"/>
        <v>1.6508132006814266E-2</v>
      </c>
      <c r="O433" s="13">
        <v>1</v>
      </c>
    </row>
    <row r="434" spans="4:15" x14ac:dyDescent="0.4">
      <c r="D434" s="6">
        <v>7.3000000000000096</v>
      </c>
      <c r="E434" s="7">
        <f t="shared" si="42"/>
        <v>-2.8509724439827733E-2</v>
      </c>
      <c r="G434">
        <f t="shared" si="44"/>
        <v>7.4147089671605837</v>
      </c>
      <c r="H434" s="10">
        <f t="shared" si="48"/>
        <v>-0.24107822986318331</v>
      </c>
      <c r="I434">
        <f t="shared" si="45"/>
        <v>-1.9286258389054665</v>
      </c>
      <c r="K434">
        <f t="shared" si="43"/>
        <v>-0.36933710883585985</v>
      </c>
      <c r="M434">
        <f t="shared" si="46"/>
        <v>-0.36933710883585985</v>
      </c>
      <c r="N434" s="13">
        <f t="shared" si="47"/>
        <v>1.6450340035327689E-2</v>
      </c>
      <c r="O434" s="13">
        <v>1</v>
      </c>
    </row>
    <row r="435" spans="4:15" x14ac:dyDescent="0.4">
      <c r="D435" s="6">
        <v>7.3200000000000101</v>
      </c>
      <c r="E435" s="7">
        <f t="shared" si="42"/>
        <v>-2.8143457661768616E-2</v>
      </c>
      <c r="G435">
        <f t="shared" si="44"/>
        <v>7.4282760649700537</v>
      </c>
      <c r="H435" s="10">
        <f t="shared" si="48"/>
        <v>-0.2379810779879154</v>
      </c>
      <c r="I435">
        <f t="shared" si="45"/>
        <v>-1.9038486239033232</v>
      </c>
      <c r="K435">
        <f t="shared" si="43"/>
        <v>-0.36600846888237326</v>
      </c>
      <c r="M435">
        <f t="shared" si="46"/>
        <v>-0.36600846888237326</v>
      </c>
      <c r="N435" s="13">
        <f t="shared" si="47"/>
        <v>1.6391012819242313E-2</v>
      </c>
      <c r="O435" s="13">
        <v>1</v>
      </c>
    </row>
    <row r="436" spans="4:15" x14ac:dyDescent="0.4">
      <c r="D436" s="6">
        <v>7.3400000000000096</v>
      </c>
      <c r="E436" s="7">
        <f t="shared" si="42"/>
        <v>-2.7781511302577885E-2</v>
      </c>
      <c r="G436">
        <f t="shared" si="44"/>
        <v>7.4418431627795236</v>
      </c>
      <c r="H436" s="10">
        <f t="shared" si="48"/>
        <v>-0.23492045957459856</v>
      </c>
      <c r="I436">
        <f t="shared" si="45"/>
        <v>-1.8793636765967885</v>
      </c>
      <c r="K436">
        <f t="shared" si="43"/>
        <v>-0.36271006968043595</v>
      </c>
      <c r="M436">
        <f t="shared" si="46"/>
        <v>-0.36271006968043595</v>
      </c>
      <c r="N436" s="13">
        <f t="shared" si="47"/>
        <v>1.6330184451001938E-2</v>
      </c>
      <c r="O436" s="13">
        <v>1</v>
      </c>
    </row>
    <row r="437" spans="4:15" x14ac:dyDescent="0.4">
      <c r="D437" s="6">
        <v>7.3600000000000101</v>
      </c>
      <c r="E437" s="7">
        <f t="shared" si="42"/>
        <v>-2.7423840856800882E-2</v>
      </c>
      <c r="G437">
        <f t="shared" si="44"/>
        <v>7.4554102605889945</v>
      </c>
      <c r="H437" s="10">
        <f t="shared" si="48"/>
        <v>-0.23189599828510823</v>
      </c>
      <c r="I437">
        <f t="shared" si="45"/>
        <v>-1.8551679862808659</v>
      </c>
      <c r="K437">
        <f t="shared" si="43"/>
        <v>-0.35944163318953065</v>
      </c>
      <c r="M437">
        <f t="shared" si="46"/>
        <v>-0.35944163318953065</v>
      </c>
      <c r="N437" s="13">
        <f t="shared" si="47"/>
        <v>1.6267888983172218E-2</v>
      </c>
      <c r="O437" s="13">
        <v>1</v>
      </c>
    </row>
    <row r="438" spans="4:15" x14ac:dyDescent="0.4">
      <c r="D438" s="6">
        <v>7.3800000000000097</v>
      </c>
      <c r="E438" s="7">
        <f t="shared" si="42"/>
        <v>-2.7070402171751648E-2</v>
      </c>
      <c r="G438">
        <f t="shared" si="44"/>
        <v>7.4689773583984644</v>
      </c>
      <c r="H438" s="10">
        <f t="shared" si="48"/>
        <v>-0.2289073207643319</v>
      </c>
      <c r="I438">
        <f t="shared" si="45"/>
        <v>-1.8312585661146552</v>
      </c>
      <c r="K438">
        <f t="shared" si="43"/>
        <v>-0.35620288397406297</v>
      </c>
      <c r="M438">
        <f t="shared" si="46"/>
        <v>-0.35620288397406297</v>
      </c>
      <c r="N438" s="13">
        <f t="shared" si="47"/>
        <v>1.6204160412882637E-2</v>
      </c>
      <c r="O438" s="13">
        <v>1</v>
      </c>
    </row>
    <row r="439" spans="4:15" x14ac:dyDescent="0.4">
      <c r="D439" s="6">
        <v>7.4000000000000101</v>
      </c>
      <c r="E439" s="7">
        <f t="shared" si="42"/>
        <v>-2.6721151446407691E-2</v>
      </c>
      <c r="G439">
        <f t="shared" si="44"/>
        <v>7.4825444562079344</v>
      </c>
      <c r="H439" s="10">
        <f t="shared" si="48"/>
        <v>-0.22595405663082341</v>
      </c>
      <c r="I439">
        <f t="shared" si="45"/>
        <v>-1.8076324530465873</v>
      </c>
      <c r="K439">
        <f t="shared" si="43"/>
        <v>-0.35299354917820575</v>
      </c>
      <c r="M439">
        <f t="shared" si="46"/>
        <v>-0.35299354917820575</v>
      </c>
      <c r="N439" s="13">
        <f t="shared" si="47"/>
        <v>1.6139032666696411E-2</v>
      </c>
      <c r="O439" s="13">
        <v>1</v>
      </c>
    </row>
    <row r="440" spans="4:15" x14ac:dyDescent="0.4">
      <c r="D440" s="6">
        <v>7.4200000000000097</v>
      </c>
      <c r="E440" s="7">
        <f t="shared" si="42"/>
        <v>-2.6376045230280545E-2</v>
      </c>
      <c r="G440">
        <f t="shared" si="44"/>
        <v>7.4961115540174044</v>
      </c>
      <c r="H440" s="10">
        <f t="shared" si="48"/>
        <v>-0.22303583846725231</v>
      </c>
      <c r="I440">
        <f t="shared" si="45"/>
        <v>-1.7842867077380185</v>
      </c>
      <c r="K440">
        <f t="shared" si="43"/>
        <v>-0.34981335850100109</v>
      </c>
      <c r="M440">
        <f t="shared" si="46"/>
        <v>-0.34981335850100109</v>
      </c>
      <c r="N440" s="13">
        <f t="shared" si="47"/>
        <v>1.6072539585907576E-2</v>
      </c>
      <c r="O440" s="13">
        <v>1</v>
      </c>
    </row>
    <row r="441" spans="4:15" x14ac:dyDescent="0.4">
      <c r="D441" s="6">
        <v>7.4400000000000102</v>
      </c>
      <c r="E441" s="7">
        <f t="shared" si="42"/>
        <v>-2.6035040422262075E-2</v>
      </c>
      <c r="G441">
        <f t="shared" si="44"/>
        <v>7.5096786518268752</v>
      </c>
      <c r="H441" s="10">
        <f t="shared" si="48"/>
        <v>-0.2201523018106481</v>
      </c>
      <c r="I441">
        <f t="shared" si="45"/>
        <v>-1.7612184144851848</v>
      </c>
      <c r="K441">
        <f t="shared" si="43"/>
        <v>-0.34666204417171143</v>
      </c>
      <c r="M441">
        <f t="shared" si="46"/>
        <v>-0.34666204417171143</v>
      </c>
      <c r="N441" s="13">
        <f t="shared" si="47"/>
        <v>1.6004714912262619E-2</v>
      </c>
      <c r="O441" s="13">
        <v>1</v>
      </c>
    </row>
    <row r="442" spans="4:15" x14ac:dyDescent="0.4">
      <c r="D442" s="6">
        <v>7.4600000000000097</v>
      </c>
      <c r="E442" s="7">
        <f t="shared" si="42"/>
        <v>-2.5698094269447493E-2</v>
      </c>
      <c r="G442">
        <f t="shared" si="44"/>
        <v>7.5232457496363452</v>
      </c>
      <c r="H442" s="10">
        <f t="shared" si="48"/>
        <v>-0.21730308514244798</v>
      </c>
      <c r="I442">
        <f t="shared" si="45"/>
        <v>-1.7384246811395838</v>
      </c>
      <c r="K442">
        <f t="shared" si="43"/>
        <v>-0.34353934092542088</v>
      </c>
      <c r="M442">
        <f t="shared" si="46"/>
        <v>-0.34353934092542088</v>
      </c>
      <c r="N442" s="13">
        <f t="shared" si="47"/>
        <v>1.5935592274104158E-2</v>
      </c>
      <c r="O442" s="13">
        <v>1</v>
      </c>
    </row>
    <row r="443" spans="4:15" x14ac:dyDescent="0.4">
      <c r="D443" s="6">
        <v>7.4800000000000102</v>
      </c>
      <c r="E443" s="7">
        <f t="shared" si="42"/>
        <v>-2.5365164365934924E-2</v>
      </c>
      <c r="G443">
        <f t="shared" si="44"/>
        <v>7.5368128474458151</v>
      </c>
      <c r="H443" s="10">
        <f t="shared" si="48"/>
        <v>-0.21448782987834569</v>
      </c>
      <c r="I443">
        <f t="shared" si="45"/>
        <v>-1.7159026390267655</v>
      </c>
      <c r="K443">
        <f t="shared" si="43"/>
        <v>-0.34044498597888095</v>
      </c>
      <c r="M443">
        <f t="shared" si="46"/>
        <v>-0.34044498597888095</v>
      </c>
      <c r="N443" s="13">
        <f t="shared" si="47"/>
        <v>1.5865205172934608E-2</v>
      </c>
      <c r="O443" s="13">
        <v>1</v>
      </c>
    </row>
    <row r="444" spans="4:15" x14ac:dyDescent="0.4">
      <c r="D444" s="6">
        <v>7.5000000000000098</v>
      </c>
      <c r="E444" s="7">
        <f t="shared" si="42"/>
        <v>-2.5036208651602505E-2</v>
      </c>
      <c r="G444">
        <f t="shared" si="44"/>
        <v>7.5503799452552851</v>
      </c>
      <c r="H444" s="10">
        <f t="shared" si="48"/>
        <v>-0.21170618035795077</v>
      </c>
      <c r="I444">
        <f t="shared" si="45"/>
        <v>-1.6936494428636062</v>
      </c>
      <c r="K444">
        <f t="shared" si="43"/>
        <v>-0.33737871900660149</v>
      </c>
      <c r="M444">
        <f t="shared" si="46"/>
        <v>-0.33737871900660149</v>
      </c>
      <c r="N444" s="13">
        <f t="shared" si="47"/>
        <v>1.5793586970396609E-2</v>
      </c>
      <c r="O444" s="13">
        <v>1</v>
      </c>
    </row>
    <row r="445" spans="4:15" x14ac:dyDescent="0.4">
      <c r="D445" s="6">
        <v>7.5200000000000102</v>
      </c>
      <c r="E445" s="7">
        <f t="shared" si="42"/>
        <v>-2.4711185410862976E-2</v>
      </c>
      <c r="G445">
        <f t="shared" si="44"/>
        <v>7.5639470430647551</v>
      </c>
      <c r="H445" s="10">
        <f t="shared" si="48"/>
        <v>-0.20895778383425731</v>
      </c>
      <c r="I445">
        <f t="shared" si="45"/>
        <v>-1.6716622706740585</v>
      </c>
      <c r="K445">
        <f t="shared" si="43"/>
        <v>-0.33434028211718192</v>
      </c>
      <c r="M445">
        <f t="shared" si="46"/>
        <v>-0.33434028211718192</v>
      </c>
      <c r="N445" s="13">
        <f t="shared" si="47"/>
        <v>1.5720770875667592E-2</v>
      </c>
      <c r="O445" s="13">
        <v>1</v>
      </c>
    </row>
    <row r="446" spans="4:15" x14ac:dyDescent="0.4">
      <c r="D446" s="6">
        <v>7.5400000000000098</v>
      </c>
      <c r="E446" s="7">
        <f t="shared" si="42"/>
        <v>-2.4390053271396647E-2</v>
      </c>
      <c r="G446">
        <f t="shared" si="44"/>
        <v>7.577514140874225</v>
      </c>
      <c r="H446" s="10">
        <f t="shared" si="48"/>
        <v>-0.20624229046293002</v>
      </c>
      <c r="I446">
        <f t="shared" si="45"/>
        <v>-1.6499383237034402</v>
      </c>
      <c r="K446">
        <f t="shared" si="43"/>
        <v>-0.33132941982988029</v>
      </c>
      <c r="M446">
        <f t="shared" si="46"/>
        <v>-0.33132941982988029</v>
      </c>
      <c r="N446" s="13">
        <f t="shared" si="47"/>
        <v>1.5646789933264151E-2</v>
      </c>
      <c r="O446" s="13">
        <v>1</v>
      </c>
    </row>
    <row r="447" spans="4:15" x14ac:dyDescent="0.4">
      <c r="D447" s="6">
        <v>7.5600000000000103</v>
      </c>
      <c r="E447" s="7">
        <f t="shared" si="42"/>
        <v>-2.4072771202862733E-2</v>
      </c>
      <c r="G447">
        <f t="shared" si="44"/>
        <v>7.5910812386836959</v>
      </c>
      <c r="H447" s="10">
        <f t="shared" si="48"/>
        <v>-0.20355935329140723</v>
      </c>
      <c r="I447">
        <f t="shared" si="45"/>
        <v>-1.6284748263312578</v>
      </c>
      <c r="K447">
        <f t="shared" si="43"/>
        <v>-0.3283458790514186</v>
      </c>
      <c r="M447">
        <f t="shared" si="46"/>
        <v>-0.3283458790514186</v>
      </c>
      <c r="N447" s="13">
        <f t="shared" si="47"/>
        <v>1.5571677011253981E-2</v>
      </c>
      <c r="O447" s="13">
        <v>1</v>
      </c>
    </row>
    <row r="448" spans="4:15" x14ac:dyDescent="0.4">
      <c r="D448" s="6">
        <v>7.5800000000000098</v>
      </c>
      <c r="E448" s="7">
        <f t="shared" si="42"/>
        <v>-2.3759298515589954E-2</v>
      </c>
      <c r="G448">
        <f t="shared" si="44"/>
        <v>7.6046483364931658</v>
      </c>
      <c r="H448" s="10">
        <f t="shared" si="48"/>
        <v>-0.20090862824782862</v>
      </c>
      <c r="I448">
        <f t="shared" si="45"/>
        <v>-1.607269025982629</v>
      </c>
      <c r="K448">
        <f t="shared" si="43"/>
        <v>-0.32538940905302244</v>
      </c>
      <c r="M448">
        <f t="shared" si="46"/>
        <v>-0.32538940905302244</v>
      </c>
      <c r="N448" s="13">
        <f t="shared" si="47"/>
        <v>1.5495464789870709E-2</v>
      </c>
      <c r="O448" s="13">
        <v>1</v>
      </c>
    </row>
    <row r="449" spans="4:15" x14ac:dyDescent="0.4">
      <c r="D449" s="6">
        <v>7.6000000000000103</v>
      </c>
      <c r="E449" s="7">
        <f t="shared" si="42"/>
        <v>-2.3449594859246383E-2</v>
      </c>
      <c r="G449">
        <f t="shared" si="44"/>
        <v>7.6182154343026349</v>
      </c>
      <c r="H449" s="10">
        <f t="shared" si="48"/>
        <v>-0.19828977412978738</v>
      </c>
      <c r="I449">
        <f t="shared" si="45"/>
        <v>-1.586318193038299</v>
      </c>
      <c r="K449">
        <f t="shared" si="43"/>
        <v>-0.32245976144768901</v>
      </c>
      <c r="M449">
        <f t="shared" si="46"/>
        <v>-0.32245976144768901</v>
      </c>
      <c r="N449" s="13">
        <f t="shared" si="47"/>
        <v>1.5418185750527853E-2</v>
      </c>
      <c r="O449" s="13">
        <v>1</v>
      </c>
    </row>
    <row r="450" spans="4:15" x14ac:dyDescent="0.4">
      <c r="D450" s="6">
        <v>7.6200000000000099</v>
      </c>
      <c r="E450" s="7">
        <f t="shared" si="42"/>
        <v>-2.3143620221489483E-2</v>
      </c>
      <c r="G450">
        <f t="shared" si="44"/>
        <v>7.6317825321121049</v>
      </c>
      <c r="H450" s="10">
        <f t="shared" si="48"/>
        <v>-0.19570245259291505</v>
      </c>
      <c r="I450">
        <f t="shared" si="45"/>
        <v>-1.5656196207433204</v>
      </c>
      <c r="K450">
        <f t="shared" si="43"/>
        <v>-0.31955669016768573</v>
      </c>
      <c r="M450">
        <f t="shared" si="46"/>
        <v>-0.31955669016768573</v>
      </c>
      <c r="N450" s="13">
        <f t="shared" si="47"/>
        <v>1.5339872165227737E-2</v>
      </c>
      <c r="O450" s="13">
        <v>1</v>
      </c>
    </row>
    <row r="451" spans="4:15" x14ac:dyDescent="0.4">
      <c r="D451" s="6">
        <v>7.6400000000000103</v>
      </c>
      <c r="E451" s="7">
        <f t="shared" si="42"/>
        <v>-2.2841334926596207E-2</v>
      </c>
      <c r="G451">
        <f t="shared" si="44"/>
        <v>7.6453496299215757</v>
      </c>
      <c r="H451" s="10">
        <f t="shared" si="48"/>
        <v>-0.1931463281392975</v>
      </c>
      <c r="I451">
        <f t="shared" si="45"/>
        <v>-1.54517062511438</v>
      </c>
      <c r="K451">
        <f t="shared" si="43"/>
        <v>-0.31667995144227379</v>
      </c>
      <c r="M451">
        <f t="shared" si="46"/>
        <v>-0.31667995144227379</v>
      </c>
      <c r="N451" s="13">
        <f t="shared" si="47"/>
        <v>1.5260556086361647E-2</v>
      </c>
      <c r="O451" s="13">
        <v>1</v>
      </c>
    </row>
    <row r="452" spans="4:15" x14ac:dyDescent="0.4">
      <c r="D452" s="6">
        <v>7.6600000000000099</v>
      </c>
      <c r="E452" s="7">
        <f t="shared" si="42"/>
        <v>-2.2542699634074279E-2</v>
      </c>
      <c r="G452">
        <f t="shared" si="44"/>
        <v>7.6589167277310457</v>
      </c>
      <c r="H452" s="10">
        <f t="shared" si="48"/>
        <v>-0.19062106810573209</v>
      </c>
      <c r="I452">
        <f t="shared" si="45"/>
        <v>-1.5249685448458568</v>
      </c>
      <c r="K452">
        <f t="shared" si="43"/>
        <v>-0.31382930377565627</v>
      </c>
      <c r="M452">
        <f t="shared" si="46"/>
        <v>-0.31382930377565627</v>
      </c>
      <c r="N452" s="13">
        <f t="shared" si="47"/>
        <v>1.5180269336895575E-2</v>
      </c>
      <c r="O452" s="13">
        <v>1</v>
      </c>
    </row>
    <row r="453" spans="4:15" x14ac:dyDescent="0.4">
      <c r="D453" s="6">
        <v>7.6800000000000104</v>
      </c>
      <c r="E453" s="7">
        <f t="shared" si="42"/>
        <v>-2.2247675337254382E-2</v>
      </c>
      <c r="G453">
        <f t="shared" si="44"/>
        <v>7.6724838255405157</v>
      </c>
      <c r="H453" s="10">
        <f t="shared" si="48"/>
        <v>-0.18812634265182304</v>
      </c>
      <c r="I453">
        <f t="shared" si="45"/>
        <v>-1.5050107412145843</v>
      </c>
      <c r="K453">
        <f t="shared" si="43"/>
        <v>-0.31100450792514517</v>
      </c>
      <c r="M453">
        <f t="shared" si="46"/>
        <v>-0.31100450792514517</v>
      </c>
      <c r="N453" s="13">
        <f t="shared" si="47"/>
        <v>1.5099043500937867E-2</v>
      </c>
      <c r="O453" s="13">
        <v>1</v>
      </c>
    </row>
    <row r="454" spans="4:15" x14ac:dyDescent="0.4">
      <c r="D454" s="6">
        <v>7.7000000000000099</v>
      </c>
      <c r="E454" s="7">
        <f t="shared" si="42"/>
        <v>-2.1956223361864386E-2</v>
      </c>
      <c r="G454">
        <f t="shared" si="44"/>
        <v>7.6860509233499856</v>
      </c>
      <c r="H454" s="10">
        <f t="shared" si="48"/>
        <v>-0.18566182474792525</v>
      </c>
      <c r="I454">
        <f t="shared" si="45"/>
        <v>-1.485294597983402</v>
      </c>
      <c r="K454">
        <f t="shared" si="43"/>
        <v>-0.30820532687955032</v>
      </c>
      <c r="M454">
        <f t="shared" si="46"/>
        <v>-0.30820532687955032</v>
      </c>
      <c r="N454" s="13">
        <f t="shared" si="47"/>
        <v>1.5016909914683598E-2</v>
      </c>
      <c r="O454" s="13">
        <v>1</v>
      </c>
    </row>
    <row r="455" spans="4:15" x14ac:dyDescent="0.4">
      <c r="D455" s="6">
        <v>7.7200000000000104</v>
      </c>
      <c r="E455" s="7">
        <f t="shared" si="42"/>
        <v>-2.1668305364585472E-2</v>
      </c>
      <c r="G455">
        <f t="shared" si="44"/>
        <v>7.6996180211594556</v>
      </c>
      <c r="H455" s="10">
        <f t="shared" si="48"/>
        <v>-0.18322719016293476</v>
      </c>
      <c r="I455">
        <f t="shared" si="45"/>
        <v>-1.4658175213034781</v>
      </c>
      <c r="K455">
        <f t="shared" si="43"/>
        <v>-0.30543152583778238</v>
      </c>
      <c r="M455">
        <f t="shared" si="46"/>
        <v>-0.30543152583778238</v>
      </c>
      <c r="N455" s="13">
        <f t="shared" si="47"/>
        <v>1.4933899657730834E-2</v>
      </c>
      <c r="O455" s="13">
        <v>1</v>
      </c>
    </row>
    <row r="456" spans="4:15" x14ac:dyDescent="0.4">
      <c r="D456" s="6">
        <v>7.74000000000001</v>
      </c>
      <c r="E456" s="7">
        <f t="shared" si="42"/>
        <v>-2.1383883331591119E-2</v>
      </c>
      <c r="G456">
        <f t="shared" si="44"/>
        <v>7.7131851189689256</v>
      </c>
      <c r="H456" s="10">
        <f t="shared" si="48"/>
        <v>-0.18082211745193449</v>
      </c>
      <c r="I456">
        <f t="shared" si="45"/>
        <v>-1.446576939615476</v>
      </c>
      <c r="K456">
        <f t="shared" si="43"/>
        <v>-0.30268287218767082</v>
      </c>
      <c r="M456">
        <f t="shared" si="46"/>
        <v>-0.30268287218767082</v>
      </c>
      <c r="N456" s="13">
        <f t="shared" si="47"/>
        <v>1.4850043544763282E-2</v>
      </c>
      <c r="O456" s="13">
        <v>1</v>
      </c>
    </row>
    <row r="457" spans="4:15" x14ac:dyDescent="0.4">
      <c r="D457" s="6">
        <v>7.7600000000000096</v>
      </c>
      <c r="E457" s="7">
        <f t="shared" si="42"/>
        <v>-2.1102919577068925E-2</v>
      </c>
      <c r="G457">
        <f t="shared" si="44"/>
        <v>7.7267522167783955</v>
      </c>
      <c r="H457" s="10">
        <f t="shared" si="48"/>
        <v>-0.1784462879436948</v>
      </c>
      <c r="I457">
        <f t="shared" si="45"/>
        <v>-1.4275703035495584</v>
      </c>
      <c r="K457">
        <f t="shared" si="43"/>
        <v>-0.29995913548499498</v>
      </c>
      <c r="M457">
        <f t="shared" si="46"/>
        <v>-0.29995913548499498</v>
      </c>
      <c r="N457" s="13">
        <f t="shared" si="47"/>
        <v>1.476537211759526E-2</v>
      </c>
      <c r="O457" s="13">
        <v>1</v>
      </c>
    </row>
    <row r="458" spans="4:15" x14ac:dyDescent="0.4">
      <c r="D458" s="6">
        <v>7.78000000000001</v>
      </c>
      <c r="E458" s="7">
        <f t="shared" si="42"/>
        <v>-2.0825376741726086E-2</v>
      </c>
      <c r="G458">
        <f t="shared" si="44"/>
        <v>7.7403193145878664</v>
      </c>
      <c r="H458" s="10">
        <f t="shared" si="48"/>
        <v>-0.1760993857280358</v>
      </c>
      <c r="I458">
        <f t="shared" si="45"/>
        <v>-1.4087950858242864</v>
      </c>
      <c r="K458">
        <f t="shared" si="43"/>
        <v>-0.29726008743272248</v>
      </c>
      <c r="M458">
        <f t="shared" si="46"/>
        <v>-0.29726008743272248</v>
      </c>
      <c r="N458" s="13">
        <f t="shared" si="47"/>
        <v>1.4679915637572066E-2</v>
      </c>
      <c r="O458" s="13">
        <v>1</v>
      </c>
    </row>
    <row r="459" spans="4:15" x14ac:dyDescent="0.4">
      <c r="D459" s="6">
        <v>7.8000000000000096</v>
      </c>
      <c r="E459" s="7">
        <f t="shared" si="42"/>
        <v>-2.0551217791278827E-2</v>
      </c>
      <c r="G459">
        <f t="shared" si="44"/>
        <v>7.7538864123973363</v>
      </c>
      <c r="H459" s="10">
        <f t="shared" si="48"/>
        <v>-0.17378109764305374</v>
      </c>
      <c r="I459">
        <f t="shared" si="45"/>
        <v>-1.39024878114443</v>
      </c>
      <c r="K459">
        <f t="shared" si="43"/>
        <v>-0.29458550186045818</v>
      </c>
      <c r="M459">
        <f t="shared" si="46"/>
        <v>-0.29458550186045818</v>
      </c>
      <c r="N459" s="13">
        <f t="shared" si="47"/>
        <v>1.4593704078322042E-2</v>
      </c>
      <c r="O459" s="13">
        <v>1</v>
      </c>
    </row>
    <row r="460" spans="4:15" x14ac:dyDescent="0.4">
      <c r="D460" s="6">
        <v>7.8200000000000101</v>
      </c>
      <c r="E460" s="7">
        <f t="shared" si="42"/>
        <v>-2.0280406014926092E-2</v>
      </c>
      <c r="G460">
        <f t="shared" si="44"/>
        <v>7.7674535102068063</v>
      </c>
      <c r="H460" s="10">
        <f t="shared" si="48"/>
        <v>-0.17149111326221506</v>
      </c>
      <c r="I460">
        <f t="shared" si="45"/>
        <v>-1.3719289060977204</v>
      </c>
      <c r="K460">
        <f t="shared" si="43"/>
        <v>-0.29193515470409492</v>
      </c>
      <c r="M460">
        <f t="shared" si="46"/>
        <v>-0.29193515470409492</v>
      </c>
      <c r="N460" s="13">
        <f t="shared" si="47"/>
        <v>1.4506767118853275E-2</v>
      </c>
      <c r="O460" s="13">
        <v>1</v>
      </c>
    </row>
    <row r="461" spans="4:15" x14ac:dyDescent="0.4">
      <c r="D461" s="6">
        <v>7.8400000000000096</v>
      </c>
      <c r="E461" s="7">
        <f t="shared" si="42"/>
        <v>-2.0012905023808307E-2</v>
      </c>
      <c r="G461">
        <f t="shared" si="44"/>
        <v>7.7810206080162754</v>
      </c>
      <c r="H461" s="10">
        <f t="shared" si="48"/>
        <v>-0.16922912488132302</v>
      </c>
      <c r="I461">
        <f t="shared" si="45"/>
        <v>-1.3538329990505842</v>
      </c>
      <c r="K461">
        <f t="shared" si="43"/>
        <v>-0.28930882398566993</v>
      </c>
      <c r="M461">
        <f t="shared" si="46"/>
        <v>-0.28930882398566993</v>
      </c>
      <c r="N461" s="13">
        <f t="shared" si="47"/>
        <v>1.441913413699049E-2</v>
      </c>
      <c r="O461" s="13">
        <v>1</v>
      </c>
    </row>
    <row r="462" spans="4:15" x14ac:dyDescent="0.4">
      <c r="D462" s="6">
        <v>7.8600000000000101</v>
      </c>
      <c r="E462" s="7">
        <f t="shared" si="42"/>
        <v>-1.9748678749451146E-2</v>
      </c>
      <c r="G462">
        <f t="shared" si="44"/>
        <v>7.7945877058257471</v>
      </c>
      <c r="H462" s="10">
        <f t="shared" si="48"/>
        <v>-0.16699482750535888</v>
      </c>
      <c r="I462">
        <f t="shared" si="45"/>
        <v>-1.335958620042871</v>
      </c>
      <c r="K462">
        <f t="shared" si="43"/>
        <v>-0.28670628979342178</v>
      </c>
      <c r="M462">
        <f t="shared" si="46"/>
        <v>-0.28670628979342178</v>
      </c>
      <c r="N462" s="13">
        <f t="shared" si="47"/>
        <v>1.4330834203146306E-2</v>
      </c>
      <c r="O462" s="13">
        <v>1</v>
      </c>
    </row>
    <row r="463" spans="4:15" x14ac:dyDescent="0.4">
      <c r="D463" s="6">
        <v>7.8800000000000097</v>
      </c>
      <c r="E463" s="7">
        <f t="shared" si="42"/>
        <v>-1.9487691442195306E-2</v>
      </c>
      <c r="G463">
        <f t="shared" si="44"/>
        <v>7.8081548036352162</v>
      </c>
      <c r="H463" s="10">
        <f t="shared" si="48"/>
        <v>-0.1647879188352035</v>
      </c>
      <c r="I463">
        <f t="shared" si="45"/>
        <v>-1.318303350681628</v>
      </c>
      <c r="K463">
        <f t="shared" si="43"/>
        <v>-0.28412733426204612</v>
      </c>
      <c r="M463">
        <f t="shared" si="46"/>
        <v>-0.28412733426204612</v>
      </c>
      <c r="N463" s="13">
        <f t="shared" si="47"/>
        <v>1.4241896074420522E-2</v>
      </c>
      <c r="O463" s="13">
        <v>1</v>
      </c>
    </row>
    <row r="464" spans="4:15" x14ac:dyDescent="0.4">
      <c r="D464" s="6">
        <v>7.9000000000000101</v>
      </c>
      <c r="E464" s="7">
        <f t="shared" si="42"/>
        <v>-1.922990766961219E-2</v>
      </c>
      <c r="G464">
        <f t="shared" si="44"/>
        <v>7.8217219014446862</v>
      </c>
      <c r="H464" s="10">
        <f t="shared" si="48"/>
        <v>-0.16260809925424066</v>
      </c>
      <c r="I464">
        <f t="shared" si="45"/>
        <v>-1.3008647940339253</v>
      </c>
      <c r="K464">
        <f t="shared" si="43"/>
        <v>-0.28157174155314646</v>
      </c>
      <c r="M464">
        <f t="shared" si="46"/>
        <v>-0.28157174155314646</v>
      </c>
      <c r="N464" s="13">
        <f t="shared" si="47"/>
        <v>1.4152348189022008E-2</v>
      </c>
      <c r="O464" s="13">
        <v>1</v>
      </c>
    </row>
    <row r="465" spans="4:15" x14ac:dyDescent="0.4">
      <c r="D465" s="6">
        <v>7.9200000000000097</v>
      </c>
      <c r="E465" s="7">
        <f t="shared" si="42"/>
        <v>-1.8975292314906373E-2</v>
      </c>
      <c r="G465">
        <f t="shared" si="44"/>
        <v>7.8352889992541561</v>
      </c>
      <c r="H465" s="10">
        <f t="shared" si="48"/>
        <v>-0.16045507181484828</v>
      </c>
      <c r="I465">
        <f t="shared" si="45"/>
        <v>-1.2836405745187862</v>
      </c>
      <c r="K465">
        <f t="shared" si="43"/>
        <v>-0.27903929783588211</v>
      </c>
      <c r="M465">
        <f t="shared" si="46"/>
        <v>-0.27903929783588211</v>
      </c>
      <c r="N465" s="13">
        <f t="shared" si="47"/>
        <v>1.4062218661007637E-2</v>
      </c>
      <c r="O465" s="13">
        <v>1</v>
      </c>
    </row>
    <row r="466" spans="4:15" x14ac:dyDescent="0.4">
      <c r="D466" s="6">
        <v>7.9400000000000102</v>
      </c>
      <c r="E466" s="7">
        <f t="shared" si="42"/>
        <v>-1.8723810575304974E-2</v>
      </c>
      <c r="G466">
        <f t="shared" si="44"/>
        <v>7.8488560970636261</v>
      </c>
      <c r="H466" s="10">
        <f t="shared" si="48"/>
        <v>-0.15832854222477885</v>
      </c>
      <c r="I466">
        <f t="shared" si="45"/>
        <v>-1.2666283377982308</v>
      </c>
      <c r="K466">
        <f t="shared" si="43"/>
        <v>-0.27652979126780786</v>
      </c>
      <c r="M466">
        <f t="shared" si="46"/>
        <v>-0.27652979126780786</v>
      </c>
      <c r="N466" s="13">
        <f t="shared" si="47"/>
        <v>1.3971535275332165E-2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-1.8475427960434571E-2</v>
      </c>
      <c r="G467">
        <f t="shared" si="44"/>
        <v>7.862423194873096</v>
      </c>
      <c r="H467" s="10">
        <f t="shared" si="48"/>
        <v>-0.15622821883343471</v>
      </c>
      <c r="I467">
        <f t="shared" si="45"/>
        <v>-1.2498257506674777</v>
      </c>
      <c r="K467">
        <f t="shared" si="43"/>
        <v>-0.27404301197590342</v>
      </c>
      <c r="M467">
        <f t="shared" si="46"/>
        <v>-0.27404301197590342</v>
      </c>
      <c r="N467" s="13">
        <f t="shared" si="47"/>
        <v>1.388032548320269E-2</v>
      </c>
      <c r="O467" s="13">
        <v>1</v>
      </c>
    </row>
    <row r="468" spans="4:15" x14ac:dyDescent="0.4">
      <c r="D468" s="6">
        <v>7.9800000000000102</v>
      </c>
      <c r="E468" s="7">
        <f t="shared" si="49"/>
        <v>-1.823011029068591E-2</v>
      </c>
      <c r="G468">
        <f t="shared" si="44"/>
        <v>7.8759902926825669</v>
      </c>
      <c r="H468" s="10">
        <f t="shared" si="48"/>
        <v>-0.15415381261804004</v>
      </c>
      <c r="I468">
        <f t="shared" ref="I468:I469" si="50">H468*$E$6</f>
        <v>-1.2332305009443203</v>
      </c>
      <c r="K468">
        <f t="shared" si="43"/>
        <v>-0.27157875203779197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-0.27157875203779197</v>
      </c>
      <c r="N468" s="13">
        <f t="shared" ref="N468:N469" si="52">(M468-H468)^2*O468</f>
        <v>1.3788616397732411E-2</v>
      </c>
      <c r="O468" s="13">
        <v>1</v>
      </c>
    </row>
    <row r="469" spans="4:15" x14ac:dyDescent="0.4">
      <c r="D469" s="6">
        <v>8.0000000000000107</v>
      </c>
      <c r="E469" s="7">
        <f t="shared" si="49"/>
        <v>-1.7987823695567014E-2</v>
      </c>
      <c r="G469">
        <f t="shared" si="44"/>
        <v>7.8895573904920369</v>
      </c>
      <c r="H469" s="10">
        <f t="shared" si="48"/>
        <v>-0.15210503716971466</v>
      </c>
      <c r="I469">
        <f t="shared" si="50"/>
        <v>-1.2168402973577173</v>
      </c>
      <c r="K469">
        <f t="shared" si="43"/>
        <v>-0.26913680546314661</v>
      </c>
      <c r="M469">
        <f t="shared" si="51"/>
        <v>-0.26913680546314661</v>
      </c>
      <c r="N469" s="13">
        <f t="shared" si="52"/>
        <v>1.3696434789887545E-2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G1" workbookViewId="0">
      <selection activeCell="S10" sqref="S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1" t="s">
        <v>122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251</v>
      </c>
      <c r="H4" s="1">
        <v>3.2030277300000001</v>
      </c>
      <c r="K4" s="2" t="s">
        <v>22</v>
      </c>
      <c r="L4" s="4">
        <f>O4</f>
        <v>9.1755765068321349</v>
      </c>
      <c r="N4" s="18" t="s">
        <v>22</v>
      </c>
      <c r="O4" s="4">
        <f>O5*R18</f>
        <v>9.1755765068321349</v>
      </c>
      <c r="Q4" s="26" t="s">
        <v>28</v>
      </c>
      <c r="AA4" s="27"/>
    </row>
    <row r="5" spans="1:27" x14ac:dyDescent="0.4">
      <c r="A5" s="2" t="s">
        <v>19</v>
      </c>
      <c r="B5" s="5">
        <v>22.952999999999999</v>
      </c>
      <c r="D5" s="2" t="s">
        <v>3</v>
      </c>
      <c r="E5" s="5">
        <v>3.5999999999999997E-2</v>
      </c>
      <c r="G5" s="2" t="s">
        <v>252</v>
      </c>
      <c r="H5" s="1">
        <v>5.1266910000000001</v>
      </c>
      <c r="K5" s="2" t="s">
        <v>23</v>
      </c>
      <c r="L5" s="4">
        <f>O5</f>
        <v>3.110364917570215</v>
      </c>
      <c r="N5" s="12" t="s">
        <v>23</v>
      </c>
      <c r="O5" s="4">
        <v>3.110364917570215</v>
      </c>
      <c r="P5" t="s">
        <v>50</v>
      </c>
      <c r="Q5" s="28" t="s">
        <v>29</v>
      </c>
      <c r="R5" s="29">
        <f>L10</f>
        <v>3.1607808685122785</v>
      </c>
      <c r="S5" s="29">
        <f>L4</f>
        <v>9.1755765068321349</v>
      </c>
      <c r="T5" s="29">
        <f>L5</f>
        <v>3.110364917570215</v>
      </c>
      <c r="U5" s="29">
        <f>L6</f>
        <v>7.1870077633245613E-2</v>
      </c>
      <c r="V5" s="29">
        <f>L7</f>
        <v>0.69765081030275</v>
      </c>
      <c r="W5" s="30">
        <f>$H$5</f>
        <v>5.1266910000000001</v>
      </c>
      <c r="X5" s="30">
        <f>($H$5+$H$14)/2</f>
        <v>5.3251071197388917</v>
      </c>
      <c r="Y5" s="31" t="s">
        <v>114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279</v>
      </c>
      <c r="K6" s="2" t="s">
        <v>26</v>
      </c>
      <c r="L6" s="4">
        <f>O6</f>
        <v>7.1870077633245613E-2</v>
      </c>
      <c r="N6" s="12" t="s">
        <v>26</v>
      </c>
      <c r="O6" s="4">
        <v>7.1870077633245613E-2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268</v>
      </c>
      <c r="D7" s="2" t="s">
        <v>31</v>
      </c>
      <c r="E7" s="1">
        <v>2</v>
      </c>
      <c r="F7" t="s">
        <v>276</v>
      </c>
      <c r="K7" s="2" t="s">
        <v>27</v>
      </c>
      <c r="L7" s="4">
        <f>O7</f>
        <v>0.69765081030275</v>
      </c>
      <c r="N7" s="12" t="s">
        <v>27</v>
      </c>
      <c r="O7" s="4">
        <v>0.69765081030275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279</v>
      </c>
      <c r="N9" s="3" t="s">
        <v>259</v>
      </c>
      <c r="O9" s="1">
        <f>O4/O5</f>
        <v>2.95</v>
      </c>
      <c r="Q9" s="28" t="s">
        <v>29</v>
      </c>
      <c r="R9" s="29">
        <f>L10</f>
        <v>3.1607808685122785</v>
      </c>
      <c r="S9" s="29">
        <f>O4</f>
        <v>9.1755765068321349</v>
      </c>
      <c r="T9" s="29">
        <f>O5</f>
        <v>3.110364917570215</v>
      </c>
      <c r="U9" s="29">
        <f>O6</f>
        <v>7.1870077633245613E-2</v>
      </c>
      <c r="V9" s="29">
        <f>O7</f>
        <v>0.69765081030275</v>
      </c>
      <c r="W9" s="30">
        <f>$H$5</f>
        <v>5.1266910000000001</v>
      </c>
      <c r="X9" s="30">
        <f>($H$5+$H$14)/2</f>
        <v>5.3251071197388917</v>
      </c>
      <c r="Y9" s="31" t="s">
        <v>114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3.1607808685122785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248</v>
      </c>
      <c r="H11" s="1">
        <f>H5/H4</f>
        <v>1.6005765270099612</v>
      </c>
      <c r="N11" s="64" t="s">
        <v>264</v>
      </c>
      <c r="O11" s="20">
        <f>G119</f>
        <v>3.7461183092972816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3.2113486528856585</v>
      </c>
      <c r="C12" t="s">
        <v>250</v>
      </c>
      <c r="D12" s="3" t="s">
        <v>2</v>
      </c>
      <c r="E12" s="4">
        <f>(9*$B$6*$B$5/(-$B$4))^(1/2)</f>
        <v>5.3999294223744112</v>
      </c>
      <c r="G12" s="22" t="s">
        <v>253</v>
      </c>
      <c r="H12" s="1">
        <f>H4^3*H11*SQRT(3)/2</f>
        <v>45.550082813913306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3.1607808685122785</v>
      </c>
      <c r="I13" s="1">
        <f>MAX(H13,H4)</f>
        <v>3.2030277300000001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-0.2156466099908339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5.5235232394777833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6.8561108230993317E-2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0.23071991533428804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0.23071991533428804</v>
      </c>
      <c r="N19" s="13">
        <f>(M19-H19)^2*O19</f>
        <v>5.5851753730666066E-3</v>
      </c>
      <c r="O19" s="13">
        <v>1</v>
      </c>
      <c r="P19" s="14">
        <f>SUMSQ(N26:N295)</f>
        <v>1.866058225236135E-5</v>
      </c>
      <c r="Q19" s="1" t="s">
        <v>65</v>
      </c>
      <c r="R19" s="19">
        <f>O4/(O4-O5)*-B4/SQRT(L9)</f>
        <v>0.69612158225907117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0.12630953553942348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0.12630953553942348</v>
      </c>
      <c r="N20" s="13">
        <f t="shared" ref="N20:N83" si="5">(M20-H20)^2*O20</f>
        <v>4.5355941039501432E-3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2.6595418072813182E-2</v>
      </c>
      <c r="M21">
        <f t="shared" si="4"/>
        <v>2.6595418072813182E-2</v>
      </c>
      <c r="N21" s="13">
        <f t="shared" si="5"/>
        <v>3.662932245523364E-3</v>
      </c>
      <c r="O21" s="13">
        <v>1</v>
      </c>
      <c r="Q21" s="16" t="s">
        <v>57</v>
      </c>
      <c r="R21" s="19">
        <f>(O7/O6)/(O4/O5)</f>
        <v>3.2905460504641351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-0.17355556467361932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-6.8596994860693705E-2</v>
      </c>
      <c r="M22">
        <f t="shared" si="4"/>
        <v>-6.8596994860693705E-2</v>
      </c>
      <c r="N22" s="13">
        <f t="shared" si="5"/>
        <v>2.9403722127565261E-3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-0.15943606589636783</v>
      </c>
      <c r="M23">
        <f t="shared" si="4"/>
        <v>-0.15943606589636783</v>
      </c>
      <c r="N23" s="13">
        <f t="shared" si="5"/>
        <v>2.3447801698553306E-3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-0.24608418081319261</v>
      </c>
      <c r="M24">
        <f t="shared" si="4"/>
        <v>-0.24608418081319261</v>
      </c>
      <c r="N24" s="13">
        <f t="shared" si="5"/>
        <v>1.85624273788269E-3</v>
      </c>
      <c r="O24" s="13">
        <v>1</v>
      </c>
      <c r="Q24" s="17" t="s">
        <v>61</v>
      </c>
      <c r="R24" s="19">
        <f>O5/(O4-O5)*-B4/L9</f>
        <v>6.8119658119658116E-2</v>
      </c>
      <c r="V24" s="15" t="str">
        <f>D3</f>
        <v>HCP</v>
      </c>
      <c r="W24" s="1" t="str">
        <f>E3</f>
        <v>Mg</v>
      </c>
      <c r="X24" t="s">
        <v>103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-0.32869795908521926</v>
      </c>
      <c r="M25">
        <f t="shared" si="4"/>
        <v>-0.32869795908521926</v>
      </c>
      <c r="N25" s="13">
        <f t="shared" si="5"/>
        <v>1.4576576596326699E-3</v>
      </c>
      <c r="O25" s="13">
        <v>1</v>
      </c>
      <c r="Q25" s="17" t="s">
        <v>62</v>
      </c>
      <c r="R25" s="19">
        <f>O4/(O4-O5)*-B4/SQRT(L9)</f>
        <v>0.69612158225907117</v>
      </c>
      <c r="V25" s="2" t="s">
        <v>106</v>
      </c>
      <c r="W25" s="1">
        <f>(-B4/(12*PI()*B6*W26))^(1/2)</f>
        <v>0.36507137687302749</v>
      </c>
      <c r="X25" t="s">
        <v>104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-0.40742845696043517</v>
      </c>
      <c r="M26">
        <f t="shared" si="4"/>
        <v>-0.40742845696043517</v>
      </c>
      <c r="N26" s="13">
        <f t="shared" si="5"/>
        <v>1.1343725367358602E-3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-0.48242136333636365</v>
      </c>
      <c r="M27">
        <f t="shared" si="4"/>
        <v>-0.48242136333636365</v>
      </c>
      <c r="N27" s="13">
        <f t="shared" si="5"/>
        <v>8.7386636131805777E-4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-0.55381718869197316</v>
      </c>
      <c r="M28">
        <f t="shared" si="4"/>
        <v>-0.55381718869197316</v>
      </c>
      <c r="N28" s="13">
        <f t="shared" si="5"/>
        <v>6.6546911199403744E-4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0.98724621277791058</v>
      </c>
      <c r="X28" t="s">
        <v>111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-0.62175144732564824</v>
      </c>
      <c r="M29">
        <f t="shared" si="4"/>
        <v>-0.62175144732564824</v>
      </c>
      <c r="N29" s="13">
        <f t="shared" si="5"/>
        <v>5.0011517731501736E-4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-0.68635483314001355</v>
      </c>
      <c r="M30">
        <f t="shared" si="4"/>
        <v>-0.68635483314001355</v>
      </c>
      <c r="N30" s="13">
        <f t="shared" si="5"/>
        <v>3.701268140722788E-4</v>
      </c>
      <c r="O30" s="13">
        <v>1</v>
      </c>
      <c r="V30" s="22" t="s">
        <v>22</v>
      </c>
      <c r="W30" s="1">
        <f>1/(O5*W25^2)</f>
        <v>2.4123098361603956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-0.74775338920543177</v>
      </c>
      <c r="M31">
        <f t="shared" si="4"/>
        <v>-0.74775338920543177</v>
      </c>
      <c r="N31" s="13">
        <f t="shared" si="5"/>
        <v>2.6902424783239065E-4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-0.80606867132554383</v>
      </c>
      <c r="M32">
        <f t="shared" si="4"/>
        <v>-0.80606867132554383</v>
      </c>
      <c r="N32" s="13">
        <f t="shared" si="5"/>
        <v>1.9135938295022071E-4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-0.86141790582002153</v>
      </c>
      <c r="M33">
        <f t="shared" si="4"/>
        <v>-0.86141790582002153</v>
      </c>
      <c r="N33" s="13">
        <f t="shared" si="5"/>
        <v>1.3257041294294832E-4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-0.91391414173185259</v>
      </c>
      <c r="M34">
        <f t="shared" si="4"/>
        <v>-0.91391414173185259</v>
      </c>
      <c r="N34" s="13">
        <f t="shared" si="5"/>
        <v>8.885491300314207E-5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-0.96366639765880668</v>
      </c>
      <c r="M35">
        <f t="shared" si="4"/>
        <v>-0.96366639765880668</v>
      </c>
      <c r="N35" s="13">
        <f t="shared" si="5"/>
        <v>5.7059257754488357E-5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-1.0107798034015953</v>
      </c>
      <c r="M36">
        <f t="shared" si="4"/>
        <v>-1.0107798034015953</v>
      </c>
      <c r="N36" s="13">
        <f t="shared" si="5"/>
        <v>3.4582441975480576E-5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-1.0553557366140427</v>
      </c>
      <c r="M37">
        <f t="shared" si="4"/>
        <v>-1.0553557366140427</v>
      </c>
      <c r="N37" s="13">
        <f t="shared" si="5"/>
        <v>1.9292592552698827E-5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-1.0974919546339148</v>
      </c>
      <c r="M38">
        <f t="shared" si="4"/>
        <v>-1.0974919546339148</v>
      </c>
      <c r="N38" s="13">
        <f t="shared" si="5"/>
        <v>9.4546487224711557E-6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-1.1372827216666059</v>
      </c>
      <c r="M39">
        <f t="shared" si="4"/>
        <v>-1.1372827216666059</v>
      </c>
      <c r="N39" s="13">
        <f t="shared" si="5"/>
        <v>3.6678568630626711E-6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-1.1748189314874118</v>
      </c>
      <c r="M40">
        <f t="shared" si="4"/>
        <v>-1.1748189314874118</v>
      </c>
      <c r="N40" s="13">
        <f t="shared" si="5"/>
        <v>8.1187764516355097E-7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-1.2101882258223453</v>
      </c>
      <c r="M41">
        <f t="shared" si="4"/>
        <v>-1.2101882258223453</v>
      </c>
      <c r="N41" s="13">
        <f t="shared" si="5"/>
        <v>4.3898123147095669E-10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-1.2434751085614506</v>
      </c>
      <c r="M42">
        <f t="shared" si="4"/>
        <v>-1.2434751085614506</v>
      </c>
      <c r="N42" s="13">
        <f t="shared" si="5"/>
        <v>5.4158952833960828E-7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-1.2747610559530695</v>
      </c>
      <c r="M43">
        <f t="shared" si="4"/>
        <v>-1.2747610559530695</v>
      </c>
      <c r="N43" s="13">
        <f t="shared" si="5"/>
        <v>1.9037159211708878E-6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-1.3041246229220906</v>
      </c>
      <c r="M44">
        <f t="shared" si="4"/>
        <v>-1.3041246229220906</v>
      </c>
      <c r="N44" s="13">
        <f t="shared" si="5"/>
        <v>3.6865837417597807E-6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-1.3316415456500963</v>
      </c>
      <c r="M45">
        <f t="shared" si="4"/>
        <v>-1.3316415456500963</v>
      </c>
      <c r="N45" s="13">
        <f t="shared" si="5"/>
        <v>5.5967486410687561E-6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-1.3573848405502211</v>
      </c>
      <c r="M46">
        <f t="shared" si="4"/>
        <v>-1.3573848405502211</v>
      </c>
      <c r="N46" s="13">
        <f t="shared" si="5"/>
        <v>7.4267610726278293E-6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-1.3814248997648471</v>
      </c>
      <c r="M47">
        <f t="shared" si="4"/>
        <v>-1.3814248997648471</v>
      </c>
      <c r="N47" s="13">
        <f t="shared" si="5"/>
        <v>9.0376567369865042E-6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-1.4038295833095507</v>
      </c>
      <c r="M48">
        <f t="shared" si="4"/>
        <v>-1.4038295833095507</v>
      </c>
      <c r="N48" s="13">
        <f t="shared" si="5"/>
        <v>1.0344285929550651E-5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-1.4246643079822854</v>
      </c>
      <c r="M49">
        <f t="shared" si="4"/>
        <v>-1.4246643079822854</v>
      </c>
      <c r="N49" s="13">
        <f t="shared" si="5"/>
        <v>1.1303089312664117E-5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-1.4439921331525247</v>
      </c>
      <c r="M50">
        <f t="shared" si="4"/>
        <v>-1.4439921331525247</v>
      </c>
      <c r="N50" s="13">
        <f t="shared" si="5"/>
        <v>1.1901975897616905E-5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-1.461873843540878</v>
      </c>
      <c r="M51">
        <f t="shared" si="4"/>
        <v>-1.461873843540878</v>
      </c>
      <c r="N51" s="13">
        <f t="shared" si="5"/>
        <v>1.2152001855944165E-5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-1.4783680290958068</v>
      </c>
      <c r="M52">
        <f t="shared" si="4"/>
        <v>-1.4783680290958068</v>
      </c>
      <c r="N52" s="13">
        <f t="shared" si="5"/>
        <v>1.2080586753408531E-5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-1.4935311620701404</v>
      </c>
      <c r="M53">
        <f t="shared" si="4"/>
        <v>-1.4935311620701404</v>
      </c>
      <c r="N53" s="13">
        <f t="shared" si="5"/>
        <v>1.1726037426434221E-5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-1.5074176713964753</v>
      </c>
      <c r="M54">
        <f t="shared" si="4"/>
        <v>-1.5074176713964753</v>
      </c>
      <c r="N54" s="13">
        <f t="shared" si="5"/>
        <v>1.1133179463436335E-5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-1.5200800144569266</v>
      </c>
      <c r="M55">
        <f t="shared" si="4"/>
        <v>-1.5200800144569266</v>
      </c>
      <c r="N55" s="13">
        <f t="shared" si="5"/>
        <v>1.0349922526858233E-5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-1.531568746339302</v>
      </c>
      <c r="M56">
        <f t="shared" si="4"/>
        <v>-1.531568746339302</v>
      </c>
      <c r="N56" s="13">
        <f t="shared" si="5"/>
        <v>9.4246089306254834E-6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-1.5419325866684577</v>
      </c>
      <c r="M57">
        <f t="shared" si="4"/>
        <v>-1.5419325866684577</v>
      </c>
      <c r="N57" s="13">
        <f t="shared" si="5"/>
        <v>8.4040153079264009E-6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-1.5512184840984116</v>
      </c>
      <c r="M58">
        <f t="shared" si="4"/>
        <v>-1.5512184840984116</v>
      </c>
      <c r="N58" s="13">
        <f t="shared" si="5"/>
        <v>7.3318951670381105E-6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-1.5594716785477365</v>
      </c>
      <c r="M59">
        <f t="shared" si="4"/>
        <v>-1.5594716785477365</v>
      </c>
      <c r="N59" s="13">
        <f t="shared" si="5"/>
        <v>6.2479659099358122E-6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-1.566735761257783</v>
      </c>
      <c r="M60">
        <f t="shared" si="4"/>
        <v>-1.566735761257783</v>
      </c>
      <c r="N60" s="13">
        <f t="shared" si="5"/>
        <v>5.1872577216772991E-6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-1.5730527327504542</v>
      </c>
      <c r="M61">
        <f t="shared" si="4"/>
        <v>-1.5730527327504542</v>
      </c>
      <c r="N61" s="13">
        <f t="shared" si="5"/>
        <v>4.1797538465026029E-6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-1.5784630587595025</v>
      </c>
      <c r="M62">
        <f t="shared" si="4"/>
        <v>-1.5784630587595025</v>
      </c>
      <c r="N62" s="13">
        <f t="shared" si="5"/>
        <v>3.2502623436225386E-6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-1.5830057242066913</v>
      </c>
      <c r="M63">
        <f t="shared" si="4"/>
        <v>-1.5830057242066913</v>
      </c>
      <c r="N63" s="13">
        <f t="shared" si="5"/>
        <v>2.4184686368209024E-6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-1.5867182852915931</v>
      </c>
      <c r="M64">
        <f t="shared" si="4"/>
        <v>-1.5867182852915931</v>
      </c>
      <c r="N64" s="13">
        <f t="shared" si="5"/>
        <v>1.6991261928682214E-6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-1.5896369197613693</v>
      </c>
      <c r="M65">
        <f t="shared" si="4"/>
        <v>-1.5896369197613693</v>
      </c>
      <c r="N65" s="13">
        <f t="shared" si="5"/>
        <v>1.1023496243015791E-6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-1.591796475424506</v>
      </c>
      <c r="M66">
        <f t="shared" si="4"/>
        <v>-1.591796475424506</v>
      </c>
      <c r="N66" s="13">
        <f t="shared" si="5"/>
        <v>6.3398053656942574E-7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-1.593230516970185</v>
      </c>
      <c r="M67">
        <f t="shared" si="4"/>
        <v>-1.593230516970185</v>
      </c>
      <c r="N67" s="13">
        <f t="shared" si="5"/>
        <v>2.9600163908330767E-7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-1.593971371152805</v>
      </c>
      <c r="M68">
        <f t="shared" si="4"/>
        <v>-1.593971371152805</v>
      </c>
      <c r="N68" s="13">
        <f t="shared" si="5"/>
        <v>8.697911353659929E-4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-1.59405017039902</v>
      </c>
      <c r="M69">
        <f t="shared" si="4"/>
        <v>-1.59405017039902</v>
      </c>
      <c r="N69" s="62">
        <f t="shared" si="5"/>
        <v>2.5170689378148524E-5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-1.5934968948926529</v>
      </c>
      <c r="M70">
        <f t="shared" si="4"/>
        <v>-1.5934968948926529</v>
      </c>
      <c r="N70" s="13">
        <f t="shared" si="5"/>
        <v>3.5711189721368271E-4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-1.592340413190847</v>
      </c>
      <c r="M71">
        <f t="shared" si="4"/>
        <v>-1.592340413190847</v>
      </c>
      <c r="N71" s="13">
        <f t="shared" si="5"/>
        <v>1.7759147079910372E-7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-1.5906085214229557</v>
      </c>
      <c r="M72">
        <f t="shared" si="4"/>
        <v>-1.5906085214229557</v>
      </c>
      <c r="N72" s="13">
        <f t="shared" si="5"/>
        <v>4.1754629328079865E-7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-1.5883279811218114</v>
      </c>
      <c r="M73">
        <f t="shared" si="4"/>
        <v>-1.5883279811218114</v>
      </c>
      <c r="N73" s="13">
        <f t="shared" si="5"/>
        <v>7.4372208180678556E-7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-1.5855245557352886</v>
      </c>
      <c r="M74">
        <f t="shared" si="4"/>
        <v>-1.5855245557352886</v>
      </c>
      <c r="N74" s="13">
        <f t="shared" si="5"/>
        <v>1.1433944475083136E-6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-1.5822230458643498</v>
      </c>
      <c r="M75">
        <f t="shared" si="4"/>
        <v>-1.5822230458643498</v>
      </c>
      <c r="N75" s="13">
        <f t="shared" si="5"/>
        <v>1.6033081025910417E-6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-1.5784473232721432</v>
      </c>
      <c r="M76">
        <f t="shared" si="4"/>
        <v>-1.5784473232721432</v>
      </c>
      <c r="N76" s="13">
        <f t="shared" si="5"/>
        <v>2.1099839713338217E-6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-1.5742203637071512</v>
      </c>
      <c r="M77">
        <f t="shared" si="4"/>
        <v>-1.5742203637071512</v>
      </c>
      <c r="N77" s="13">
        <f t="shared" si="5"/>
        <v>2.6499928513503812E-6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-1.5695642785818409</v>
      </c>
      <c r="M78">
        <f t="shared" si="4"/>
        <v>-1.5695642785818409</v>
      </c>
      <c r="N78" s="13">
        <f t="shared" si="5"/>
        <v>3.2101957279274656E-6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-1.564500345546844</v>
      </c>
      <c r="M79">
        <f t="shared" si="4"/>
        <v>-1.564500345546844</v>
      </c>
      <c r="N79" s="13">
        <f t="shared" si="5"/>
        <v>3.7779514386662832E-6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-1.5590490379992326</v>
      </c>
      <c r="M80">
        <f t="shared" si="4"/>
        <v>-1.5590490379992326</v>
      </c>
      <c r="N80" s="13">
        <f t="shared" si="5"/>
        <v>4.3412928488230032E-6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-1.5532300535621473</v>
      </c>
      <c r="M81">
        <f t="shared" si="4"/>
        <v>-1.5532300535621473</v>
      </c>
      <c r="N81" s="13">
        <f t="shared" si="5"/>
        <v>4.8890730488332026E-6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-1.54706234157167</v>
      </c>
      <c r="M82">
        <f t="shared" si="4"/>
        <v>-1.54706234157167</v>
      </c>
      <c r="N82" s="13">
        <f t="shared" si="5"/>
        <v>5.4110833427527096E-6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-1.5405641296056092</v>
      </c>
      <c r="M83">
        <f t="shared" si="4"/>
        <v>-1.5405641296056092</v>
      </c>
      <c r="N83" s="13">
        <f t="shared" si="5"/>
        <v>5.8981449741341906E-6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-1.5337529490876192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-1.5337529490876192</v>
      </c>
      <c r="N84" s="13">
        <f t="shared" ref="N84:N147" si="12">(M84-H84)^2*O84</f>
        <v>6.3421766479495821E-6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-1.5266456599989047</v>
      </c>
      <c r="M85">
        <f t="shared" si="11"/>
        <v>-1.5266456599989047</v>
      </c>
      <c r="N85" s="13">
        <f t="shared" si="12"/>
        <v>6.7362399648296329E-6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-1.5192584747286397</v>
      </c>
      <c r="M86">
        <f t="shared" si="11"/>
        <v>-1.5192584747286397</v>
      </c>
      <c r="N86" s="13">
        <f t="shared" si="12"/>
        <v>7.0745648967970433E-6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-1.5116069810931037</v>
      </c>
      <c r="M87">
        <f t="shared" si="11"/>
        <v>-1.5116069810931037</v>
      </c>
      <c r="N87" s="13">
        <f t="shared" si="12"/>
        <v>7.3525574109472361E-6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-1.503706164552526</v>
      </c>
      <c r="M88">
        <f t="shared" si="11"/>
        <v>-1.503706164552526</v>
      </c>
      <c r="N88" s="13">
        <f t="shared" si="12"/>
        <v>7.5667912956721414E-6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-1.4955704296535657</v>
      </c>
      <c r="M89">
        <f t="shared" si="11"/>
        <v>-1.4955704296535657</v>
      </c>
      <c r="N89" s="13">
        <f t="shared" si="12"/>
        <v>7.7149861703380206E-6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-1.487213620724414</v>
      </c>
      <c r="M90">
        <f t="shared" si="11"/>
        <v>-1.487213620724414</v>
      </c>
      <c r="N90" s="13">
        <f t="shared" si="12"/>
        <v>7.7959735680841919E-6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-1.4786490418485256</v>
      </c>
      <c r="M91">
        <f t="shared" si="11"/>
        <v>-1.4786490418485256</v>
      </c>
      <c r="N91" s="13">
        <f t="shared" si="12"/>
        <v>7.8096528781667981E-6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-1.4698894761420997</v>
      </c>
      <c r="M92">
        <f t="shared" si="11"/>
        <v>-1.4698894761420997</v>
      </c>
      <c r="N92" s="13">
        <f t="shared" si="12"/>
        <v>7.7569388219147993E-6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-1.4609472043595257</v>
      </c>
      <c r="M93">
        <f t="shared" si="11"/>
        <v>-1.4609472043595257</v>
      </c>
      <c r="N93" s="13">
        <f t="shared" si="12"/>
        <v>7.6397020190848072E-6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-1.4518340228501889</v>
      </c>
      <c r="M94">
        <f t="shared" si="11"/>
        <v>-1.4518340228501889</v>
      </c>
      <c r="N94" s="13">
        <f t="shared" si="12"/>
        <v>7.460704080689849E-6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-1.4425612608891747</v>
      </c>
      <c r="M95">
        <f t="shared" si="11"/>
        <v>-1.4425612608891747</v>
      </c>
      <c r="N95" s="13">
        <f t="shared" si="12"/>
        <v>7.2235285438209615E-6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-1.4331397974036644</v>
      </c>
      <c r="M96">
        <f t="shared" si="11"/>
        <v>-1.4331397974036644</v>
      </c>
      <c r="N96" s="13">
        <f t="shared" si="12"/>
        <v>6.9325088438114763E-6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-1.4235800771160112</v>
      </c>
      <c r="M97">
        <f t="shared" si="11"/>
        <v>-1.4235800771160112</v>
      </c>
      <c r="N97" s="13">
        <f t="shared" si="12"/>
        <v>6.5926544023113244E-6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-1.4138921261237762</v>
      </c>
      <c r="M98">
        <f t="shared" si="11"/>
        <v>-1.4138921261237762</v>
      </c>
      <c r="N98" s="13">
        <f t="shared" si="12"/>
        <v>6.2095757962139263E-6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-1.4040855669362964</v>
      </c>
      <c r="M99">
        <f t="shared" si="11"/>
        <v>-1.4040855669362964</v>
      </c>
      <c r="N99" s="13">
        <f t="shared" si="12"/>
        <v>5.7894098637115262E-6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-1.3941696329866451</v>
      </c>
      <c r="M100">
        <f t="shared" si="11"/>
        <v>-1.3941696329866451</v>
      </c>
      <c r="N100" s="13">
        <f t="shared" si="12"/>
        <v>5.3387455003291948E-6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-1.384153182637228</v>
      </c>
      <c r="M101">
        <f t="shared" si="11"/>
        <v>-1.384153182637228</v>
      </c>
      <c r="N101" s="13">
        <f t="shared" si="12"/>
        <v>4.8645507999313787E-6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-1.374044712696578</v>
      </c>
      <c r="M102">
        <f t="shared" si="11"/>
        <v>-1.374044712696578</v>
      </c>
      <c r="N102" s="13">
        <f t="shared" si="12"/>
        <v>4.3741021041528634E-6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-1.3638523714643396</v>
      </c>
      <c r="M103">
        <f t="shared" si="11"/>
        <v>-1.3638523714643396</v>
      </c>
      <c r="N103" s="13">
        <f t="shared" si="12"/>
        <v>3.8749154381345997E-6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-1.3535839713207936</v>
      </c>
      <c r="M104">
        <f t="shared" si="11"/>
        <v>-1.3535839713207936</v>
      </c>
      <c r="N104" s="13">
        <f t="shared" si="12"/>
        <v>3.3746807314055765E-6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-1.3432470008767621</v>
      </c>
      <c r="M105">
        <f t="shared" si="11"/>
        <v>-1.3432470008767621</v>
      </c>
      <c r="N105" s="13">
        <f t="shared" si="12"/>
        <v>2.8811991496903418E-6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-1.332848636699119</v>
      </c>
      <c r="M106">
        <f t="shared" si="11"/>
        <v>-1.332848636699119</v>
      </c>
      <c r="N106" s="13">
        <f t="shared" si="12"/>
        <v>2.4023237969060434E-6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-1.3223957546266503</v>
      </c>
      <c r="M107">
        <f t="shared" si="11"/>
        <v>-1.3223957546266503</v>
      </c>
      <c r="N107" s="13">
        <f t="shared" si="12"/>
        <v>1.9459039856654594E-6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-1.3118949406904576</v>
      </c>
      <c r="M108">
        <f t="shared" si="11"/>
        <v>-1.3118949406904576</v>
      </c>
      <c r="N108" s="13">
        <f t="shared" si="12"/>
        <v>1.5197332198853565E-6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-1.3013525016526455</v>
      </c>
      <c r="M109">
        <f t="shared" si="11"/>
        <v>-1.3013525016526455</v>
      </c>
      <c r="N109" s="13">
        <f t="shared" si="12"/>
        <v>1.1315009835589816E-6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-1.290774475176498</v>
      </c>
      <c r="M110">
        <f t="shared" si="11"/>
        <v>-1.290774475176498</v>
      </c>
      <c r="N110" s="13">
        <f t="shared" si="12"/>
        <v>7.887483858849178E-7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-1.2801666396409488</v>
      </c>
      <c r="M111">
        <f t="shared" si="11"/>
        <v>-1.2801666396409488</v>
      </c>
      <c r="N111" s="13">
        <f t="shared" si="12"/>
        <v>4.9882767371727153E-7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-1.2695345236116731</v>
      </c>
      <c r="M112">
        <f t="shared" si="11"/>
        <v>-1.2695345236116731</v>
      </c>
      <c r="N112" s="13">
        <f t="shared" si="12"/>
        <v>2.688655880882642E-4</v>
      </c>
      <c r="O112" s="13">
        <v>1000</v>
      </c>
    </row>
    <row r="113" spans="3:16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-1.2588834149806853</v>
      </c>
      <c r="M113">
        <f t="shared" si="11"/>
        <v>-1.2588834149806853</v>
      </c>
      <c r="N113" s="13">
        <f t="shared" si="12"/>
        <v>1.0573051162050869E-4</v>
      </c>
      <c r="O113" s="13">
        <v>1000</v>
      </c>
    </row>
    <row r="114" spans="3:16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-1.248218369785965</v>
      </c>
      <c r="M114">
        <f t="shared" si="11"/>
        <v>-1.248218369785965</v>
      </c>
      <c r="N114" s="13">
        <f t="shared" si="12"/>
        <v>1.6003327768722051E-5</v>
      </c>
      <c r="O114" s="13">
        <v>1000</v>
      </c>
    </row>
    <row r="115" spans="3:16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-1.2375442207221716</v>
      </c>
      <c r="M115">
        <f t="shared" si="11"/>
        <v>-1.2375442207221716</v>
      </c>
      <c r="N115" s="13">
        <f t="shared" si="12"/>
        <v>5.9518909109517912E-9</v>
      </c>
      <c r="O115" s="13">
        <v>1</v>
      </c>
    </row>
    <row r="116" spans="3:16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-1.226865585353176</v>
      </c>
      <c r="M116">
        <f t="shared" si="11"/>
        <v>-1.226865585353176</v>
      </c>
      <c r="N116" s="13">
        <f t="shared" si="12"/>
        <v>8.1508987742785331E-8</v>
      </c>
      <c r="O116" s="13">
        <v>1</v>
      </c>
    </row>
    <row r="117" spans="3:16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-1.2161868740367257</v>
      </c>
      <c r="M117">
        <f t="shared" si="11"/>
        <v>-1.2161868740367257</v>
      </c>
      <c r="N117" s="13">
        <f t="shared" si="12"/>
        <v>2.482536551733249E-7</v>
      </c>
      <c r="O117" s="13">
        <v>1</v>
      </c>
    </row>
    <row r="118" spans="3:16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-1.2055122975712322</v>
      </c>
      <c r="M118">
        <f t="shared" si="11"/>
        <v>-1.2055122975712322</v>
      </c>
      <c r="N118" s="13">
        <f t="shared" si="12"/>
        <v>5.1139570756313067E-7</v>
      </c>
      <c r="O118" s="13">
        <v>1</v>
      </c>
    </row>
    <row r="119" spans="3:16" x14ac:dyDescent="0.4">
      <c r="C119" t="s">
        <v>262</v>
      </c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-1.194845874574298</v>
      </c>
      <c r="M119">
        <f t="shared" si="11"/>
        <v>-1.194845874574298</v>
      </c>
      <c r="N119" s="13">
        <f t="shared" si="12"/>
        <v>8.7576331645688932E-7</v>
      </c>
      <c r="O119" s="13">
        <v>1</v>
      </c>
      <c r="P119" t="s">
        <v>263</v>
      </c>
    </row>
    <row r="120" spans="3:16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-1.1841914386022871</v>
      </c>
      <c r="M120">
        <f t="shared" si="11"/>
        <v>-1.1841914386022871</v>
      </c>
      <c r="N120" s="13">
        <f t="shared" si="12"/>
        <v>1.3457934786991943E-6</v>
      </c>
      <c r="O120" s="13">
        <v>1</v>
      </c>
    </row>
    <row r="121" spans="3:16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-1.1735526450199001</v>
      </c>
      <c r="M121">
        <f t="shared" si="11"/>
        <v>-1.1735526450199001</v>
      </c>
      <c r="N121" s="13">
        <f t="shared" si="12"/>
        <v>1.9255252036921365E-6</v>
      </c>
      <c r="O121" s="13">
        <v>1</v>
      </c>
    </row>
    <row r="122" spans="3:16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-1.1629329776284296</v>
      </c>
      <c r="M122">
        <f t="shared" si="11"/>
        <v>-1.1629329776284296</v>
      </c>
      <c r="N122" s="13">
        <f t="shared" si="12"/>
        <v>2.618595247412259E-6</v>
      </c>
      <c r="O122" s="13">
        <v>1</v>
      </c>
    </row>
    <row r="123" spans="3:16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-1.1523357550610405</v>
      </c>
      <c r="M123">
        <f t="shared" si="11"/>
        <v>-1.1523357550610405</v>
      </c>
      <c r="N123" s="13">
        <f t="shared" si="12"/>
        <v>3.4282362192916015E-6</v>
      </c>
      <c r="O123" s="13">
        <v>1</v>
      </c>
    </row>
    <row r="124" spans="3:16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-1.1417641369531537</v>
      </c>
      <c r="M124">
        <f t="shared" si="11"/>
        <v>-1.1417641369531537</v>
      </c>
      <c r="N124" s="13">
        <f t="shared" si="12"/>
        <v>4.3572768881873677E-6</v>
      </c>
      <c r="O124" s="13">
        <v>1</v>
      </c>
    </row>
    <row r="125" spans="3:16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-1.1312211298957353</v>
      </c>
      <c r="M125">
        <f t="shared" si="11"/>
        <v>-1.1312211298957353</v>
      </c>
      <c r="N125" s="13">
        <f t="shared" si="12"/>
        <v>5.4081445150385787E-6</v>
      </c>
      <c r="O125" s="13">
        <v>1</v>
      </c>
    </row>
    <row r="126" spans="3:16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-1.120709593178981</v>
      </c>
      <c r="M126">
        <f t="shared" si="11"/>
        <v>-1.120709593178981</v>
      </c>
      <c r="N126" s="13">
        <f t="shared" si="12"/>
        <v>6.5828690422338313E-6</v>
      </c>
      <c r="O126" s="13">
        <v>1</v>
      </c>
    </row>
    <row r="127" spans="3:16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-1.1102322443336983</v>
      </c>
      <c r="M127">
        <f t="shared" si="11"/>
        <v>-1.1102322443336983</v>
      </c>
      <c r="N127" s="13">
        <f t="shared" si="12"/>
        <v>7.8830889734908392E-6</v>
      </c>
      <c r="O127" s="13">
        <v>1</v>
      </c>
    </row>
    <row r="128" spans="3:16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-1.0997916644773551</v>
      </c>
      <c r="M128">
        <f t="shared" si="11"/>
        <v>-1.0997916644773551</v>
      </c>
      <c r="N128" s="13">
        <f t="shared" si="12"/>
        <v>9.3100587820892466E-6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-1.0893903034715984</v>
      </c>
      <c r="M129">
        <f t="shared" si="11"/>
        <v>-1.0893903034715984</v>
      </c>
      <c r="N129" s="13">
        <f t="shared" si="12"/>
        <v>1.0864657690704996E-5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-1.0790304848977381</v>
      </c>
      <c r="M130">
        <f t="shared" si="11"/>
        <v>-1.0790304848977381</v>
      </c>
      <c r="N130" s="13">
        <f t="shared" si="12"/>
        <v>1.2547399671455038E-5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-1.0687144108565405</v>
      </c>
      <c r="M131">
        <f t="shared" si="11"/>
        <v>-1.0687144108565405</v>
      </c>
      <c r="N131" s="13">
        <f t="shared" si="12"/>
        <v>1.4358444521104305E-5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-1.0584441665983859</v>
      </c>
      <c r="M132">
        <f t="shared" si="11"/>
        <v>-1.0584441665983859</v>
      </c>
      <c r="N132" s="13">
        <f t="shared" si="12"/>
        <v>1.6297609872762606E-5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-1.0482217249896906</v>
      </c>
      <c r="M133">
        <f t="shared" si="11"/>
        <v>-1.0482217249896906</v>
      </c>
      <c r="N133" s="13">
        <f t="shared" si="12"/>
        <v>1.8364384012158649E-5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-1.03804895082126</v>
      </c>
      <c r="M134">
        <f t="shared" si="11"/>
        <v>-1.03804895082126</v>
      </c>
      <c r="N134" s="13">
        <f t="shared" si="12"/>
        <v>2.0557939373640624E-5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-1.0279276049640476</v>
      </c>
      <c r="M135">
        <f t="shared" si="11"/>
        <v>-1.0279276049640476</v>
      </c>
      <c r="N135" s="13">
        <f t="shared" si="12"/>
        <v>2.2877146597934507E-5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-1.0178593483776159</v>
      </c>
      <c r="M136">
        <f t="shared" si="11"/>
        <v>-1.0178593483776159</v>
      </c>
      <c r="N136" s="13">
        <f t="shared" si="12"/>
        <v>2.5320589041062964E-5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-1.0078457459763959</v>
      </c>
      <c r="M137">
        <f t="shared" si="11"/>
        <v>-1.0078457459763959</v>
      </c>
      <c r="N137" s="13">
        <f t="shared" si="12"/>
        <v>2.788657763063638E-5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-0.9978882703586891</v>
      </c>
      <c r="M138">
        <f t="shared" si="11"/>
        <v>-0.9978882703586891</v>
      </c>
      <c r="N138" s="13">
        <f t="shared" si="12"/>
        <v>3.0573165973216216E-5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-0.9879883054031533</v>
      </c>
      <c r="M139">
        <f t="shared" si="11"/>
        <v>-0.9879883054031533</v>
      </c>
      <c r="N139" s="13">
        <f t="shared" si="12"/>
        <v>3.3378165622866236E-5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-0.97814714973738559</v>
      </c>
      <c r="M140">
        <f t="shared" si="11"/>
        <v>-0.97814714973738559</v>
      </c>
      <c r="N140" s="13">
        <f t="shared" si="12"/>
        <v>3.6299161428486978E-5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-0.96836602008302142</v>
      </c>
      <c r="M141">
        <f t="shared" si="11"/>
        <v>-0.96836602008302142</v>
      </c>
      <c r="N141" s="13">
        <f t="shared" si="12"/>
        <v>3.933352688353076E-5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-0.95864605448164852</v>
      </c>
      <c r="M142">
        <f t="shared" si="11"/>
        <v>-0.95864605448164852</v>
      </c>
      <c r="N142" s="13">
        <f t="shared" si="12"/>
        <v>4.24784394087721E-5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-0.94898831540565753</v>
      </c>
      <c r="M143">
        <f t="shared" si="11"/>
        <v>-0.94898831540565753</v>
      </c>
      <c r="N143" s="13">
        <f t="shared" si="12"/>
        <v>4.5730895504524359E-5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-0.93939379275803137</v>
      </c>
      <c r="M144">
        <f t="shared" si="11"/>
        <v>-0.93939379275803137</v>
      </c>
      <c r="N144" s="13">
        <f t="shared" si="12"/>
        <v>4.9087725715228877E-5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-0.92986340676492463</v>
      </c>
      <c r="M145">
        <f t="shared" si="11"/>
        <v>-0.92986340676492463</v>
      </c>
      <c r="N145" s="13">
        <f t="shared" si="12"/>
        <v>5.2545609354668347E-5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-0.92039801076475258</v>
      </c>
      <c r="M146">
        <f t="shared" si="11"/>
        <v>-0.92039801076475258</v>
      </c>
      <c r="N146" s="13">
        <f t="shared" si="12"/>
        <v>5.6101088945864959E-5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-0.91099839389738224</v>
      </c>
      <c r="M147">
        <f t="shared" si="11"/>
        <v>-0.91099839389738224</v>
      </c>
      <c r="N147" s="13">
        <f t="shared" si="12"/>
        <v>5.9750584334805825E-5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-0.90166528369690502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-0.90166528369690502</v>
      </c>
      <c r="N148" s="13">
        <f t="shared" ref="N148:N211" si="19">(M148-H148)^2*O148</f>
        <v>6.349040644233464E-5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-0.8923993485913263</v>
      </c>
      <c r="M149">
        <f t="shared" si="18"/>
        <v>-0.8923993485913263</v>
      </c>
      <c r="N149" s="13">
        <f t="shared" si="19"/>
        <v>6.7316770622973871E-5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-0.88320120031240912</v>
      </c>
      <c r="M150">
        <f t="shared" si="18"/>
        <v>-0.88320120031240912</v>
      </c>
      <c r="N150" s="13">
        <f t="shared" si="19"/>
        <v>7.1225809603961003E-5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-0.8740713962188138</v>
      </c>
      <c r="M151">
        <f t="shared" si="18"/>
        <v>-0.8740713962188138</v>
      </c>
      <c r="N151" s="13">
        <f t="shared" si="19"/>
        <v>7.5213585982387369E-5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-0.86501044153550632</v>
      </c>
      <c r="M152">
        <f t="shared" si="18"/>
        <v>-0.86501044153550632</v>
      </c>
      <c r="N152" s="13">
        <f t="shared" si="19"/>
        <v>7.9276104261159186E-5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-0.85601879151239768</v>
      </c>
      <c r="M153">
        <f t="shared" si="18"/>
        <v>-0.85601879151239768</v>
      </c>
      <c r="N153" s="13">
        <f t="shared" si="19"/>
        <v>8.3409322409610091E-5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-0.84709685350498054</v>
      </c>
      <c r="M154">
        <f t="shared" si="18"/>
        <v>-0.84709685350498054</v>
      </c>
      <c r="N154" s="13">
        <f t="shared" si="19"/>
        <v>8.7609162936458916E-5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-0.83824498897970579</v>
      </c>
      <c r="M155">
        <f t="shared" si="18"/>
        <v>-0.83824498897970579</v>
      </c>
      <c r="N155" s="13">
        <f t="shared" si="19"/>
        <v>9.1871523467183244E-5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-0.82946351544669905</v>
      </c>
      <c r="M156">
        <f t="shared" si="18"/>
        <v>-0.82946351544669905</v>
      </c>
      <c r="N156" s="13">
        <f t="shared" si="19"/>
        <v>9.6192286819773176E-5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-0.82075270832236935</v>
      </c>
      <c r="M157">
        <f t="shared" si="18"/>
        <v>-0.82075270832236935</v>
      </c>
      <c r="N157" s="13">
        <f t="shared" si="19"/>
        <v>1.0056733057646871E-4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-0.8121128027243214</v>
      </c>
      <c r="M158">
        <f t="shared" si="18"/>
        <v>-0.8121128027243214</v>
      </c>
      <c r="N158" s="13">
        <f t="shared" si="19"/>
        <v>1.049925361502223E-4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-0.80354399520095932</v>
      </c>
      <c r="M159">
        <f t="shared" si="18"/>
        <v>-0.80354399520095932</v>
      </c>
      <c r="N159" s="13">
        <f t="shared" si="19"/>
        <v>1.0946379734829203E-4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-0.79504644539804348</v>
      </c>
      <c r="M160">
        <f t="shared" si="18"/>
        <v>-0.79504644539804348</v>
      </c>
      <c r="N160" s="13">
        <f t="shared" si="19"/>
        <v>1.1397702843621264E-4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-0.78662027766440124</v>
      </c>
      <c r="M161">
        <f t="shared" si="18"/>
        <v>-0.78662027766440124</v>
      </c>
      <c r="N161" s="13">
        <f t="shared" si="19"/>
        <v>1.1852817170778883E-4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-0.77826558259891465</v>
      </c>
      <c r="M162">
        <f t="shared" si="18"/>
        <v>-0.77826558259891465</v>
      </c>
      <c r="N162" s="13">
        <f t="shared" si="19"/>
        <v>1.2311320456808006E-4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-0.76998241854083438</v>
      </c>
      <c r="M163">
        <f t="shared" si="18"/>
        <v>-0.76998241854083438</v>
      </c>
      <c r="N163" s="13">
        <f t="shared" si="19"/>
        <v>1.2772814613807126E-4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-0.76177081300539828</v>
      </c>
      <c r="M164">
        <f t="shared" si="18"/>
        <v>-0.76177081300539828</v>
      </c>
      <c r="N164" s="13">
        <f t="shared" si="19"/>
        <v>1.3236906339061721E-4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-0.75363076406666996</v>
      </c>
      <c r="M165">
        <f t="shared" si="18"/>
        <v>-0.75363076406666996</v>
      </c>
      <c r="N165" s="13">
        <f t="shared" si="19"/>
        <v>1.370320768288189E-4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-0.74556224168943208</v>
      </c>
      <c r="M166">
        <f t="shared" si="18"/>
        <v>-0.74556224168943208</v>
      </c>
      <c r="N166" s="13">
        <f t="shared" si="19"/>
        <v>1.4171336571844109E-4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-0.73756518901192514</v>
      </c>
      <c r="M167">
        <f t="shared" si="18"/>
        <v>-0.73756518901192514</v>
      </c>
      <c r="N167" s="13">
        <f t="shared" si="19"/>
        <v>1.4640917288720091E-4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-0.72963952358114759</v>
      </c>
      <c r="M168">
        <f t="shared" si="18"/>
        <v>-0.72963952358114759</v>
      </c>
      <c r="N168" s="13">
        <f t="shared" si="19"/>
        <v>1.5111580910435993E-4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-0.72178513854237625</v>
      </c>
      <c r="M169">
        <f t="shared" si="18"/>
        <v>-0.72178513854237625</v>
      </c>
      <c r="N169" s="13">
        <f t="shared" si="19"/>
        <v>1.5582965705440965E-4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-0.71400190378451223</v>
      </c>
      <c r="M170">
        <f t="shared" si="18"/>
        <v>-0.71400190378451223</v>
      </c>
      <c r="N170" s="13">
        <f t="shared" si="19"/>
        <v>1.6054717491941322E-4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-0.70628966704280127</v>
      </c>
      <c r="M171">
        <f t="shared" si="18"/>
        <v>-0.70628966704280127</v>
      </c>
      <c r="N171" s="13">
        <f t="shared" si="19"/>
        <v>1.6526489958476403E-4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-0.69864825496041993</v>
      </c>
      <c r="M172">
        <f t="shared" si="18"/>
        <v>-0.69864825496041993</v>
      </c>
      <c r="N172" s="13">
        <f t="shared" si="19"/>
        <v>1.6997944948337698E-4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-0.69107747411037201</v>
      </c>
      <c r="M173">
        <f t="shared" si="18"/>
        <v>-0.69107747411037201</v>
      </c>
      <c r="N173" s="13">
        <f t="shared" si="19"/>
        <v>1.7468752709349161E-4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-0.68357711197909232</v>
      </c>
      <c r="M174">
        <f t="shared" si="18"/>
        <v>-0.68357711197909232</v>
      </c>
      <c r="N174" s="13">
        <f t="shared" si="19"/>
        <v>1.793859211055952E-4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-0.67614693791309544</v>
      </c>
      <c r="M175">
        <f t="shared" si="18"/>
        <v>-0.67614693791309544</v>
      </c>
      <c r="N175" s="13">
        <f t="shared" si="19"/>
        <v>1.8407150827361182E-4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-0.66878670402997253</v>
      </c>
      <c r="M176">
        <f t="shared" si="18"/>
        <v>-0.66878670402997253</v>
      </c>
      <c r="N176" s="13">
        <f t="shared" si="19"/>
        <v>1.8874125496568691E-4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-0.66149614609499463</v>
      </c>
      <c r="M177">
        <f t="shared" si="18"/>
        <v>-0.66149614609499463</v>
      </c>
      <c r="N177" s="13">
        <f t="shared" si="19"/>
        <v>1.933922184300336E-4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-0.65427498436452003</v>
      </c>
      <c r="M178">
        <f t="shared" si="18"/>
        <v>-0.65427498436452003</v>
      </c>
      <c r="N178" s="13">
        <f t="shared" si="19"/>
        <v>1.9802154779042095E-4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-0.64712292439739272</v>
      </c>
      <c r="M179">
        <f t="shared" si="18"/>
        <v>-0.64712292439739272</v>
      </c>
      <c r="N179" s="13">
        <f t="shared" si="19"/>
        <v>2.0262648478675807E-4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-0.64003965783544503</v>
      </c>
      <c r="M180">
        <f t="shared" si="18"/>
        <v>-0.64003965783544503</v>
      </c>
      <c r="N180" s="13">
        <f t="shared" si="19"/>
        <v>2.0720436427484949E-4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-0.63302486315419915</v>
      </c>
      <c r="M181">
        <f t="shared" si="18"/>
        <v>-0.63302486315419915</v>
      </c>
      <c r="N181" s="13">
        <f t="shared" si="19"/>
        <v>2.1175261449989604E-4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-0.62607820638482736</v>
      </c>
      <c r="M182">
        <f t="shared" si="18"/>
        <v>-0.62607820638482736</v>
      </c>
      <c r="N182" s="13">
        <f t="shared" si="19"/>
        <v>2.1626875715792269E-4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-0.61919934180837199</v>
      </c>
      <c r="M183">
        <f t="shared" si="18"/>
        <v>-0.61919934180837199</v>
      </c>
      <c r="N183" s="13">
        <f t="shared" si="19"/>
        <v>2.2075040725839289E-4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-0.61238791262321712</v>
      </c>
      <c r="M184">
        <f t="shared" si="18"/>
        <v>-0.61238791262321712</v>
      </c>
      <c r="N184" s="13">
        <f t="shared" si="19"/>
        <v>2.2519527280166681E-4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-0.60564355158675909</v>
      </c>
      <c r="M185">
        <f t="shared" si="18"/>
        <v>-0.60564355158675909</v>
      </c>
      <c r="N185" s="13">
        <f t="shared" si="19"/>
        <v>2.2960115428422603E-4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-0.59896588163217768</v>
      </c>
      <c r="M186">
        <f t="shared" si="18"/>
        <v>-0.59896588163217768</v>
      </c>
      <c r="N186" s="13">
        <f t="shared" si="19"/>
        <v>2.339659440438291E-4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-0.59235451646120818</v>
      </c>
      <c r="M187">
        <f t="shared" si="18"/>
        <v>-0.59235451646120818</v>
      </c>
      <c r="N187" s="13">
        <f t="shared" si="19"/>
        <v>2.3828762545723153E-4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-0.58580906111375186</v>
      </c>
      <c r="M188">
        <f t="shared" si="18"/>
        <v>-0.58580906111375186</v>
      </c>
      <c r="N188" s="13">
        <f t="shared" si="19"/>
        <v>2.4256427200167703E-4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-0.57932911251515329</v>
      </c>
      <c r="M189">
        <f t="shared" si="18"/>
        <v>-0.57932911251515329</v>
      </c>
      <c r="N189" s="13">
        <f t="shared" si="19"/>
        <v>2.4679404619168123E-4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-0.57291426000194123</v>
      </c>
      <c r="M190">
        <f t="shared" si="18"/>
        <v>-0.57291426000194123</v>
      </c>
      <c r="N190" s="13">
        <f t="shared" si="19"/>
        <v>2.5097519840184223E-4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-0.56656408582679252</v>
      </c>
      <c r="M191">
        <f t="shared" si="18"/>
        <v>-0.56656408582679252</v>
      </c>
      <c r="N191" s="13">
        <f t="shared" si="19"/>
        <v>2.5510606558594098E-4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-0.560278165643468</v>
      </c>
      <c r="M192">
        <f t="shared" si="18"/>
        <v>-0.560278165643468</v>
      </c>
      <c r="N192" s="13">
        <f t="shared" si="19"/>
        <v>2.5918506990244082E-4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-0.55405606897242676</v>
      </c>
      <c r="M193">
        <f t="shared" si="18"/>
        <v>-0.55405606897242676</v>
      </c>
      <c r="N193" s="13">
        <f t="shared" si="19"/>
        <v>2.6321071725568762E-4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-0.54789735964781516</v>
      </c>
      <c r="M194">
        <f t="shared" si="18"/>
        <v>-0.54789735964781516</v>
      </c>
      <c r="N194" s="13">
        <f t="shared" si="19"/>
        <v>2.6718159576188792E-4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-0.54180159624649293</v>
      </c>
      <c r="M195">
        <f t="shared" si="18"/>
        <v>-0.54180159624649293</v>
      </c>
      <c r="N195" s="13">
        <f t="shared" si="19"/>
        <v>2.7109637414854962E-4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-0.53576833249973788</v>
      </c>
      <c r="M196">
        <f t="shared" si="18"/>
        <v>-0.53576833249973788</v>
      </c>
      <c r="N196" s="13">
        <f t="shared" si="19"/>
        <v>2.7495380009534353E-4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-0.52979711768825644</v>
      </c>
      <c r="M197">
        <f t="shared" si="18"/>
        <v>-0.52979711768825644</v>
      </c>
      <c r="N197" s="13">
        <f t="shared" si="19"/>
        <v>2.7875269852438835E-4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-0.52388749702109016</v>
      </c>
      <c r="M198">
        <f t="shared" si="18"/>
        <v>-0.52388749702109016</v>
      </c>
      <c r="N198" s="13">
        <f t="shared" si="19"/>
        <v>2.8249196984702474E-4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-0.51803901199900659</v>
      </c>
      <c r="M199">
        <f t="shared" si="18"/>
        <v>-0.51803901199900659</v>
      </c>
      <c r="N199" s="13">
        <f t="shared" si="19"/>
        <v>2.8617058817426269E-4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-0.51225120076292352</v>
      </c>
      <c r="M200">
        <f t="shared" si="18"/>
        <v>-0.51225120076292352</v>
      </c>
      <c r="N200" s="13">
        <f t="shared" si="19"/>
        <v>2.8978759949712404E-4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-0.50652359842791028</v>
      </c>
      <c r="M201">
        <f t="shared" si="18"/>
        <v>-0.50652359842791028</v>
      </c>
      <c r="N201" s="13">
        <f t="shared" si="19"/>
        <v>2.9334211984321704E-4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-0.5008557374032867</v>
      </c>
      <c r="M202">
        <f t="shared" si="18"/>
        <v>-0.5008557374032867</v>
      </c>
      <c r="N202" s="13">
        <f t="shared" si="19"/>
        <v>2.9683333341520141E-4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-0.49524714769932315</v>
      </c>
      <c r="M203">
        <f t="shared" si="18"/>
        <v>-0.49524714769932315</v>
      </c>
      <c r="N203" s="13">
        <f t="shared" si="19"/>
        <v>3.0026049071669162E-4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-0.48969735722101904</v>
      </c>
      <c r="M204">
        <f t="shared" si="18"/>
        <v>-0.48969735722101904</v>
      </c>
      <c r="N204" s="13">
        <f t="shared" si="19"/>
        <v>3.036229066702612E-4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-0.48420589204943898</v>
      </c>
      <c r="M205">
        <f t="shared" si="18"/>
        <v>-0.48420589204943898</v>
      </c>
      <c r="N205" s="13">
        <f t="shared" si="19"/>
        <v>3.0691995873268721E-4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-0.47877227671104844</v>
      </c>
      <c r="M206">
        <f t="shared" si="18"/>
        <v>-0.47877227671104844</v>
      </c>
      <c r="N206" s="13">
        <f t="shared" si="19"/>
        <v>3.1015108501145522E-4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-0.47339603443549078</v>
      </c>
      <c r="M207">
        <f t="shared" si="18"/>
        <v>-0.47339603443549078</v>
      </c>
      <c r="N207" s="13">
        <f t="shared" si="19"/>
        <v>3.1331578238670869E-4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-0.4680766874022228</v>
      </c>
      <c r="M208">
        <f t="shared" si="18"/>
        <v>-0.4680766874022228</v>
      </c>
      <c r="N208" s="13">
        <f t="shared" si="19"/>
        <v>3.1641360464233228E-4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-0.46281375697642124</v>
      </c>
      <c r="M209">
        <f t="shared" si="18"/>
        <v>-0.46281375697642124</v>
      </c>
      <c r="N209" s="13">
        <f t="shared" si="19"/>
        <v>3.1944416060971216E-4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-0.45760676393454242</v>
      </c>
      <c r="M210">
        <f t="shared" si="18"/>
        <v>-0.45760676393454242</v>
      </c>
      <c r="N210" s="13">
        <f t="shared" si="19"/>
        <v>3.2240711232712279E-4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-0.45245522867992244</v>
      </c>
      <c r="M211">
        <f t="shared" si="18"/>
        <v>-0.45245522867992244</v>
      </c>
      <c r="N211" s="13">
        <f t="shared" si="19"/>
        <v>3.2530217321782552E-4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-0.44735867144877955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-0.44735867144877955</v>
      </c>
      <c r="N212" s="13">
        <f t="shared" ref="N212:N275" si="26">(M212-H212)^2*O212</f>
        <v>3.2812910628946061E-4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-0.44231661250697013</v>
      </c>
      <c r="M213">
        <f t="shared" si="25"/>
        <v>-0.44231661250697013</v>
      </c>
      <c r="N213" s="13">
        <f t="shared" si="26"/>
        <v>3.3088772235702541E-4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-0.43732857233784123</v>
      </c>
      <c r="M214">
        <f t="shared" si="25"/>
        <v>-0.43732857233784123</v>
      </c>
      <c r="N214" s="13">
        <f t="shared" si="26"/>
        <v>3.3357787829177302E-4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-0.43239407182150441</v>
      </c>
      <c r="M215">
        <f t="shared" si="25"/>
        <v>-0.43239407182150441</v>
      </c>
      <c r="N215" s="13">
        <f t="shared" si="26"/>
        <v>3.361994752977388E-4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-0.42751263240585291</v>
      </c>
      <c r="M216">
        <f t="shared" si="25"/>
        <v>-0.42751263240585291</v>
      </c>
      <c r="N216" s="13">
        <f t="shared" si="26"/>
        <v>3.3875245721788828E-4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-0.42268377626962256</v>
      </c>
      <c r="M217">
        <f t="shared" si="25"/>
        <v>-0.42268377626962256</v>
      </c>
      <c r="N217" s="13">
        <f t="shared" si="26"/>
        <v>3.4123680887117753E-4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-0.41790702647779554</v>
      </c>
      <c r="M218">
        <f t="shared" si="25"/>
        <v>-0.41790702647779554</v>
      </c>
      <c r="N218" s="13">
        <f t="shared" si="26"/>
        <v>3.4365255442200392E-4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-0.41318190712962899</v>
      </c>
      <c r="M219">
        <f t="shared" si="25"/>
        <v>-0.41318190712962899</v>
      </c>
      <c r="N219" s="13">
        <f t="shared" si="26"/>
        <v>3.4599975578316304E-4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-0.40850794349958552</v>
      </c>
      <c r="M220">
        <f t="shared" si="25"/>
        <v>-0.40850794349958552</v>
      </c>
      <c r="N220" s="13">
        <f t="shared" si="26"/>
        <v>3.4827851105331494E-4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-0.4038846621714291</v>
      </c>
      <c r="M221">
        <f t="shared" si="25"/>
        <v>-0.4038846621714291</v>
      </c>
      <c r="N221" s="13">
        <f t="shared" si="26"/>
        <v>3.5048895298979269E-4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-0.39931159116574438</v>
      </c>
      <c r="M222">
        <f t="shared" si="25"/>
        <v>-0.39931159116574438</v>
      </c>
      <c r="N222" s="13">
        <f t="shared" si="26"/>
        <v>3.5263124751749739E-4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-0.39478826006112405</v>
      </c>
      <c r="M223">
        <f t="shared" si="25"/>
        <v>-0.39478826006112405</v>
      </c>
      <c r="N223" s="13">
        <f t="shared" si="26"/>
        <v>3.5470559227437063E-4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-0.39031420010926321</v>
      </c>
      <c r="M224">
        <f t="shared" si="25"/>
        <v>-0.39031420010926321</v>
      </c>
      <c r="N224" s="13">
        <f t="shared" si="26"/>
        <v>3.5671221519387294E-4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-0.38588894434419191</v>
      </c>
      <c r="M225">
        <f t="shared" si="25"/>
        <v>-0.38588894434419191</v>
      </c>
      <c r="N225" s="13">
        <f t="shared" si="26"/>
        <v>3.5865137312483819E-4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-0.38151202768586723</v>
      </c>
      <c r="M226">
        <f t="shared" si="25"/>
        <v>-0.38151202768586723</v>
      </c>
      <c r="N226" s="13">
        <f t="shared" si="26"/>
        <v>3.6052335048888771E-4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-0.37718298703833675</v>
      </c>
      <c r="M227">
        <f t="shared" si="25"/>
        <v>-0.37718298703833675</v>
      </c>
      <c r="N227" s="13">
        <f t="shared" si="26"/>
        <v>3.6232845797540514E-4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-0.37290136138268293</v>
      </c>
      <c r="M228">
        <f t="shared" si="25"/>
        <v>-0.37290136138268293</v>
      </c>
      <c r="N228" s="13">
        <f t="shared" si="26"/>
        <v>3.6406703127415913E-4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-0.36866669186494738</v>
      </c>
      <c r="M229">
        <f t="shared" si="25"/>
        <v>-0.36866669186494738</v>
      </c>
      <c r="N229" s="13">
        <f t="shared" si="26"/>
        <v>3.6573942984553912E-4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-0.36447852187922192</v>
      </c>
      <c r="M230">
        <f t="shared" si="25"/>
        <v>-0.36447852187922192</v>
      </c>
      <c r="N230" s="13">
        <f t="shared" si="26"/>
        <v>3.6734603572796708E-4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-0.36033639714610388</v>
      </c>
      <c r="M231">
        <f t="shared" si="25"/>
        <v>-0.36033639714610388</v>
      </c>
      <c r="N231" s="13">
        <f t="shared" si="26"/>
        <v>3.6888725238269692E-4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-0.35623986578667982</v>
      </c>
      <c r="M232">
        <f t="shared" si="25"/>
        <v>-0.35623986578667982</v>
      </c>
      <c r="N232" s="13">
        <f t="shared" si="26"/>
        <v>3.7036350357518103E-4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-0.35218847839221845</v>
      </c>
      <c r="M233">
        <f t="shared" si="25"/>
        <v>-0.35218847839221845</v>
      </c>
      <c r="N233" s="13">
        <f t="shared" si="26"/>
        <v>3.717752322928788E-4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-0.34818178808974137</v>
      </c>
      <c r="M234">
        <f t="shared" si="25"/>
        <v>-0.34818178808974137</v>
      </c>
      <c r="N234" s="13">
        <f t="shared" si="26"/>
        <v>3.7312289969915728E-4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-0.34421935060362652</v>
      </c>
      <c r="M235">
        <f t="shared" si="25"/>
        <v>-0.34421935060362652</v>
      </c>
      <c r="N235" s="13">
        <f t="shared" si="26"/>
        <v>3.7440698412265553E-4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-0.34030072431340114</v>
      </c>
      <c r="M236">
        <f t="shared" si="25"/>
        <v>-0.34030072431340114</v>
      </c>
      <c r="N236" s="13">
        <f t="shared" si="26"/>
        <v>3.7562798008151509E-4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-0.33642547030787412</v>
      </c>
      <c r="M237">
        <f t="shared" si="25"/>
        <v>-0.33642547030787412</v>
      </c>
      <c r="N237" s="13">
        <f t="shared" si="26"/>
        <v>3.7678639734208474E-4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-0.33259315243575316</v>
      </c>
      <c r="M238">
        <f t="shared" si="25"/>
        <v>-0.33259315243575316</v>
      </c>
      <c r="N238" s="13">
        <f t="shared" si="26"/>
        <v>3.7788276001136662E-4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-0.32880333735288275</v>
      </c>
      <c r="M239">
        <f t="shared" si="25"/>
        <v>-0.32880333735288275</v>
      </c>
      <c r="N239" s="13">
        <f t="shared" si="26"/>
        <v>3.789176056626427E-4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-0.32505559456623895</v>
      </c>
      <c r="M240">
        <f t="shared" si="25"/>
        <v>-0.32505559456623895</v>
      </c>
      <c r="N240" s="13">
        <f t="shared" si="26"/>
        <v>3.7989148449347961E-4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-0.3213494964748087</v>
      </c>
      <c r="M241">
        <f t="shared" si="25"/>
        <v>-0.3213494964748087</v>
      </c>
      <c r="N241" s="13">
        <f t="shared" si="26"/>
        <v>3.8080495851551619E-4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-0.31768461840748036</v>
      </c>
      <c r="M242">
        <f t="shared" si="25"/>
        <v>-0.31768461840748036</v>
      </c>
      <c r="N242" s="13">
        <f t="shared" si="26"/>
        <v>3.8165860077530391E-4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-0.31406053865806621</v>
      </c>
      <c r="M243">
        <f t="shared" si="25"/>
        <v>-0.31406053865806621</v>
      </c>
      <c r="N243" s="13">
        <f t="shared" si="26"/>
        <v>3.8245299460556797E-4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-0.31047683851756686</v>
      </c>
      <c r="M244">
        <f t="shared" si="25"/>
        <v>-0.31047683851756686</v>
      </c>
      <c r="N244" s="13">
        <f t="shared" si="26"/>
        <v>3.8318873290580876E-4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-0.30693310230379584</v>
      </c>
      <c r="M245">
        <f t="shared" si="25"/>
        <v>-0.30693310230379584</v>
      </c>
      <c r="N245" s="13">
        <f t="shared" si="26"/>
        <v>3.8386641745181765E-4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-0.30342891738847078</v>
      </c>
      <c r="M246">
        <f t="shared" si="25"/>
        <v>-0.30342891738847078</v>
      </c>
      <c r="N246" s="13">
        <f t="shared" si="26"/>
        <v>3.8448665823326658E-4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-0.29996387422187276</v>
      </c>
      <c r="M247">
        <f t="shared" si="25"/>
        <v>-0.29996387422187276</v>
      </c>
      <c r="N247" s="13">
        <f t="shared" si="26"/>
        <v>3.8505007281849706E-4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-0.29653756635517498</v>
      </c>
      <c r="M248">
        <f t="shared" si="25"/>
        <v>-0.29653756635517498</v>
      </c>
      <c r="N248" s="13">
        <f t="shared" si="26"/>
        <v>3.8555728574577423E-4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-0.29314959046053884</v>
      </c>
      <c r="M249">
        <f t="shared" si="25"/>
        <v>-0.29314959046053884</v>
      </c>
      <c r="N249" s="13">
        <f t="shared" si="26"/>
        <v>3.8600892794027152E-4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-0.28979954634906757</v>
      </c>
      <c r="M250">
        <f t="shared" si="25"/>
        <v>-0.28979954634906757</v>
      </c>
      <c r="N250" s="13">
        <f t="shared" si="26"/>
        <v>3.8640563615596562E-4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-0.28648703698670785</v>
      </c>
      <c r="M251">
        <f t="shared" si="25"/>
        <v>-0.28648703698670785</v>
      </c>
      <c r="N251" s="13">
        <f t="shared" si="26"/>
        <v>3.8674805244155898E-4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-0.28321166850819129</v>
      </c>
      <c r="M252">
        <f t="shared" si="25"/>
        <v>-0.28321166850819129</v>
      </c>
      <c r="N252" s="13">
        <f t="shared" si="26"/>
        <v>3.8703682363003028E-4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-0.27997305022908847</v>
      </c>
      <c r="M253">
        <f t="shared" si="25"/>
        <v>-0.27997305022908847</v>
      </c>
      <c r="N253" s="13">
        <f t="shared" si="26"/>
        <v>3.8727260085048035E-4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-0.27677079465606558</v>
      </c>
      <c r="M254">
        <f t="shared" si="25"/>
        <v>-0.27677079465606558</v>
      </c>
      <c r="N254" s="13">
        <f t="shared" si="26"/>
        <v>3.8745603906201431E-4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-0.27360451749541542</v>
      </c>
      <c r="M255">
        <f t="shared" si="25"/>
        <v>-0.27360451749541542</v>
      </c>
      <c r="N255" s="13">
        <f t="shared" si="26"/>
        <v>3.8758779660862396E-4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-0.2704738376599406</v>
      </c>
      <c r="M256">
        <f t="shared" si="25"/>
        <v>-0.2704738376599406</v>
      </c>
      <c r="N256" s="13">
        <f t="shared" si="26"/>
        <v>3.8766853479444921E-4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-0.26737837727425773</v>
      </c>
      <c r="M257">
        <f t="shared" si="25"/>
        <v>-0.26737837727425773</v>
      </c>
      <c r="N257" s="13">
        <f t="shared" si="26"/>
        <v>3.8769891747862081E-4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-0.26431776167859428</v>
      </c>
      <c r="M258">
        <f t="shared" si="25"/>
        <v>-0.26431776167859428</v>
      </c>
      <c r="N258" s="13">
        <f t="shared" si="26"/>
        <v>3.876796106890302E-4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-0.26129161943114365</v>
      </c>
      <c r="M259">
        <f t="shared" si="25"/>
        <v>-0.26129161943114365</v>
      </c>
      <c r="N259" s="13">
        <f t="shared" si="26"/>
        <v>3.8761128225422878E-4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-0.25829958230904287</v>
      </c>
      <c r="M260">
        <f t="shared" si="25"/>
        <v>-0.25829958230904287</v>
      </c>
      <c r="N260" s="13">
        <f t="shared" si="26"/>
        <v>3.8749460145289487E-4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-0.25534128530803446</v>
      </c>
      <c r="M261">
        <f t="shared" si="25"/>
        <v>-0.25534128530803446</v>
      </c>
      <c r="N261" s="13">
        <f t="shared" si="26"/>
        <v>3.8733023868001956E-4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-0.25241636664087369</v>
      </c>
      <c r="M262">
        <f t="shared" si="25"/>
        <v>-0.25241636664087369</v>
      </c>
      <c r="N262" s="13">
        <f t="shared" si="26"/>
        <v>3.871188651293335E-4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-0.24952446773453565</v>
      </c>
      <c r="M263">
        <f t="shared" si="25"/>
        <v>-0.24952446773453565</v>
      </c>
      <c r="N263" s="13">
        <f t="shared" si="26"/>
        <v>3.8686115249113458E-4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-0.24666523322627973</v>
      </c>
      <c r="M264">
        <f t="shared" si="25"/>
        <v>-0.24666523322627973</v>
      </c>
      <c r="N264" s="13">
        <f t="shared" si="26"/>
        <v>3.8655777266501421E-4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-0.24383831095862546</v>
      </c>
      <c r="M265">
        <f t="shared" si="25"/>
        <v>-0.24383831095862546</v>
      </c>
      <c r="N265" s="13">
        <f t="shared" si="26"/>
        <v>3.8620939748686833E-4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-0.24104335197328774</v>
      </c>
      <c r="M266">
        <f t="shared" si="25"/>
        <v>-0.24104335197328774</v>
      </c>
      <c r="N266" s="13">
        <f t="shared" si="26"/>
        <v>3.8581669846944155E-4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-0.23828001050412367</v>
      </c>
      <c r="M267">
        <f t="shared" si="25"/>
        <v>-0.23828001050412367</v>
      </c>
      <c r="N267" s="13">
        <f t="shared" si="26"/>
        <v>3.853803465560085E-4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-0.23554794396913761</v>
      </c>
      <c r="M268">
        <f t="shared" si="25"/>
        <v>-0.23554794396913761</v>
      </c>
      <c r="N268" s="13">
        <f t="shared" si="26"/>
        <v>3.8490101188648913E-4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-0.23284681296159007</v>
      </c>
      <c r="M269">
        <f t="shared" si="25"/>
        <v>-0.23284681296159007</v>
      </c>
      <c r="N269" s="13">
        <f t="shared" si="26"/>
        <v>3.8437936357550083E-4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-0.23017628124025519</v>
      </c>
      <c r="M270">
        <f t="shared" si="25"/>
        <v>-0.23017628124025519</v>
      </c>
      <c r="N270" s="13">
        <f t="shared" si="26"/>
        <v>3.8381606950181374E-4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-0.22753601571886586</v>
      </c>
      <c r="M271">
        <f t="shared" si="25"/>
        <v>-0.22753601571886586</v>
      </c>
      <c r="N271" s="13">
        <f t="shared" si="26"/>
        <v>3.8321179610859084E-4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-0.22492568645479422</v>
      </c>
      <c r="M272">
        <f t="shared" si="25"/>
        <v>-0.22492568645479422</v>
      </c>
      <c r="N272" s="13">
        <f t="shared" si="26"/>
        <v>3.8256720821410459E-4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-0.22234496663699896</v>
      </c>
      <c r="M273">
        <f t="shared" si="25"/>
        <v>-0.22234496663699896</v>
      </c>
      <c r="N273" s="13">
        <f t="shared" si="26"/>
        <v>3.8188296883225645E-4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-0.21979353257328227</v>
      </c>
      <c r="M274">
        <f t="shared" si="25"/>
        <v>-0.21979353257328227</v>
      </c>
      <c r="N274" s="13">
        <f t="shared" si="26"/>
        <v>3.8115973900249277E-4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-0.21727106367689206</v>
      </c>
      <c r="M275">
        <f t="shared" si="25"/>
        <v>-0.21727106367689206</v>
      </c>
      <c r="N275" s="13">
        <f t="shared" si="26"/>
        <v>3.8039817762876299E-4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-0.21477724245250027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-0.21477724245250027</v>
      </c>
      <c r="N276" s="13">
        <f t="shared" ref="N276:N339" si="33">(M276-H276)^2*O276</f>
        <v>3.7959894132679194E-4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-0.21231175448159786</v>
      </c>
      <c r="M277">
        <f t="shared" si="32"/>
        <v>-0.21231175448159786</v>
      </c>
      <c r="N277" s="13">
        <f t="shared" si="33"/>
        <v>3.7876268427966639E-4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-0.20987428840733249</v>
      </c>
      <c r="M278">
        <f t="shared" si="32"/>
        <v>-0.20987428840733249</v>
      </c>
      <c r="N278" s="13">
        <f t="shared" si="33"/>
        <v>3.7789005810095799E-4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-0.20746453591882918</v>
      </c>
      <c r="M279">
        <f t="shared" si="32"/>
        <v>-0.20746453591882918</v>
      </c>
      <c r="N279" s="13">
        <f t="shared" si="33"/>
        <v>3.7698171170518586E-4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-0.20508219173499978</v>
      </c>
      <c r="M280">
        <f t="shared" si="32"/>
        <v>-0.20508219173499978</v>
      </c>
      <c r="N280" s="13">
        <f t="shared" si="33"/>
        <v>3.7603829118518022E-4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-0.2027269535879109</v>
      </c>
      <c r="M281">
        <f t="shared" si="32"/>
        <v>-0.2027269535879109</v>
      </c>
      <c r="N281" s="13">
        <f t="shared" si="33"/>
        <v>3.750604396959966E-4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-0.20039852220569687</v>
      </c>
      <c r="M282">
        <f t="shared" si="32"/>
        <v>-0.20039852220569687</v>
      </c>
      <c r="N282" s="13">
        <f t="shared" si="33"/>
        <v>3.7404879734505552E-4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-0.19809660129507384</v>
      </c>
      <c r="M283">
        <f t="shared" si="32"/>
        <v>-0.19809660129507384</v>
      </c>
      <c r="N283" s="13">
        <f t="shared" si="33"/>
        <v>3.7300400108817103E-4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-0.19582089752345169</v>
      </c>
      <c r="M284">
        <f t="shared" si="32"/>
        <v>-0.19582089752345169</v>
      </c>
      <c r="N284" s="13">
        <f t="shared" si="33"/>
        <v>3.7192668463108524E-4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-0.19357112050070638</v>
      </c>
      <c r="M285">
        <f t="shared" si="32"/>
        <v>-0.19357112050070638</v>
      </c>
      <c r="N285" s="13">
        <f t="shared" si="33"/>
        <v>3.708174783363001E-4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-0.19134698276059905</v>
      </c>
      <c r="M286">
        <f t="shared" si="32"/>
        <v>-0.19134698276059905</v>
      </c>
      <c r="N286" s="13">
        <f t="shared" si="33"/>
        <v>3.6967700913489966E-4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-0.18914819974189073</v>
      </c>
      <c r="M287">
        <f t="shared" si="32"/>
        <v>-0.18914819974189073</v>
      </c>
      <c r="N287" s="13">
        <f t="shared" si="33"/>
        <v>3.6850590044299901E-4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-0.18697448976915021</v>
      </c>
      <c r="M288">
        <f t="shared" si="32"/>
        <v>-0.18697448976915021</v>
      </c>
      <c r="N288" s="13">
        <f t="shared" si="33"/>
        <v>3.6730477208269768E-4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-0.18482557403330727</v>
      </c>
      <c r="M289">
        <f t="shared" si="32"/>
        <v>-0.18482557403330727</v>
      </c>
      <c r="N289" s="13">
        <f t="shared" si="33"/>
        <v>3.6607424020712359E-4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-0.18270117657194043</v>
      </c>
      <c r="M290">
        <f t="shared" si="32"/>
        <v>-0.18270117657194043</v>
      </c>
      <c r="N290" s="13">
        <f t="shared" si="33"/>
        <v>3.6481491722951151E-4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-0.1806010242493418</v>
      </c>
      <c r="M291">
        <f t="shared" si="32"/>
        <v>-0.1806010242493418</v>
      </c>
      <c r="N291" s="13">
        <f t="shared" si="33"/>
        <v>3.6352741175593105E-4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-0.17852484673635127</v>
      </c>
      <c r="M292">
        <f t="shared" si="32"/>
        <v>-0.17852484673635127</v>
      </c>
      <c r="N292" s="13">
        <f t="shared" si="33"/>
        <v>3.6221232852149722E-4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-0.1764723764900159</v>
      </c>
      <c r="M293">
        <f t="shared" si="32"/>
        <v>-0.1764723764900159</v>
      </c>
      <c r="N293" s="13">
        <f t="shared" si="33"/>
        <v>3.6087026832996871E-4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-0.17444334873305067</v>
      </c>
      <c r="M294">
        <f t="shared" si="32"/>
        <v>-0.17444334873305067</v>
      </c>
      <c r="N294" s="13">
        <f t="shared" si="33"/>
        <v>3.595018279963094E-4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-0.17243750143314907</v>
      </c>
      <c r="M295">
        <f t="shared" si="32"/>
        <v>-0.17243750143314907</v>
      </c>
      <c r="N295" s="13">
        <f t="shared" si="33"/>
        <v>3.5810760029228103E-4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-0.17045457528213051</v>
      </c>
      <c r="M296">
        <f t="shared" si="32"/>
        <v>-0.17045457528213051</v>
      </c>
      <c r="N296" s="13">
        <f t="shared" si="33"/>
        <v>3.5668817389474233E-4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-0.16849431367497245</v>
      </c>
      <c r="M297">
        <f t="shared" si="32"/>
        <v>-0.16849431367497245</v>
      </c>
      <c r="N297" s="13">
        <f t="shared" si="33"/>
        <v>3.5524413333649934E-4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-0.16655646268870886</v>
      </c>
      <c r="M298">
        <f t="shared" si="32"/>
        <v>-0.16655646268870886</v>
      </c>
      <c r="N298" s="13">
        <f t="shared" si="33"/>
        <v>3.5377605895961674E-4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-0.1646407710612359</v>
      </c>
      <c r="M299">
        <f t="shared" si="32"/>
        <v>-0.1646407710612359</v>
      </c>
      <c r="N299" s="13">
        <f t="shared" si="33"/>
        <v>3.5228452687100761E-4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-0.16274699017000907</v>
      </c>
      <c r="M300">
        <f t="shared" si="32"/>
        <v>-0.16274699017000907</v>
      </c>
      <c r="N300" s="13">
        <f t="shared" si="33"/>
        <v>3.5077010890015206E-4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-0.16087487401068096</v>
      </c>
      <c r="M301">
        <f t="shared" si="32"/>
        <v>-0.16087487401068096</v>
      </c>
      <c r="N301" s="13">
        <f t="shared" si="33"/>
        <v>3.4923337255887411E-4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-0.15902417917565945</v>
      </c>
      <c r="M302">
        <f t="shared" si="32"/>
        <v>-0.15902417917565945</v>
      </c>
      <c r="N302" s="13">
        <f t="shared" si="33"/>
        <v>3.4767488100295171E-4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-0.15719466483260897</v>
      </c>
      <c r="M303">
        <f t="shared" si="32"/>
        <v>-0.15719466483260897</v>
      </c>
      <c r="N303" s="13">
        <f t="shared" si="33"/>
        <v>3.4609519299558613E-4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-0.15538609270291504</v>
      </c>
      <c r="M304">
        <f t="shared" si="32"/>
        <v>-0.15538609270291504</v>
      </c>
      <c r="N304" s="13">
        <f t="shared" si="33"/>
        <v>3.4449486287250271E-4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-0.15359822704010506</v>
      </c>
      <c r="M305">
        <f t="shared" si="32"/>
        <v>-0.15359822704010506</v>
      </c>
      <c r="N305" s="13">
        <f t="shared" si="33"/>
        <v>3.428744405086736E-4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-0.15183083460825886</v>
      </c>
      <c r="M306">
        <f t="shared" si="32"/>
        <v>-0.15183083460825886</v>
      </c>
      <c r="N306" s="13">
        <f t="shared" si="33"/>
        <v>3.4123447128650634E-4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-0.15008368466038699</v>
      </c>
      <c r="M307">
        <f t="shared" si="32"/>
        <v>-0.15008368466038699</v>
      </c>
      <c r="N307" s="13">
        <f t="shared" si="33"/>
        <v>3.3957549606545548E-4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-0.14835654891681813</v>
      </c>
      <c r="M308">
        <f t="shared" si="32"/>
        <v>-0.14835654891681813</v>
      </c>
      <c r="N308" s="13">
        <f t="shared" si="33"/>
        <v>3.3789805115296603E-4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-0.14664920154358055</v>
      </c>
      <c r="M309">
        <f t="shared" si="32"/>
        <v>-0.14664920154358055</v>
      </c>
      <c r="N309" s="13">
        <f t="shared" si="33"/>
        <v>3.3620266827669859E-4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-0.14496141913080635</v>
      </c>
      <c r="M310">
        <f t="shared" si="32"/>
        <v>-0.14496141913080635</v>
      </c>
      <c r="N310" s="13">
        <f t="shared" si="33"/>
        <v>3.3448987455790742E-4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-0.14329298067114271</v>
      </c>
      <c r="M311">
        <f t="shared" si="32"/>
        <v>-0.14329298067114271</v>
      </c>
      <c r="N311" s="13">
        <f t="shared" si="33"/>
        <v>3.32760192486013E-4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-0.14164366753819913</v>
      </c>
      <c r="M312">
        <f t="shared" si="32"/>
        <v>-0.14164366753819913</v>
      </c>
      <c r="N312" s="13">
        <f t="shared" si="33"/>
        <v>3.3101413989414588E-4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-0.14001326346502502</v>
      </c>
      <c r="M313">
        <f t="shared" si="32"/>
        <v>-0.14001326346502502</v>
      </c>
      <c r="N313" s="13">
        <f t="shared" si="33"/>
        <v>3.2925222993585902E-4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-0.138401554522638</v>
      </c>
      <c r="M314">
        <f t="shared" si="32"/>
        <v>-0.138401554522638</v>
      </c>
      <c r="N314" s="13">
        <f t="shared" si="33"/>
        <v>3.2747497106272173E-4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-0.13680832909858628</v>
      </c>
      <c r="M315">
        <f t="shared" si="32"/>
        <v>-0.13680832909858628</v>
      </c>
      <c r="N315" s="13">
        <f t="shared" si="33"/>
        <v>3.2568286700286473E-4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-0.13523337787557793</v>
      </c>
      <c r="M316">
        <f t="shared" si="32"/>
        <v>-0.13523337787557793</v>
      </c>
      <c r="N316" s="13">
        <f t="shared" si="33"/>
        <v>3.2387641674045813E-4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-0.13367649381016194</v>
      </c>
      <c r="M317">
        <f t="shared" si="32"/>
        <v>-0.13367649381016194</v>
      </c>
      <c r="N317" s="13">
        <f t="shared" si="33"/>
        <v>3.220561144960115E-4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-0.13213747211148769</v>
      </c>
      <c r="M318">
        <f t="shared" si="32"/>
        <v>-0.13213747211148769</v>
      </c>
      <c r="N318" s="13">
        <f t="shared" si="33"/>
        <v>3.2022244970757532E-4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-0.13061611022012062</v>
      </c>
      <c r="M319">
        <f t="shared" si="32"/>
        <v>-0.13061611022012062</v>
      </c>
      <c r="N319" s="13">
        <f t="shared" si="33"/>
        <v>3.1837590701266016E-4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-0.12911220778694699</v>
      </c>
      <c r="M320">
        <f t="shared" si="32"/>
        <v>-0.12911220778694699</v>
      </c>
      <c r="N320" s="13">
        <f t="shared" si="33"/>
        <v>3.1651696623100442E-4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-0.12762556665215216</v>
      </c>
      <c r="M321">
        <f t="shared" si="32"/>
        <v>-0.12762556665215216</v>
      </c>
      <c r="N321" s="13">
        <f t="shared" si="33"/>
        <v>3.1464610234809427E-4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-0.12615599082429604</v>
      </c>
      <c r="M322">
        <f t="shared" si="32"/>
        <v>-0.12615599082429604</v>
      </c>
      <c r="N322" s="13">
        <f t="shared" si="33"/>
        <v>3.1276378549939841E-4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-0.12470328645946585</v>
      </c>
      <c r="M323">
        <f t="shared" si="32"/>
        <v>-0.12470328645946585</v>
      </c>
      <c r="N323" s="13">
        <f t="shared" si="33"/>
        <v>3.1087048095538374E-4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-0.12326726184053366</v>
      </c>
      <c r="M324">
        <f t="shared" si="32"/>
        <v>-0.12326726184053366</v>
      </c>
      <c r="N324" s="13">
        <f t="shared" si="33"/>
        <v>3.0896664910717419E-4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-0.12184772735650616</v>
      </c>
      <c r="M325">
        <f t="shared" si="32"/>
        <v>-0.12184772735650616</v>
      </c>
      <c r="N325" s="13">
        <f t="shared" si="33"/>
        <v>3.0705274545298432E-4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-0.12044449548198664</v>
      </c>
      <c r="M326">
        <f t="shared" si="32"/>
        <v>-0.12044449548198664</v>
      </c>
      <c r="N326" s="13">
        <f t="shared" si="33"/>
        <v>3.051292205851972E-4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-0.11905738075673032</v>
      </c>
      <c r="M327">
        <f t="shared" si="32"/>
        <v>-0.11905738075673032</v>
      </c>
      <c r="N327" s="13">
        <f t="shared" si="33"/>
        <v>3.031965201781667E-4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-0.11768619976531788</v>
      </c>
      <c r="M328">
        <f t="shared" si="32"/>
        <v>-0.11768619976531788</v>
      </c>
      <c r="N328" s="13">
        <f t="shared" si="33"/>
        <v>3.0125508497667191E-4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-0.11633077111693903</v>
      </c>
      <c r="M329">
        <f t="shared" si="32"/>
        <v>-0.11633077111693903</v>
      </c>
      <c r="N329" s="13">
        <f t="shared" si="33"/>
        <v>2.993053507850755E-4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-0.11499091542528993</v>
      </c>
      <c r="M330">
        <f t="shared" si="32"/>
        <v>-0.11499091542528993</v>
      </c>
      <c r="N330" s="13">
        <f t="shared" si="33"/>
        <v>2.9734774845712548E-4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-0.11366645528859112</v>
      </c>
      <c r="M331">
        <f t="shared" si="32"/>
        <v>-0.11366645528859112</v>
      </c>
      <c r="N331" s="13">
        <f t="shared" si="33"/>
        <v>2.953827038864866E-4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-0.11235721526972436</v>
      </c>
      <c r="M332">
        <f t="shared" si="32"/>
        <v>-0.11235721526972436</v>
      </c>
      <c r="N332" s="13">
        <f t="shared" si="33"/>
        <v>2.9341063799790529E-4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-0.1110630218764924</v>
      </c>
      <c r="M333">
        <f t="shared" si="32"/>
        <v>-0.1110630218764924</v>
      </c>
      <c r="N333" s="13">
        <f t="shared" si="33"/>
        <v>2.9143196673904963E-4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-0.10978370354200556</v>
      </c>
      <c r="M334">
        <f t="shared" si="32"/>
        <v>-0.10978370354200556</v>
      </c>
      <c r="N334" s="13">
        <f t="shared" si="33"/>
        <v>2.8944710107306758E-4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-0.10851909060519396</v>
      </c>
      <c r="M335">
        <f t="shared" si="32"/>
        <v>-0.10851909060519396</v>
      </c>
      <c r="N335" s="13">
        <f t="shared" si="33"/>
        <v>2.8745644697179872E-4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-0.10726901529145001</v>
      </c>
      <c r="M336">
        <f t="shared" si="32"/>
        <v>-0.10726901529145001</v>
      </c>
      <c r="N336" s="13">
        <f t="shared" si="33"/>
        <v>2.8546040540966999E-4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-0.10603331169340174</v>
      </c>
      <c r="M337">
        <f t="shared" si="32"/>
        <v>-0.10603331169340174</v>
      </c>
      <c r="N337" s="13">
        <f t="shared" si="33"/>
        <v>2.8345937235831352E-4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-0.10481181575181923</v>
      </c>
      <c r="M338">
        <f t="shared" si="32"/>
        <v>-0.10481181575181923</v>
      </c>
      <c r="N338" s="13">
        <f t="shared" si="33"/>
        <v>2.8145373878185858E-4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-0.10360436523665448</v>
      </c>
      <c r="M339">
        <f t="shared" si="32"/>
        <v>-0.10360436523665448</v>
      </c>
      <c r="N339" s="13">
        <f t="shared" si="33"/>
        <v>2.7944389063292173E-4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-0.10241079972821865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-0.10241079972821865</v>
      </c>
      <c r="N340" s="13">
        <f t="shared" ref="N340:N403" si="40">(M340-H340)^2*O340</f>
        <v>2.7743020884934104E-4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-0.10123096059849393</v>
      </c>
      <c r="M341">
        <f t="shared" si="39"/>
        <v>-0.10123096059849393</v>
      </c>
      <c r="N341" s="13">
        <f t="shared" si="40"/>
        <v>2.7541306935156715E-4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-0.1000646909925873</v>
      </c>
      <c r="M342">
        <f t="shared" si="39"/>
        <v>-0.1000646909925873</v>
      </c>
      <c r="N342" s="13">
        <f t="shared" si="40"/>
        <v>2.7339284304086863E-4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-9.8911835810318871E-2</v>
      </c>
      <c r="M343">
        <f t="shared" si="39"/>
        <v>-9.8911835810318871E-2</v>
      </c>
      <c r="N343" s="13">
        <f t="shared" si="40"/>
        <v>2.7136989579814208E-4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-9.7772241687955064E-2</v>
      </c>
      <c r="M344">
        <f t="shared" si="39"/>
        <v>-9.7772241687955064E-2</v>
      </c>
      <c r="N344" s="13">
        <f t="shared" si="40"/>
        <v>2.6934458848357234E-4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-9.6645756980080461E-2</v>
      </c>
      <c r="M345">
        <f t="shared" si="39"/>
        <v>-9.6645756980080461E-2</v>
      </c>
      <c r="N345" s="13">
        <f t="shared" si="40"/>
        <v>2.6731727693698847E-4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-9.5532231741611504E-2</v>
      </c>
      <c r="M346">
        <f t="shared" si="39"/>
        <v>-9.5532231741611504E-2</v>
      </c>
      <c r="N346" s="13">
        <f t="shared" si="40"/>
        <v>2.6528831197892742E-4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-9.4431517709955073E-2</v>
      </c>
      <c r="M347">
        <f t="shared" si="39"/>
        <v>-9.4431517709955073E-2</v>
      </c>
      <c r="N347" s="13">
        <f t="shared" si="40"/>
        <v>2.6325803941256056E-4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-9.3343468287307177E-2</v>
      </c>
      <c r="M348">
        <f t="shared" si="39"/>
        <v>-9.3343468287307177E-2</v>
      </c>
      <c r="N348" s="13">
        <f t="shared" si="40"/>
        <v>2.612268000262496E-4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-9.2267938523098322E-2</v>
      </c>
      <c r="M349">
        <f t="shared" si="39"/>
        <v>-9.2267938523098322E-2</v>
      </c>
      <c r="N349" s="13">
        <f t="shared" si="40"/>
        <v>2.5919492959698817E-4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-9.1204785096581337E-2</v>
      </c>
      <c r="M350">
        <f t="shared" si="39"/>
        <v>-9.1204785096581337E-2</v>
      </c>
      <c r="N350" s="13">
        <f t="shared" si="40"/>
        <v>2.5716275889453924E-4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-9.0153866299563956E-2</v>
      </c>
      <c r="M351">
        <f t="shared" si="39"/>
        <v>-9.0153866299563956E-2</v>
      </c>
      <c r="N351" s="13">
        <f t="shared" si="40"/>
        <v>2.5513061368638069E-4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-8.9115042019288077E-2</v>
      </c>
      <c r="M352">
        <f t="shared" si="39"/>
        <v>-8.9115042019288077E-2</v>
      </c>
      <c r="N352" s="13">
        <f t="shared" si="40"/>
        <v>2.5309881474346475E-4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-8.8088173721450641E-2</v>
      </c>
      <c r="M353">
        <f t="shared" si="39"/>
        <v>-8.8088173721450641E-2</v>
      </c>
      <c r="N353" s="13">
        <f t="shared" si="40"/>
        <v>2.5106767784668758E-4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-8.7073124433373603E-2</v>
      </c>
      <c r="M354">
        <f t="shared" si="39"/>
        <v>-8.7073124433373603E-2</v>
      </c>
      <c r="N354" s="13">
        <f t="shared" si="40"/>
        <v>2.4903751379424621E-4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-8.6069758727316481E-2</v>
      </c>
      <c r="M355">
        <f t="shared" si="39"/>
        <v>-8.6069758727316481E-2</v>
      </c>
      <c r="N355" s="13">
        <f t="shared" si="40"/>
        <v>2.4700862840972942E-4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-8.5077942703935122E-2</v>
      </c>
      <c r="M356">
        <f t="shared" si="39"/>
        <v>-8.5077942703935122E-2</v>
      </c>
      <c r="N356" s="13">
        <f t="shared" si="40"/>
        <v>2.4498132255101803E-4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-8.4097543975886521E-2</v>
      </c>
      <c r="M357">
        <f t="shared" si="39"/>
        <v>-8.4097543975886521E-2</v>
      </c>
      <c r="N357" s="13">
        <f t="shared" si="40"/>
        <v>2.4295589212003203E-4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-8.3128431651577905E-2</v>
      </c>
      <c r="M358">
        <f t="shared" si="39"/>
        <v>-8.3128431651577905E-2</v>
      </c>
      <c r="N358" s="13">
        <f t="shared" si="40"/>
        <v>2.4093262807323672E-4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-8.2170476319060687E-2</v>
      </c>
      <c r="M359">
        <f t="shared" si="39"/>
        <v>-8.2170476319060687E-2</v>
      </c>
      <c r="N359" s="13">
        <f t="shared" si="40"/>
        <v>2.3891181643296078E-4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-8.1223550030070757E-2</v>
      </c>
      <c r="M360">
        <f t="shared" si="39"/>
        <v>-8.1223550030070757E-2</v>
      </c>
      <c r="N360" s="13">
        <f t="shared" si="40"/>
        <v>2.3689373829957378E-4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-8.0287526284211833E-2</v>
      </c>
      <c r="M361">
        <f t="shared" si="39"/>
        <v>-8.0287526284211833E-2</v>
      </c>
      <c r="N361" s="13">
        <f t="shared" si="40"/>
        <v>2.3487866986440746E-4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-7.9362280013283895E-2</v>
      </c>
      <c r="M362">
        <f t="shared" si="39"/>
        <v>-7.9362280013283895E-2</v>
      </c>
      <c r="N362" s="13">
        <f t="shared" si="40"/>
        <v>2.3286688242353886E-4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-7.8447687565756069E-2</v>
      </c>
      <c r="M363">
        <f t="shared" si="39"/>
        <v>-7.8447687565756069E-2</v>
      </c>
      <c r="N363" s="13">
        <f t="shared" si="40"/>
        <v>2.3085864239237014E-4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-7.7543626691381429E-2</v>
      </c>
      <c r="M364">
        <f t="shared" si="39"/>
        <v>-7.7543626691381429E-2</v>
      </c>
      <c r="N364" s="13">
        <f t="shared" si="40"/>
        <v>2.2885421132098696E-4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-7.6649976525957897E-2</v>
      </c>
      <c r="M365">
        <f t="shared" si="39"/>
        <v>-7.6649976525957897E-2</v>
      </c>
      <c r="N365" s="13">
        <f t="shared" si="40"/>
        <v>2.2685384591039683E-4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-7.5766617576228809E-2</v>
      </c>
      <c r="M366">
        <f t="shared" si="39"/>
        <v>-7.5766617576228809E-2</v>
      </c>
      <c r="N366" s="13">
        <f t="shared" si="40"/>
        <v>2.2485779802949819E-4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-7.4893431704927876E-2</v>
      </c>
      <c r="M367">
        <f t="shared" si="39"/>
        <v>-7.4893431704927876E-2</v>
      </c>
      <c r="N367" s="13">
        <f t="shared" si="40"/>
        <v>2.2286631473289527E-4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-7.4030302115965257E-2</v>
      </c>
      <c r="M368">
        <f t="shared" si="39"/>
        <v>-7.4030302115965257E-2</v>
      </c>
      <c r="N368" s="13">
        <f t="shared" si="40"/>
        <v>2.2087963827951854E-4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-7.3177113339754268E-2</v>
      </c>
      <c r="M369">
        <f t="shared" si="39"/>
        <v>-7.3177113339754268E-2</v>
      </c>
      <c r="N369" s="13">
        <f t="shared" si="40"/>
        <v>2.1889800615200176E-4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-7.2333751218679798E-2</v>
      </c>
      <c r="M370">
        <f t="shared" si="39"/>
        <v>-7.2333751218679798E-2</v>
      </c>
      <c r="N370" s="13">
        <f t="shared" si="40"/>
        <v>2.1692165107690571E-4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-7.1500102892706086E-2</v>
      </c>
      <c r="M371">
        <f t="shared" si="39"/>
        <v>-7.1500102892706086E-2</v>
      </c>
      <c r="N371" s="13">
        <f t="shared" si="40"/>
        <v>2.149508010456912E-4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-7.0676056785123065E-2</v>
      </c>
      <c r="M372">
        <f t="shared" si="39"/>
        <v>-7.0676056785123065E-2</v>
      </c>
      <c r="N372" s="13">
        <f t="shared" si="40"/>
        <v>2.129856793364709E-4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-6.986150258843378E-2</v>
      </c>
      <c r="M373">
        <f t="shared" si="39"/>
        <v>-6.986150258843378E-2</v>
      </c>
      <c r="N373" s="13">
        <f t="shared" si="40"/>
        <v>2.1102650453658421E-4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-6.905633125037644E-2</v>
      </c>
      <c r="M374">
        <f t="shared" si="39"/>
        <v>-6.905633125037644E-2</v>
      </c>
      <c r="N374" s="13">
        <f t="shared" si="40"/>
        <v>2.0907349056586765E-4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-6.8260434960086727E-2</v>
      </c>
      <c r="M375">
        <f t="shared" si="39"/>
        <v>-6.8260434960086727E-2</v>
      </c>
      <c r="N375" s="13">
        <f t="shared" si="40"/>
        <v>2.0712684670075196E-4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-6.7473707134395169E-2</v>
      </c>
      <c r="M376">
        <f t="shared" si="39"/>
        <v>-6.7473707134395169E-2</v>
      </c>
      <c r="N376" s="13">
        <f t="shared" si="40"/>
        <v>2.0518677759908782E-4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-6.6696042404259859E-2</v>
      </c>
      <c r="M377">
        <f t="shared" si="39"/>
        <v>-6.6696042404259859E-2</v>
      </c>
      <c r="N377" s="13">
        <f t="shared" si="40"/>
        <v>2.0325348332569121E-4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-6.5927336601335804E-2</v>
      </c>
      <c r="M378">
        <f t="shared" si="39"/>
        <v>-6.5927336601335804E-2</v>
      </c>
      <c r="N378" s="13">
        <f t="shared" si="40"/>
        <v>2.0132715937868479E-4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-6.516748674467672E-2</v>
      </c>
      <c r="M379">
        <f t="shared" si="39"/>
        <v>-6.516748674467672E-2</v>
      </c>
      <c r="N379" s="13">
        <f t="shared" si="40"/>
        <v>1.9940799671650569E-4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-6.441639102757106E-2</v>
      </c>
      <c r="M380">
        <f t="shared" si="39"/>
        <v>-6.441639102757106E-2</v>
      </c>
      <c r="N380" s="13">
        <f t="shared" si="40"/>
        <v>1.9749618178566391E-4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-6.3673948804510744E-2</v>
      </c>
      <c r="M381">
        <f t="shared" si="39"/>
        <v>-6.3673948804510744E-2</v>
      </c>
      <c r="N381" s="13">
        <f t="shared" si="40"/>
        <v>1.9559189654920169E-4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-6.2940060578290588E-2</v>
      </c>
      <c r="M382">
        <f t="shared" si="39"/>
        <v>-6.2940060578290588E-2</v>
      </c>
      <c r="N382" s="13">
        <f t="shared" si="40"/>
        <v>1.9369531851583564E-4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-6.2214627987240104E-2</v>
      </c>
      <c r="M383">
        <f t="shared" si="39"/>
        <v>-6.2214627987240104E-2</v>
      </c>
      <c r="N383" s="13">
        <f t="shared" si="40"/>
        <v>1.918066207698097E-4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-6.1497553792583808E-2</v>
      </c>
      <c r="M384">
        <f t="shared" si="39"/>
        <v>-6.1497553792583808E-2</v>
      </c>
      <c r="N384" s="13">
        <f t="shared" si="40"/>
        <v>1.8992597200139118E-4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-6.0788741865930869E-2</v>
      </c>
      <c r="M385">
        <f t="shared" si="39"/>
        <v>-6.0788741865930869E-2</v>
      </c>
      <c r="N385" s="13">
        <f t="shared" si="40"/>
        <v>1.8805353653803295E-4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-6.0088097176894381E-2</v>
      </c>
      <c r="M386">
        <f t="shared" si="39"/>
        <v>-6.0088097176894381E-2</v>
      </c>
      <c r="N386" s="13">
        <f t="shared" si="40"/>
        <v>1.8618947437621755E-4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-5.9395525780835248E-2</v>
      </c>
      <c r="M387">
        <f t="shared" si="39"/>
        <v>-5.9395525780835248E-2</v>
      </c>
      <c r="N387" s="13">
        <f t="shared" si="40"/>
        <v>1.8433394121387386E-4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-5.8710934806734935E-2</v>
      </c>
      <c r="M388">
        <f t="shared" si="39"/>
        <v>-5.8710934806734935E-2</v>
      </c>
      <c r="N388" s="13">
        <f t="shared" si="40"/>
        <v>1.8248708848346917E-4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-5.8034232445192416E-2</v>
      </c>
      <c r="M389">
        <f t="shared" si="39"/>
        <v>-5.8034232445192416E-2</v>
      </c>
      <c r="N389" s="13">
        <f t="shared" si="40"/>
        <v>1.8064906338569189E-4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-5.7365327936545245E-2</v>
      </c>
      <c r="M390">
        <f t="shared" si="39"/>
        <v>-5.7365327936545245E-2</v>
      </c>
      <c r="N390" s="13">
        <f t="shared" si="40"/>
        <v>1.7882000892370116E-4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-5.670413155911553E-2</v>
      </c>
      <c r="M391">
        <f t="shared" si="39"/>
        <v>-5.670413155911553E-2</v>
      </c>
      <c r="N391" s="13">
        <f t="shared" si="40"/>
        <v>1.7700006393800779E-4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-5.6050554617577172E-2</v>
      </c>
      <c r="M392">
        <f t="shared" si="39"/>
        <v>-5.6050554617577172E-2</v>
      </c>
      <c r="N392" s="13">
        <f t="shared" si="40"/>
        <v>1.7518936314186721E-4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-5.5404509431445155E-2</v>
      </c>
      <c r="M393">
        <f t="shared" si="39"/>
        <v>-5.5404509431445155E-2</v>
      </c>
      <c r="N393" s="13">
        <f t="shared" si="40"/>
        <v>1.7338803715724865E-4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-5.4765909323686524E-2</v>
      </c>
      <c r="M394">
        <f t="shared" si="39"/>
        <v>-5.4765909323686524E-2</v>
      </c>
      <c r="N394" s="13">
        <f t="shared" si="40"/>
        <v>1.7159621255134915E-4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-5.4134668609448849E-2</v>
      </c>
      <c r="M395">
        <f t="shared" si="39"/>
        <v>-5.4134668609448849E-2</v>
      </c>
      <c r="N395" s="13">
        <f t="shared" si="40"/>
        <v>1.6981401187358088E-4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-5.3510702584910204E-2</v>
      </c>
      <c r="M396">
        <f t="shared" si="39"/>
        <v>-5.3510702584910204E-2</v>
      </c>
      <c r="N396" s="13">
        <f t="shared" si="40"/>
        <v>1.6804155369312009E-4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-5.2893927516244589E-2</v>
      </c>
      <c r="M397">
        <f t="shared" si="39"/>
        <v>-5.2893927516244589E-2</v>
      </c>
      <c r="N397" s="13">
        <f t="shared" si="40"/>
        <v>1.6627895263689351E-4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-5.2284260628705753E-2</v>
      </c>
      <c r="M398">
        <f t="shared" si="39"/>
        <v>-5.2284260628705753E-2</v>
      </c>
      <c r="N398" s="13">
        <f t="shared" si="40"/>
        <v>1.6452631942806502E-4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-5.1681620095825914E-2</v>
      </c>
      <c r="M399">
        <f t="shared" si="39"/>
        <v>-5.1681620095825914E-2</v>
      </c>
      <c r="N399" s="13">
        <f t="shared" si="40"/>
        <v>1.6278376092496104E-4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-5.108592502872969E-2</v>
      </c>
      <c r="M400">
        <f t="shared" si="39"/>
        <v>-5.108592502872969E-2</v>
      </c>
      <c r="N400" s="13">
        <f t="shared" si="40"/>
        <v>1.6105138016043487E-4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-5.0497095465562317E-2</v>
      </c>
      <c r="M401">
        <f t="shared" si="39"/>
        <v>-5.0497095465562317E-2</v>
      </c>
      <c r="N401" s="13">
        <f t="shared" si="40"/>
        <v>1.5932927638167012E-4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-4.9915052361030068E-2</v>
      </c>
      <c r="M402">
        <f t="shared" si="39"/>
        <v>-4.9915052361030068E-2</v>
      </c>
      <c r="N402" s="13">
        <f t="shared" si="40"/>
        <v>1.576175450903583E-4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-4.9339717576052822E-2</v>
      </c>
      <c r="M403">
        <f t="shared" si="39"/>
        <v>-4.9339717576052822E-2</v>
      </c>
      <c r="N403" s="13">
        <f t="shared" si="40"/>
        <v>1.5591627808328408E-4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-4.877101386752844E-2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-4.877101386752844E-2</v>
      </c>
      <c r="N404" s="13">
        <f t="shared" ref="N404:N467" si="47">(M404-H404)^2*O404</f>
        <v>1.5422556349328667E-4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-4.8208864878205443E-2</v>
      </c>
      <c r="M405">
        <f t="shared" si="46"/>
        <v>-4.8208864878205443E-2</v>
      </c>
      <c r="N405" s="13">
        <f t="shared" si="47"/>
        <v>1.5254548583054593E-4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-4.765319512666636E-2</v>
      </c>
      <c r="M406">
        <f t="shared" si="46"/>
        <v>-4.765319512666636E-2</v>
      </c>
      <c r="N406" s="13">
        <f t="shared" si="47"/>
        <v>1.5087612602423598E-4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-4.710392999741829E-2</v>
      </c>
      <c r="M407">
        <f t="shared" si="46"/>
        <v>-4.710392999741829E-2</v>
      </c>
      <c r="N407" s="13">
        <f t="shared" si="47"/>
        <v>1.4921756146448495E-4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-4.6560995731090148E-2</v>
      </c>
      <c r="M408">
        <f t="shared" si="46"/>
        <v>-4.6560995731090148E-2</v>
      </c>
      <c r="N408" s="13">
        <f t="shared" si="47"/>
        <v>1.4756986604462245E-4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-4.6024319414737315E-2</v>
      </c>
      <c r="M409">
        <f t="shared" si="46"/>
        <v>-4.6024319414737315E-2</v>
      </c>
      <c r="N409" s="13">
        <f t="shared" si="47"/>
        <v>1.4593311020374544E-4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-4.5493828972249871E-2</v>
      </c>
      <c r="M410">
        <f t="shared" si="46"/>
        <v>-4.5493828972249871E-2</v>
      </c>
      <c r="N410" s="13">
        <f t="shared" si="47"/>
        <v>1.4430736096951723E-4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-4.4969453154865766E-2</v>
      </c>
      <c r="M411">
        <f t="shared" si="46"/>
        <v>-4.4969453154865766E-2</v>
      </c>
      <c r="N411" s="13">
        <f t="shared" si="47"/>
        <v>1.4269268200123165E-4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-4.4451121531787513E-2</v>
      </c>
      <c r="M412">
        <f t="shared" si="46"/>
        <v>-4.4451121531787513E-2</v>
      </c>
      <c r="N412" s="13">
        <f t="shared" si="47"/>
        <v>1.4108913363312269E-4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-4.393876448089995E-2</v>
      </c>
      <c r="M413">
        <f t="shared" si="46"/>
        <v>-4.393876448089995E-2</v>
      </c>
      <c r="N413" s="13">
        <f t="shared" si="47"/>
        <v>1.3949677291785929E-4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-4.3432313179590502E-2</v>
      </c>
      <c r="M414">
        <f t="shared" si="46"/>
        <v>-4.3432313179590502E-2</v>
      </c>
      <c r="N414" s="13">
        <f t="shared" si="47"/>
        <v>1.3791565367027192E-4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-4.2931699595668907E-2</v>
      </c>
      <c r="M415">
        <f t="shared" si="46"/>
        <v>-4.2931699595668907E-2</v>
      </c>
      <c r="N415" s="13">
        <f t="shared" si="47"/>
        <v>1.3634582651123896E-4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-4.2436856478386298E-2</v>
      </c>
      <c r="M416">
        <f t="shared" si="46"/>
        <v>-4.2436856478386298E-2</v>
      </c>
      <c r="N416" s="13">
        <f t="shared" si="47"/>
        <v>1.347873389117421E-4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-4.1947717349553756E-2</v>
      </c>
      <c r="M417">
        <f t="shared" si="46"/>
        <v>-4.1947717349553756E-2</v>
      </c>
      <c r="N417" s="13">
        <f t="shared" si="47"/>
        <v>1.3324023523709005E-4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-4.1464216494756317E-2</v>
      </c>
      <c r="M418">
        <f t="shared" si="46"/>
        <v>-4.1464216494756317E-2</v>
      </c>
      <c r="N418" s="13">
        <f t="shared" si="47"/>
        <v>1.3170455679123287E-4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-4.0986288954665523E-2</v>
      </c>
      <c r="M419">
        <f t="shared" si="46"/>
        <v>-4.0986288954665523E-2</v>
      </c>
      <c r="N419" s="13">
        <f t="shared" si="47"/>
        <v>1.3018034186123426E-4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-4.0513870516446393E-2</v>
      </c>
      <c r="M420">
        <f t="shared" si="46"/>
        <v>-4.0513870516446393E-2</v>
      </c>
      <c r="N420" s="13">
        <f t="shared" si="47"/>
        <v>1.2866762576182092E-4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-4.0046897705258946E-2</v>
      </c>
      <c r="M421">
        <f t="shared" si="46"/>
        <v>-4.0046897705258946E-2</v>
      </c>
      <c r="N421" s="13">
        <f t="shared" si="47"/>
        <v>1.2716644088000572E-4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-3.9585307775854325E-2</v>
      </c>
      <c r="M422">
        <f t="shared" si="46"/>
        <v>-3.9585307775854325E-2</v>
      </c>
      <c r="N422" s="13">
        <f t="shared" si="47"/>
        <v>1.2567681671980433E-4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-3.9129038704262785E-2</v>
      </c>
      <c r="M423">
        <f t="shared" si="46"/>
        <v>-3.9129038704262785E-2</v>
      </c>
      <c r="N423" s="13">
        <f t="shared" si="47"/>
        <v>1.2419877994697583E-4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-3.8678029179573754E-2</v>
      </c>
      <c r="M424">
        <f t="shared" si="46"/>
        <v>-3.8678029179573754E-2</v>
      </c>
      <c r="N424" s="13">
        <f t="shared" si="47"/>
        <v>1.2273235443380592E-4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-3.8232218595807728E-2</v>
      </c>
      <c r="M425">
        <f t="shared" si="46"/>
        <v>-3.8232218595807728E-2</v>
      </c>
      <c r="N425" s="13">
        <f t="shared" si="47"/>
        <v>1.2127756130392586E-4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-3.7791547043876432E-2</v>
      </c>
      <c r="M426">
        <f t="shared" si="46"/>
        <v>-3.7791547043876432E-2</v>
      </c>
      <c r="N426" s="13">
        <f t="shared" si="47"/>
        <v>1.1983441897709803E-4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-3.7355955303634052E-2</v>
      </c>
      <c r="M427">
        <f t="shared" si="46"/>
        <v>-3.7355955303634052E-2</v>
      </c>
      <c r="N427" s="13">
        <f t="shared" si="47"/>
        <v>1.1840294321402855E-4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-3.6925384836015408E-2</v>
      </c>
      <c r="M428">
        <f t="shared" si="46"/>
        <v>-3.6925384836015408E-2</v>
      </c>
      <c r="N428" s="13">
        <f t="shared" si="47"/>
        <v>1.1698314716112774E-4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-3.6499777775261866E-2</v>
      </c>
      <c r="M429">
        <f t="shared" si="46"/>
        <v>-3.6499777775261866E-2</v>
      </c>
      <c r="N429" s="13">
        <f t="shared" si="47"/>
        <v>1.1557504139523405E-4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-3.6079076921234243E-2</v>
      </c>
      <c r="M430">
        <f t="shared" si="46"/>
        <v>-3.6079076921234243E-2</v>
      </c>
      <c r="N430" s="13">
        <f t="shared" si="47"/>
        <v>1.1417863396829674E-4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-3.5663225731810057E-2</v>
      </c>
      <c r="M431">
        <f t="shared" si="46"/>
        <v>-3.5663225731810057E-2</v>
      </c>
      <c r="N431" s="13">
        <f t="shared" si="47"/>
        <v>1.1279393045195508E-4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-3.5252168315366983E-2</v>
      </c>
      <c r="M432">
        <f t="shared" si="46"/>
        <v>-3.5252168315366983E-2</v>
      </c>
      <c r="N432" s="13">
        <f t="shared" si="47"/>
        <v>1.1142093398207063E-4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-3.4845849423349076E-2</v>
      </c>
      <c r="M433">
        <f t="shared" si="46"/>
        <v>-3.4845849423349076E-2</v>
      </c>
      <c r="N433" s="13">
        <f t="shared" si="47"/>
        <v>1.1005964530313466E-4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-3.444421444291626E-2</v>
      </c>
      <c r="M434">
        <f t="shared" si="46"/>
        <v>-3.444421444291626E-2</v>
      </c>
      <c r="N434" s="13">
        <f t="shared" si="47"/>
        <v>1.0871006281256723E-4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-3.4047209389676446E-2</v>
      </c>
      <c r="M435">
        <f t="shared" si="46"/>
        <v>-3.4047209389676446E-2</v>
      </c>
      <c r="N435" s="13">
        <f t="shared" si="47"/>
        <v>1.073721826049054E-4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-3.3654780900498248E-2</v>
      </c>
      <c r="M436">
        <f t="shared" si="46"/>
        <v>-3.3654780900498248E-2</v>
      </c>
      <c r="N436" s="13">
        <f t="shared" si="47"/>
        <v>1.0604599851583273E-4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-3.3266876226404216E-2</v>
      </c>
      <c r="M437">
        <f t="shared" si="46"/>
        <v>-3.3266876226404216E-2</v>
      </c>
      <c r="N437" s="13">
        <f t="shared" si="47"/>
        <v>1.0473150216606392E-4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-3.2883443225544644E-2</v>
      </c>
      <c r="M438">
        <f t="shared" si="46"/>
        <v>-3.2883443225544644E-2</v>
      </c>
      <c r="N438" s="13">
        <f t="shared" si="47"/>
        <v>1.0342868300507958E-4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-3.250443035624842E-2</v>
      </c>
      <c r="M439">
        <f t="shared" si="46"/>
        <v>-3.250443035624842E-2</v>
      </c>
      <c r="N439" s="13">
        <f t="shared" si="47"/>
        <v>1.0213752835465335E-4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-3.2129786670153648E-2</v>
      </c>
      <c r="M440">
        <f t="shared" si="46"/>
        <v>-3.2129786670153648E-2</v>
      </c>
      <c r="N440" s="13">
        <f t="shared" si="47"/>
        <v>1.0085802345222283E-4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-3.1759461805414224E-2</v>
      </c>
      <c r="M441">
        <f t="shared" si="46"/>
        <v>-3.1759461805414224E-2</v>
      </c>
      <c r="N441" s="13">
        <f t="shared" si="47"/>
        <v>9.9590151494041446E-5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-3.13934059799829E-2</v>
      </c>
      <c r="M442">
        <f t="shared" si="46"/>
        <v>-3.13934059799829E-2</v>
      </c>
      <c r="N442" s="13">
        <f t="shared" si="47"/>
        <v>9.8333893678114267E-5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-3.1031569984970517E-2</v>
      </c>
      <c r="M443">
        <f t="shared" si="46"/>
        <v>-3.1031569984970517E-2</v>
      </c>
      <c r="N443" s="13">
        <f t="shared" si="47"/>
        <v>9.7089229246930973E-5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-3.0673905178079205E-2</v>
      </c>
      <c r="M444">
        <f t="shared" si="46"/>
        <v>-3.0673905178079205E-2</v>
      </c>
      <c r="N444" s="13">
        <f t="shared" si="47"/>
        <v>9.5856135529942939E-5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-3.0320363477109809E-2</v>
      </c>
      <c r="M445">
        <f t="shared" si="46"/>
        <v>-3.0320363477109809E-2</v>
      </c>
      <c r="N445" s="13">
        <f t="shared" si="47"/>
        <v>9.4634587985806449E-5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-2.9970897353542827E-2</v>
      </c>
      <c r="M446">
        <f t="shared" si="46"/>
        <v>-2.9970897353542827E-2</v>
      </c>
      <c r="N446" s="13">
        <f t="shared" si="47"/>
        <v>9.3424560244373143E-5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-2.9625459826190782E-2</v>
      </c>
      <c r="M447">
        <f t="shared" si="46"/>
        <v>-2.9625459826190782E-2</v>
      </c>
      <c r="N447" s="13">
        <f t="shared" si="47"/>
        <v>9.2226024148401778E-5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-2.9284004454923442E-2</v>
      </c>
      <c r="M448">
        <f t="shared" si="46"/>
        <v>-2.9284004454923442E-2</v>
      </c>
      <c r="N448" s="13">
        <f t="shared" si="47"/>
        <v>9.1038949795013504E-5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-2.8946485334462733E-2</v>
      </c>
      <c r="M449">
        <f t="shared" si="46"/>
        <v>-2.8946485334462733E-2</v>
      </c>
      <c r="N449" s="13">
        <f t="shared" si="47"/>
        <v>8.9863305576846504E-5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-2.8612857088248494E-2</v>
      </c>
      <c r="M450">
        <f t="shared" si="46"/>
        <v>-2.8612857088248494E-2</v>
      </c>
      <c r="N450" s="13">
        <f t="shared" si="47"/>
        <v>8.8699058222925734E-5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-2.8283074862373227E-2</v>
      </c>
      <c r="M451">
        <f t="shared" si="46"/>
        <v>-2.8283074862373227E-2</v>
      </c>
      <c r="N451" s="13">
        <f t="shared" si="47"/>
        <v>8.7546172839228639E-5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-2.7957094319585301E-2</v>
      </c>
      <c r="M452">
        <f t="shared" si="46"/>
        <v>-2.7957094319585301E-2</v>
      </c>
      <c r="N452" s="13">
        <f t="shared" si="47"/>
        <v>8.6404612948933507E-5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-2.7634871633360574E-2</v>
      </c>
      <c r="M453">
        <f t="shared" si="46"/>
        <v>-2.7634871633360574E-2</v>
      </c>
      <c r="N453" s="13">
        <f t="shared" si="47"/>
        <v>8.5274340532362166E-5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-2.7316363482040432E-2</v>
      </c>
      <c r="M454">
        <f t="shared" si="46"/>
        <v>-2.7316363482040432E-2</v>
      </c>
      <c r="N454" s="13">
        <f t="shared" si="47"/>
        <v>8.4155316066579128E-5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-2.7001527043036516E-2</v>
      </c>
      <c r="M455">
        <f t="shared" si="46"/>
        <v>-2.7001527043036516E-2</v>
      </c>
      <c r="N455" s="13">
        <f t="shared" si="47"/>
        <v>8.304749856466402E-5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-2.669031998710155E-2</v>
      </c>
      <c r="M456">
        <f t="shared" si="46"/>
        <v>-2.669031998710155E-2</v>
      </c>
      <c r="N456" s="13">
        <f t="shared" si="47"/>
        <v>8.1950845614646624E-5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-2.6382700472664052E-2</v>
      </c>
      <c r="M457">
        <f t="shared" si="46"/>
        <v>-2.6382700472664052E-2</v>
      </c>
      <c r="N457" s="13">
        <f t="shared" si="47"/>
        <v>8.0865313418074418E-5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-2.6078627140228391E-2</v>
      </c>
      <c r="M458">
        <f t="shared" si="46"/>
        <v>-2.6078627140228391E-2</v>
      </c>
      <c r="N458" s="13">
        <f t="shared" si="47"/>
        <v>7.9790856828242831E-5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-2.5778059106838058E-2</v>
      </c>
      <c r="M459">
        <f t="shared" si="46"/>
        <v>-2.5778059106838058E-2</v>
      </c>
      <c r="N459" s="13">
        <f t="shared" si="47"/>
        <v>7.8727429388055135E-5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-2.5480955960601216E-2</v>
      </c>
      <c r="M460">
        <f t="shared" si="46"/>
        <v>-2.5480955960601216E-2</v>
      </c>
      <c r="N460" s="13">
        <f t="shared" si="47"/>
        <v>7.7674983367504073E-5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-2.5187277755279382E-2</v>
      </c>
      <c r="M461">
        <f t="shared" si="46"/>
        <v>-2.5187277755279382E-2</v>
      </c>
      <c r="N461" s="13">
        <f t="shared" si="47"/>
        <v>7.6633469800793154E-5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-2.489698500493686E-2</v>
      </c>
      <c r="M462">
        <f t="shared" si="46"/>
        <v>-2.489698500493686E-2</v>
      </c>
      <c r="N462" s="13">
        <f t="shared" si="47"/>
        <v>7.5602838523066004E-5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-2.4610038678651264E-2</v>
      </c>
      <c r="M463">
        <f t="shared" si="46"/>
        <v>-2.4610038678651264E-2</v>
      </c>
      <c r="N463" s="13">
        <f t="shared" si="47"/>
        <v>7.4583038206750847E-5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-2.4326400195284443E-2</v>
      </c>
      <c r="M464">
        <f t="shared" si="46"/>
        <v>-2.4326400195284443E-2</v>
      </c>
      <c r="N464" s="13">
        <f t="shared" si="47"/>
        <v>7.3574016397520383E-5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-2.4046031418312269E-2</v>
      </c>
      <c r="M465">
        <f t="shared" si="46"/>
        <v>-2.4046031418312269E-2</v>
      </c>
      <c r="N465" s="13">
        <f t="shared" si="47"/>
        <v>7.2575719549841465E-5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-2.3768894650713988E-2</v>
      </c>
      <c r="M466">
        <f t="shared" si="46"/>
        <v>-2.3768894650713988E-2</v>
      </c>
      <c r="N466" s="13">
        <f t="shared" si="47"/>
        <v>7.1588093062137972E-5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-2.3494952629919269E-2</v>
      </c>
      <c r="M467">
        <f t="shared" si="46"/>
        <v>-2.3494952629919269E-2</v>
      </c>
      <c r="N467" s="13">
        <f t="shared" si="47"/>
        <v>7.0611081311537803E-5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-2.3224168522812883E-2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-2.3224168522812883E-2</v>
      </c>
      <c r="N468" s="13">
        <f t="shared" ref="N468:N469" si="53">(M468-H468)^2*O468</f>
        <v>6.9644627688213254E-5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-2.295650592079674E-2</v>
      </c>
      <c r="M469">
        <f t="shared" si="52"/>
        <v>-2.295650592079674E-2</v>
      </c>
      <c r="N469" s="13">
        <f t="shared" si="53"/>
        <v>6.8688674629313327E-5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5" t="s">
        <v>78</v>
      </c>
      <c r="F2" s="12" t="s">
        <v>89</v>
      </c>
      <c r="H2" s="2" t="s">
        <v>167</v>
      </c>
      <c r="I2" s="35" t="s">
        <v>78</v>
      </c>
      <c r="J2" s="12" t="s">
        <v>89</v>
      </c>
      <c r="L2" s="2" t="s">
        <v>167</v>
      </c>
      <c r="M2" s="35" t="s">
        <v>78</v>
      </c>
      <c r="N2" s="12" t="s">
        <v>89</v>
      </c>
      <c r="Q2" s="40" t="s">
        <v>179</v>
      </c>
      <c r="R2" s="39"/>
      <c r="S2" s="39"/>
      <c r="T2" s="41"/>
      <c r="U2" s="39"/>
      <c r="V2" s="39"/>
      <c r="X2" s="40" t="s">
        <v>180</v>
      </c>
      <c r="AB2" s="45"/>
      <c r="AC2" s="39"/>
      <c r="AD2" s="41"/>
      <c r="AF2" s="40" t="s">
        <v>181</v>
      </c>
      <c r="AG2" s="48"/>
      <c r="AH2" s="41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5" t="s">
        <v>162</v>
      </c>
      <c r="F3" s="12" t="s">
        <v>162</v>
      </c>
      <c r="H3" s="2" t="s">
        <v>166</v>
      </c>
      <c r="I3" s="35" t="s">
        <v>166</v>
      </c>
      <c r="J3" s="12" t="s">
        <v>166</v>
      </c>
      <c r="L3" s="2" t="s">
        <v>244</v>
      </c>
      <c r="M3" s="35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5" t="s">
        <v>183</v>
      </c>
      <c r="AC3" t="s">
        <v>245</v>
      </c>
      <c r="AD3" s="27" t="s">
        <v>187</v>
      </c>
      <c r="AF3" s="26" t="s">
        <v>185</v>
      </c>
      <c r="AG3" s="47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225</v>
      </c>
      <c r="B11" s="5"/>
      <c r="C11" s="20"/>
      <c r="D11" s="36"/>
      <c r="H11" s="36"/>
      <c r="J11" s="38"/>
      <c r="L11" s="36"/>
      <c r="N11" s="38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121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227</v>
      </c>
      <c r="B16" s="5"/>
      <c r="C16" s="20"/>
      <c r="D16" s="36"/>
      <c r="H16" s="36"/>
      <c r="J16" s="38"/>
      <c r="L16" s="36"/>
      <c r="N16" s="38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230</v>
      </c>
      <c r="B18" s="5"/>
      <c r="C18" s="20"/>
      <c r="D18" s="36"/>
      <c r="H18" s="36"/>
      <c r="J18" s="38"/>
      <c r="L18" s="36"/>
      <c r="N18" s="38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125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127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130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200</v>
      </c>
      <c r="B31" s="5"/>
      <c r="C31" s="20"/>
      <c r="D31" s="36"/>
      <c r="H31" s="36"/>
      <c r="J31" s="38"/>
      <c r="L31" s="36"/>
      <c r="N31" s="38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134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233</v>
      </c>
      <c r="B33" s="5"/>
      <c r="C33" s="20"/>
      <c r="D33" s="36"/>
      <c r="H33" s="36"/>
      <c r="J33" s="38"/>
      <c r="L33" s="36"/>
      <c r="N33" s="38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234</v>
      </c>
      <c r="B34" s="5"/>
      <c r="C34" s="20"/>
      <c r="D34" s="36"/>
      <c r="H34" s="36"/>
      <c r="J34" s="38"/>
      <c r="L34" s="36"/>
      <c r="N34" s="38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236</v>
      </c>
      <c r="B35" s="5"/>
      <c r="C35" s="20"/>
      <c r="D35" s="36"/>
      <c r="H35" s="36"/>
      <c r="J35" s="38"/>
      <c r="L35" s="36"/>
      <c r="N35" s="38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135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136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140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141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205</v>
      </c>
      <c r="B49" s="5"/>
      <c r="C49" s="20"/>
      <c r="D49" s="36"/>
      <c r="H49" s="36"/>
      <c r="J49" s="38"/>
      <c r="L49" s="36"/>
      <c r="N49" s="38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207</v>
      </c>
      <c r="B50" s="5"/>
      <c r="C50" s="20"/>
      <c r="D50" s="36"/>
      <c r="H50" s="36"/>
      <c r="J50" s="38"/>
      <c r="L50" s="36"/>
      <c r="N50" s="38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237</v>
      </c>
      <c r="B51" s="5"/>
      <c r="C51" s="20"/>
      <c r="D51" s="36"/>
      <c r="H51" s="36"/>
      <c r="J51" s="38"/>
      <c r="L51" s="36"/>
      <c r="N51" s="38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238</v>
      </c>
      <c r="B52" s="5"/>
      <c r="C52" s="20"/>
      <c r="D52" s="36"/>
      <c r="H52" s="36"/>
      <c r="J52" s="38"/>
      <c r="L52" s="36"/>
      <c r="N52" s="38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146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147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149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150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151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152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215</v>
      </c>
      <c r="B74" s="5"/>
      <c r="C74" s="20"/>
      <c r="D74" s="36"/>
      <c r="H74" s="36"/>
      <c r="J74" s="38"/>
      <c r="L74" s="36"/>
      <c r="N74" s="38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156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165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5BB-712C-4F46-95F3-14FE22DFE218}">
  <dimension ref="A1:O469"/>
  <sheetViews>
    <sheetView workbookViewId="0">
      <selection activeCell="H15" sqref="A1:XFD1048576"/>
    </sheetView>
  </sheetViews>
  <sheetFormatPr defaultRowHeight="18.75" x14ac:dyDescent="0.4"/>
  <sheetData>
    <row r="1" spans="1:10" x14ac:dyDescent="0.4">
      <c r="A1" s="39" t="s">
        <v>269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4">
      <c r="A2" s="39"/>
      <c r="B2" s="66"/>
      <c r="C2" s="66"/>
      <c r="D2" s="66"/>
      <c r="E2" s="66"/>
      <c r="F2" s="66"/>
      <c r="G2" s="66"/>
      <c r="H2" s="66"/>
      <c r="I2" s="66"/>
      <c r="J2" s="66"/>
    </row>
    <row r="3" spans="1:10" x14ac:dyDescent="0.4">
      <c r="A3" s="67" t="s">
        <v>49</v>
      </c>
      <c r="B3" s="68" t="s">
        <v>190</v>
      </c>
      <c r="C3" s="66"/>
      <c r="D3" s="67" t="s">
        <v>174</v>
      </c>
      <c r="E3" s="68" t="s">
        <v>270</v>
      </c>
      <c r="F3" s="66"/>
      <c r="G3" s="67" t="s">
        <v>172</v>
      </c>
      <c r="H3" s="68" t="s">
        <v>270</v>
      </c>
      <c r="I3" s="66"/>
      <c r="J3" s="66"/>
    </row>
    <row r="4" spans="1:10" x14ac:dyDescent="0.4">
      <c r="A4" s="67" t="s">
        <v>11</v>
      </c>
      <c r="B4" s="69">
        <v>-1.1160000000000001</v>
      </c>
      <c r="C4" s="66"/>
      <c r="D4" s="67" t="s">
        <v>11</v>
      </c>
      <c r="E4" s="70">
        <v>-1.1214999999999999</v>
      </c>
      <c r="F4" s="66"/>
      <c r="G4" s="67" t="s">
        <v>11</v>
      </c>
      <c r="H4" s="70">
        <v>-1.1173999999999999</v>
      </c>
      <c r="I4" s="67" t="s">
        <v>2</v>
      </c>
      <c r="J4" s="70">
        <v>3.9</v>
      </c>
    </row>
    <row r="5" spans="1:10" x14ac:dyDescent="0.4">
      <c r="A5" s="67" t="s">
        <v>19</v>
      </c>
      <c r="B5" s="69">
        <v>39.994</v>
      </c>
      <c r="C5" s="66"/>
      <c r="D5" s="67" t="s">
        <v>19</v>
      </c>
      <c r="E5" s="70">
        <v>70.709999999999994</v>
      </c>
      <c r="F5" s="66"/>
      <c r="G5" s="67" t="s">
        <v>19</v>
      </c>
      <c r="H5" s="66">
        <v>41.868000000000002</v>
      </c>
      <c r="I5" s="67" t="s">
        <v>252</v>
      </c>
      <c r="J5" s="70">
        <v>6.3559999999999999</v>
      </c>
    </row>
    <row r="6" spans="1:10" x14ac:dyDescent="0.4">
      <c r="A6" s="67" t="s">
        <v>0</v>
      </c>
      <c r="B6" s="70">
        <v>1E-3</v>
      </c>
      <c r="C6" s="66"/>
      <c r="D6" s="67" t="s">
        <v>0</v>
      </c>
      <c r="E6" s="70">
        <v>1E-3</v>
      </c>
      <c r="F6" s="66"/>
      <c r="G6" s="67" t="s">
        <v>0</v>
      </c>
      <c r="H6" s="70">
        <v>1E-3</v>
      </c>
      <c r="I6" s="66"/>
      <c r="J6" s="66"/>
    </row>
    <row r="7" spans="1:10" x14ac:dyDescent="0.4">
      <c r="A7" s="71" t="s">
        <v>1</v>
      </c>
      <c r="B7" s="70">
        <v>4.6440000000000001</v>
      </c>
      <c r="C7" s="66"/>
      <c r="D7" s="71" t="s">
        <v>1</v>
      </c>
      <c r="E7" s="70">
        <v>4.6440000000000001</v>
      </c>
      <c r="F7" s="66"/>
      <c r="G7" s="71" t="s">
        <v>1</v>
      </c>
      <c r="H7" s="70">
        <v>4.6440000000000001</v>
      </c>
      <c r="J7" s="66"/>
    </row>
    <row r="9" spans="1:10" x14ac:dyDescent="0.4">
      <c r="A9" s="67" t="s">
        <v>49</v>
      </c>
      <c r="B9" s="68" t="s">
        <v>89</v>
      </c>
      <c r="C9" s="66"/>
      <c r="D9" s="67" t="s">
        <v>174</v>
      </c>
      <c r="E9" s="68" t="s">
        <v>89</v>
      </c>
      <c r="F9" s="66"/>
      <c r="G9" s="67" t="s">
        <v>172</v>
      </c>
      <c r="H9" s="68" t="s">
        <v>89</v>
      </c>
      <c r="I9" s="66"/>
      <c r="J9" s="66"/>
    </row>
    <row r="10" spans="1:10" x14ac:dyDescent="0.4">
      <c r="A10" s="67" t="s">
        <v>11</v>
      </c>
      <c r="B10" s="69">
        <v>-1.9059999999999999</v>
      </c>
      <c r="C10" s="66"/>
      <c r="D10" s="67" t="s">
        <v>11</v>
      </c>
      <c r="E10" s="70">
        <v>-1.9037999999999999</v>
      </c>
      <c r="F10" s="66"/>
      <c r="G10" s="67" t="s">
        <v>11</v>
      </c>
      <c r="H10" s="70">
        <v>-1.9064000000000001</v>
      </c>
      <c r="I10" s="67" t="s">
        <v>2</v>
      </c>
      <c r="J10" s="70">
        <v>3.0779999999999998</v>
      </c>
    </row>
    <row r="11" spans="1:10" x14ac:dyDescent="0.4">
      <c r="A11" s="67" t="s">
        <v>19</v>
      </c>
      <c r="B11" s="69">
        <v>20.154</v>
      </c>
      <c r="C11" s="66"/>
      <c r="D11" s="67" t="s">
        <v>19</v>
      </c>
      <c r="E11" s="70">
        <v>20.120999999999999</v>
      </c>
      <c r="F11" s="66"/>
      <c r="G11" s="67" t="s">
        <v>19</v>
      </c>
      <c r="H11">
        <v>20.190000000000001</v>
      </c>
      <c r="I11" s="67" t="s">
        <v>252</v>
      </c>
      <c r="J11" s="70">
        <v>4.923</v>
      </c>
    </row>
    <row r="12" spans="1:10" x14ac:dyDescent="0.4">
      <c r="A12" s="67" t="s">
        <v>0</v>
      </c>
      <c r="B12" s="70">
        <v>8.5000000000000006E-2</v>
      </c>
      <c r="C12" s="66"/>
      <c r="D12" s="67" t="s">
        <v>0</v>
      </c>
      <c r="E12" s="70">
        <v>8.5000000000000006E-2</v>
      </c>
      <c r="F12" s="66"/>
      <c r="G12" s="67" t="s">
        <v>0</v>
      </c>
      <c r="H12" s="70">
        <v>8.5000000000000006E-2</v>
      </c>
      <c r="I12" s="66"/>
      <c r="J12" s="66"/>
    </row>
    <row r="13" spans="1:10" x14ac:dyDescent="0.4">
      <c r="A13" s="71" t="s">
        <v>1</v>
      </c>
      <c r="B13" s="70">
        <v>2.2709999999999999</v>
      </c>
      <c r="C13" s="66"/>
      <c r="D13" s="71" t="s">
        <v>1</v>
      </c>
      <c r="E13" s="70">
        <v>2.2709999999999999</v>
      </c>
      <c r="F13" s="66"/>
      <c r="G13" s="71" t="s">
        <v>1</v>
      </c>
      <c r="H13" s="70">
        <v>2.2709999999999999</v>
      </c>
      <c r="I13" s="66"/>
      <c r="J13" s="66"/>
    </row>
    <row r="15" spans="1:10" x14ac:dyDescent="0.4">
      <c r="A15" s="67" t="s">
        <v>49</v>
      </c>
      <c r="B15" s="68" t="s">
        <v>120</v>
      </c>
      <c r="C15" s="66"/>
      <c r="D15" s="67" t="s">
        <v>174</v>
      </c>
      <c r="E15" s="68" t="s">
        <v>120</v>
      </c>
      <c r="F15" s="66"/>
      <c r="G15" s="67" t="s">
        <v>172</v>
      </c>
      <c r="H15" s="68" t="s">
        <v>120</v>
      </c>
      <c r="I15" s="66"/>
      <c r="J15" s="66"/>
    </row>
    <row r="16" spans="1:10" x14ac:dyDescent="0.4">
      <c r="A16" s="67" t="s">
        <v>11</v>
      </c>
      <c r="B16" s="69"/>
      <c r="C16" s="66"/>
      <c r="D16" s="67" t="s">
        <v>11</v>
      </c>
      <c r="E16" s="70">
        <v>-3.6436999999999999</v>
      </c>
      <c r="F16" s="66"/>
      <c r="G16" s="67" t="s">
        <v>11</v>
      </c>
      <c r="H16" s="70">
        <v>-3.7393999999999998</v>
      </c>
      <c r="I16" s="67" t="s">
        <v>2</v>
      </c>
      <c r="J16" s="70">
        <v>2.2599999999999998</v>
      </c>
    </row>
    <row r="17" spans="1:15" x14ac:dyDescent="0.4">
      <c r="A17" s="67" t="s">
        <v>19</v>
      </c>
      <c r="B17" s="69"/>
      <c r="C17" s="66"/>
      <c r="D17" s="67" t="s">
        <v>19</v>
      </c>
      <c r="E17" s="70">
        <v>7.8150000000000004</v>
      </c>
      <c r="F17" s="66"/>
      <c r="G17" s="67" t="s">
        <v>19</v>
      </c>
      <c r="H17">
        <v>7.8940000000000001</v>
      </c>
      <c r="I17" s="67" t="s">
        <v>252</v>
      </c>
      <c r="J17" s="70">
        <v>3.57</v>
      </c>
    </row>
    <row r="18" spans="1:15" x14ac:dyDescent="0.4">
      <c r="A18" s="67" t="s">
        <v>0</v>
      </c>
      <c r="B18" s="70">
        <v>0.751</v>
      </c>
      <c r="C18" s="66"/>
      <c r="D18" s="67" t="s">
        <v>0</v>
      </c>
      <c r="E18" s="70">
        <v>0.751</v>
      </c>
      <c r="F18" s="66"/>
      <c r="G18" s="67" t="s">
        <v>0</v>
      </c>
      <c r="H18" s="70">
        <v>0.751</v>
      </c>
      <c r="I18" s="66"/>
      <c r="J18" s="66"/>
    </row>
    <row r="19" spans="1:15" x14ac:dyDescent="0.4">
      <c r="A19" s="71" t="s">
        <v>1</v>
      </c>
      <c r="B19" s="70">
        <v>2.2349999999999999</v>
      </c>
      <c r="C19" s="66"/>
      <c r="D19" s="71" t="s">
        <v>1</v>
      </c>
      <c r="E19" s="70">
        <v>2.2349999999999999</v>
      </c>
      <c r="F19" s="66"/>
      <c r="G19" s="71" t="s">
        <v>1</v>
      </c>
      <c r="H19" s="70">
        <v>2.2349999999999999</v>
      </c>
      <c r="I19" s="66"/>
      <c r="J19" s="66"/>
    </row>
    <row r="20" spans="1:15" x14ac:dyDescent="0.4">
      <c r="A20" s="66"/>
      <c r="B20" s="72"/>
      <c r="C20" s="66"/>
      <c r="D20" s="66"/>
      <c r="E20" s="72"/>
      <c r="F20" s="66"/>
      <c r="G20" s="66"/>
      <c r="H20" s="72"/>
      <c r="I20" s="66"/>
      <c r="J20" s="66"/>
    </row>
    <row r="21" spans="1:15" x14ac:dyDescent="0.4">
      <c r="A21" s="67" t="s">
        <v>49</v>
      </c>
      <c r="B21" s="68" t="s">
        <v>0</v>
      </c>
      <c r="C21" s="66"/>
      <c r="D21" s="67" t="s">
        <v>174</v>
      </c>
      <c r="E21" s="68" t="s">
        <v>0</v>
      </c>
      <c r="F21" s="66"/>
      <c r="G21" s="67" t="s">
        <v>172</v>
      </c>
      <c r="H21" s="68" t="s">
        <v>0</v>
      </c>
      <c r="I21" s="66"/>
      <c r="J21" s="66"/>
      <c r="L21" s="67" t="s">
        <v>271</v>
      </c>
      <c r="M21" s="68" t="s">
        <v>0</v>
      </c>
      <c r="O21" t="s">
        <v>272</v>
      </c>
    </row>
    <row r="22" spans="1:15" x14ac:dyDescent="0.4">
      <c r="A22" s="67" t="s">
        <v>11</v>
      </c>
      <c r="B22" s="68">
        <v>5.5224119999999995E-2</v>
      </c>
      <c r="C22" s="66"/>
      <c r="D22" s="67" t="s">
        <v>11</v>
      </c>
      <c r="E22" s="70">
        <v>0.42547056000000005</v>
      </c>
      <c r="F22" s="66"/>
      <c r="G22" s="67" t="s">
        <v>11</v>
      </c>
      <c r="H22" s="70">
        <v>0.10908804</v>
      </c>
      <c r="I22" s="67" t="s">
        <v>2</v>
      </c>
      <c r="J22" s="70">
        <v>1.49</v>
      </c>
      <c r="L22" s="67" t="s">
        <v>11</v>
      </c>
      <c r="M22" s="68">
        <v>-0.15655901999999999</v>
      </c>
      <c r="O22" t="s">
        <v>273</v>
      </c>
    </row>
    <row r="23" spans="1:15" x14ac:dyDescent="0.4">
      <c r="A23" s="67" t="s">
        <v>19</v>
      </c>
      <c r="B23" s="69">
        <v>5.8275808063739998</v>
      </c>
      <c r="C23" s="66"/>
      <c r="D23" s="67" t="s">
        <v>19</v>
      </c>
      <c r="E23" s="70">
        <v>6.0925650476840003</v>
      </c>
      <c r="F23" s="66"/>
      <c r="G23" s="67" t="s">
        <v>19</v>
      </c>
      <c r="H23">
        <v>5.8474176155000004</v>
      </c>
      <c r="I23" s="67" t="s">
        <v>252</v>
      </c>
      <c r="J23" s="70">
        <v>3.03</v>
      </c>
      <c r="L23" s="67" t="s">
        <v>19</v>
      </c>
      <c r="M23" s="69">
        <v>6.6229776379710001</v>
      </c>
    </row>
    <row r="24" spans="1:15" x14ac:dyDescent="0.4">
      <c r="A24" s="67" t="s">
        <v>0</v>
      </c>
      <c r="B24" s="70">
        <v>1.4430000000000001</v>
      </c>
      <c r="C24" s="66"/>
      <c r="D24" s="67" t="s">
        <v>0</v>
      </c>
      <c r="E24" s="70">
        <v>1.4430000000000001</v>
      </c>
      <c r="F24" s="66"/>
      <c r="G24" s="67" t="s">
        <v>0</v>
      </c>
      <c r="H24" s="70">
        <v>1.4430000000000001</v>
      </c>
      <c r="I24" s="66"/>
      <c r="J24" s="66"/>
      <c r="L24" s="67" t="s">
        <v>0</v>
      </c>
      <c r="M24" s="70">
        <v>1.4430000000000001</v>
      </c>
    </row>
    <row r="25" spans="1:15" x14ac:dyDescent="0.4">
      <c r="A25" s="71" t="s">
        <v>1</v>
      </c>
      <c r="B25" s="70">
        <v>2.4529999999999998</v>
      </c>
      <c r="C25" s="66"/>
      <c r="D25" s="71" t="s">
        <v>1</v>
      </c>
      <c r="E25" s="70">
        <v>2.4529999999999998</v>
      </c>
      <c r="F25" s="66"/>
      <c r="G25" s="71" t="s">
        <v>1</v>
      </c>
      <c r="H25" s="70">
        <v>2.4529999999999998</v>
      </c>
      <c r="I25" s="66"/>
      <c r="J25" s="66"/>
      <c r="L25" s="71" t="s">
        <v>1</v>
      </c>
      <c r="M25" s="70">
        <v>2.4529999999999998</v>
      </c>
    </row>
    <row r="27" spans="1:15" x14ac:dyDescent="0.4">
      <c r="A27" s="67" t="s">
        <v>49</v>
      </c>
      <c r="B27" s="68" t="s">
        <v>196</v>
      </c>
      <c r="C27" s="66"/>
      <c r="D27" s="67" t="s">
        <v>174</v>
      </c>
      <c r="E27" s="68" t="s">
        <v>196</v>
      </c>
      <c r="F27" s="66"/>
      <c r="G27" s="67" t="s">
        <v>172</v>
      </c>
      <c r="H27" s="68" t="s">
        <v>196</v>
      </c>
      <c r="I27" s="66"/>
      <c r="J27" s="66"/>
    </row>
    <row r="28" spans="1:15" x14ac:dyDescent="0.4">
      <c r="A28" s="67" t="s">
        <v>11</v>
      </c>
      <c r="B28" s="69">
        <v>-3.8298999999999999</v>
      </c>
      <c r="C28" s="66"/>
      <c r="D28" s="67" t="s">
        <v>11</v>
      </c>
      <c r="E28" s="70"/>
      <c r="F28" s="66"/>
      <c r="G28" s="67" t="s">
        <v>11</v>
      </c>
      <c r="H28" s="70">
        <v>-4.7061999999999999</v>
      </c>
      <c r="I28" s="67" t="s">
        <v>2</v>
      </c>
      <c r="J28" s="70">
        <v>2.5190000000000001</v>
      </c>
    </row>
    <row r="29" spans="1:15" x14ac:dyDescent="0.4">
      <c r="A29" s="67" t="s">
        <v>19</v>
      </c>
      <c r="B29" s="69">
        <v>7.2709999999999999</v>
      </c>
      <c r="C29" s="66"/>
      <c r="D29" s="67" t="s">
        <v>19</v>
      </c>
      <c r="E29" s="70"/>
      <c r="F29" s="66"/>
      <c r="G29" s="67" t="s">
        <v>19</v>
      </c>
      <c r="H29" s="66">
        <v>6.7229999999999999</v>
      </c>
      <c r="I29" s="67" t="s">
        <v>252</v>
      </c>
      <c r="J29" s="70">
        <v>2.4460000000000002</v>
      </c>
    </row>
    <row r="30" spans="1:15" x14ac:dyDescent="0.4">
      <c r="A30" s="67" t="s">
        <v>0</v>
      </c>
      <c r="B30" s="70">
        <v>0.39400000000000002</v>
      </c>
      <c r="C30" s="66"/>
      <c r="D30" s="67" t="s">
        <v>0</v>
      </c>
      <c r="E30" s="70">
        <v>0.39400000000000002</v>
      </c>
      <c r="F30" s="66"/>
      <c r="G30" s="67" t="s">
        <v>0</v>
      </c>
      <c r="H30" s="70">
        <v>0.39400000000000002</v>
      </c>
      <c r="I30" s="66"/>
      <c r="J30" s="66"/>
    </row>
    <row r="31" spans="1:15" x14ac:dyDescent="0.4">
      <c r="A31" s="71" t="s">
        <v>1</v>
      </c>
      <c r="B31" s="70">
        <v>2.7389999999999999</v>
      </c>
      <c r="C31" s="66"/>
      <c r="D31" s="71" t="s">
        <v>1</v>
      </c>
      <c r="E31" s="70">
        <v>2.7389999999999999</v>
      </c>
      <c r="F31" s="66"/>
      <c r="G31" s="71" t="s">
        <v>1</v>
      </c>
      <c r="H31" s="70">
        <v>2.7389999999999999</v>
      </c>
      <c r="J31" s="66"/>
    </row>
    <row r="33" spans="1:10" x14ac:dyDescent="0.4">
      <c r="A33" s="67" t="s">
        <v>49</v>
      </c>
      <c r="B33" s="68" t="s">
        <v>121</v>
      </c>
      <c r="C33" s="66"/>
      <c r="D33" s="67" t="s">
        <v>174</v>
      </c>
      <c r="E33" s="68" t="s">
        <v>121</v>
      </c>
      <c r="F33" s="66"/>
      <c r="G33" s="67" t="s">
        <v>172</v>
      </c>
      <c r="H33" s="68" t="s">
        <v>121</v>
      </c>
      <c r="I33" s="66"/>
      <c r="J33" s="66"/>
    </row>
    <row r="34" spans="1:10" x14ac:dyDescent="0.4">
      <c r="A34" s="67" t="s">
        <v>11</v>
      </c>
      <c r="B34" s="69">
        <v>-1.3116000000000001</v>
      </c>
      <c r="C34" s="66"/>
      <c r="D34" s="67" t="s">
        <v>11</v>
      </c>
      <c r="E34" s="70">
        <v>-1.3097000000000001</v>
      </c>
      <c r="F34" s="66"/>
      <c r="G34" s="67" t="s">
        <v>11</v>
      </c>
      <c r="H34" s="70">
        <v>-1.3122</v>
      </c>
      <c r="I34" s="67" t="s">
        <v>2</v>
      </c>
      <c r="J34" s="70">
        <v>3.7589999999999999</v>
      </c>
    </row>
    <row r="35" spans="1:10" x14ac:dyDescent="0.4">
      <c r="A35" s="67" t="s">
        <v>19</v>
      </c>
      <c r="B35" s="69">
        <v>36.247</v>
      </c>
      <c r="C35" s="66"/>
      <c r="D35" s="67" t="s">
        <v>19</v>
      </c>
      <c r="E35" s="70">
        <v>36.323999999999998</v>
      </c>
      <c r="F35" s="66"/>
      <c r="G35" s="67" t="s">
        <v>19</v>
      </c>
      <c r="H35">
        <f>74.234/2</f>
        <v>37.116999999999997</v>
      </c>
      <c r="I35" s="67" t="s">
        <v>252</v>
      </c>
      <c r="J35" s="70">
        <v>6.0650000000000004</v>
      </c>
    </row>
    <row r="36" spans="1:10" x14ac:dyDescent="0.4">
      <c r="A36" s="67" t="s">
        <v>0</v>
      </c>
      <c r="B36" s="70">
        <v>4.7E-2</v>
      </c>
      <c r="C36" s="66"/>
      <c r="D36" s="67" t="s">
        <v>0</v>
      </c>
      <c r="E36" s="70">
        <v>4.7E-2</v>
      </c>
      <c r="F36" s="66"/>
      <c r="G36" s="67" t="s">
        <v>0</v>
      </c>
      <c r="H36" s="70">
        <v>4.7E-2</v>
      </c>
      <c r="I36" s="66"/>
      <c r="J36" s="66"/>
    </row>
    <row r="37" spans="1:10" x14ac:dyDescent="0.4">
      <c r="A37" s="71" t="s">
        <v>1</v>
      </c>
      <c r="B37" s="70">
        <v>2.6</v>
      </c>
      <c r="C37" s="66"/>
      <c r="D37" s="71" t="s">
        <v>1</v>
      </c>
      <c r="E37" s="70">
        <v>2.6</v>
      </c>
      <c r="F37" s="66"/>
      <c r="G37" s="71" t="s">
        <v>1</v>
      </c>
      <c r="H37" s="70">
        <v>2.6</v>
      </c>
      <c r="J37" s="66"/>
    </row>
    <row r="39" spans="1:10" x14ac:dyDescent="0.4">
      <c r="A39" s="67" t="s">
        <v>49</v>
      </c>
      <c r="B39" s="68" t="s">
        <v>122</v>
      </c>
      <c r="C39" s="66"/>
      <c r="D39" s="67" t="s">
        <v>174</v>
      </c>
      <c r="E39" s="68" t="s">
        <v>122</v>
      </c>
      <c r="F39" s="66"/>
      <c r="G39" s="67" t="s">
        <v>172</v>
      </c>
      <c r="H39" s="68" t="s">
        <v>122</v>
      </c>
      <c r="I39" s="66"/>
      <c r="J39" s="66"/>
    </row>
    <row r="40" spans="1:10" x14ac:dyDescent="0.4">
      <c r="A40" s="67" t="s">
        <v>11</v>
      </c>
      <c r="B40" s="69">
        <v>-1.5829</v>
      </c>
      <c r="C40" s="66"/>
      <c r="D40" s="67" t="s">
        <v>11</v>
      </c>
      <c r="E40" s="70">
        <v>-1.5745</v>
      </c>
      <c r="F40" s="66"/>
      <c r="G40" s="67" t="s">
        <v>11</v>
      </c>
      <c r="H40" s="70">
        <v>-1.5908</v>
      </c>
      <c r="I40" s="67" t="s">
        <v>2</v>
      </c>
      <c r="J40" s="70">
        <v>3.2029999999999998</v>
      </c>
    </row>
    <row r="41" spans="1:10" x14ac:dyDescent="0.4">
      <c r="A41" s="67" t="s">
        <v>19</v>
      </c>
      <c r="B41" s="69">
        <v>22.866</v>
      </c>
      <c r="C41" s="66"/>
      <c r="D41" s="67" t="s">
        <v>19</v>
      </c>
      <c r="E41" s="70">
        <v>22.928000000000001</v>
      </c>
      <c r="F41" s="66"/>
      <c r="G41" s="67" t="s">
        <v>19</v>
      </c>
      <c r="H41">
        <v>22.774999999999999</v>
      </c>
      <c r="I41" s="67" t="s">
        <v>252</v>
      </c>
      <c r="J41" s="70">
        <v>5.1269999999999998</v>
      </c>
    </row>
    <row r="42" spans="1:10" x14ac:dyDescent="0.4">
      <c r="A42" s="67" t="s">
        <v>0</v>
      </c>
      <c r="B42" s="70">
        <v>0.217</v>
      </c>
      <c r="C42" s="66"/>
      <c r="D42" s="67" t="s">
        <v>0</v>
      </c>
      <c r="E42" s="70">
        <v>0.217</v>
      </c>
      <c r="F42" s="66"/>
      <c r="G42" s="67" t="s">
        <v>0</v>
      </c>
      <c r="H42" s="70">
        <v>0.217</v>
      </c>
      <c r="I42" s="66"/>
      <c r="J42" s="66"/>
    </row>
    <row r="43" spans="1:10" x14ac:dyDescent="0.4">
      <c r="A43" s="71" t="s">
        <v>1</v>
      </c>
      <c r="B43" s="70">
        <v>2.895</v>
      </c>
      <c r="C43" s="66"/>
      <c r="D43" s="71" t="s">
        <v>1</v>
      </c>
      <c r="E43" s="70">
        <v>2.895</v>
      </c>
      <c r="F43" s="66"/>
      <c r="G43" s="71" t="s">
        <v>1</v>
      </c>
      <c r="H43" s="70">
        <v>2.895</v>
      </c>
      <c r="J43" s="66"/>
    </row>
    <row r="45" spans="1:10" x14ac:dyDescent="0.4">
      <c r="A45" s="67" t="s">
        <v>49</v>
      </c>
      <c r="B45" s="68" t="s">
        <v>123</v>
      </c>
      <c r="C45" s="66"/>
      <c r="D45" s="67" t="s">
        <v>174</v>
      </c>
      <c r="E45" s="68" t="s">
        <v>123</v>
      </c>
      <c r="F45" s="66"/>
      <c r="G45" s="67" t="s">
        <v>172</v>
      </c>
      <c r="H45" s="68" t="s">
        <v>123</v>
      </c>
      <c r="I45" s="66"/>
      <c r="J45" s="66"/>
    </row>
    <row r="46" spans="1:10" x14ac:dyDescent="0.4">
      <c r="A46" s="67" t="s">
        <v>11</v>
      </c>
      <c r="B46" s="69">
        <v>-3.7456</v>
      </c>
      <c r="C46" s="66"/>
      <c r="D46" s="67" t="s">
        <v>11</v>
      </c>
      <c r="E46" s="73">
        <v>-3.6530999999999998</v>
      </c>
      <c r="F46" s="66"/>
      <c r="G46" s="67" t="s">
        <v>11</v>
      </c>
      <c r="H46" s="70"/>
      <c r="I46" s="67" t="s">
        <v>2</v>
      </c>
      <c r="J46" s="70"/>
    </row>
    <row r="47" spans="1:10" x14ac:dyDescent="0.4">
      <c r="A47" s="67" t="s">
        <v>19</v>
      </c>
      <c r="B47" s="69">
        <v>16.472000000000001</v>
      </c>
      <c r="C47" s="66"/>
      <c r="D47" s="67" t="s">
        <v>19</v>
      </c>
      <c r="E47" s="70">
        <v>16.701000000000001</v>
      </c>
      <c r="F47" s="66"/>
      <c r="G47" s="67" t="s">
        <v>19</v>
      </c>
      <c r="I47" s="67" t="s">
        <v>252</v>
      </c>
      <c r="J47" s="70"/>
    </row>
    <row r="48" spans="1:10" x14ac:dyDescent="0.4">
      <c r="A48" s="67" t="s">
        <v>0</v>
      </c>
      <c r="B48" s="70">
        <v>0.46100000000000002</v>
      </c>
      <c r="C48" s="66"/>
      <c r="D48" s="67" t="s">
        <v>0</v>
      </c>
      <c r="E48" s="70">
        <v>0.46100000000000002</v>
      </c>
      <c r="F48" s="66"/>
      <c r="G48" s="67" t="s">
        <v>0</v>
      </c>
      <c r="H48" s="70"/>
      <c r="I48" s="66"/>
      <c r="J48" s="66"/>
    </row>
    <row r="49" spans="1:10" x14ac:dyDescent="0.4">
      <c r="A49" s="71" t="s">
        <v>1</v>
      </c>
      <c r="B49" s="70">
        <v>3.4079999999999999</v>
      </c>
      <c r="C49" s="66"/>
      <c r="D49" s="71" t="s">
        <v>1</v>
      </c>
      <c r="E49" s="70">
        <v>3.4079999999999999</v>
      </c>
      <c r="F49" s="66"/>
      <c r="G49" s="71" t="s">
        <v>1</v>
      </c>
      <c r="H49" s="70"/>
      <c r="J49" s="66"/>
    </row>
    <row r="51" spans="1:10" x14ac:dyDescent="0.4">
      <c r="A51" s="67" t="s">
        <v>49</v>
      </c>
      <c r="B51" s="68" t="s">
        <v>124</v>
      </c>
      <c r="C51" s="66"/>
      <c r="D51" s="67" t="s">
        <v>174</v>
      </c>
      <c r="E51" s="68" t="s">
        <v>124</v>
      </c>
      <c r="F51" s="66"/>
      <c r="G51" s="67" t="s">
        <v>172</v>
      </c>
      <c r="H51" s="68" t="s">
        <v>124</v>
      </c>
      <c r="I51" s="66"/>
      <c r="J51" s="66"/>
    </row>
    <row r="52" spans="1:10" x14ac:dyDescent="0.4">
      <c r="A52" s="67" t="s">
        <v>11</v>
      </c>
      <c r="B52" s="69">
        <v>-4.8937999999999997</v>
      </c>
      <c r="C52" s="66"/>
      <c r="D52" s="67" t="s">
        <v>11</v>
      </c>
      <c r="E52" s="51">
        <v>-4.8997999999999999</v>
      </c>
      <c r="F52" s="66"/>
      <c r="G52" s="67" t="s">
        <v>11</v>
      </c>
      <c r="H52" s="51">
        <v>-4.9123999999999999</v>
      </c>
      <c r="I52" s="67" t="s">
        <v>2</v>
      </c>
      <c r="J52" s="70">
        <v>2.6389999999999998</v>
      </c>
    </row>
    <row r="53" spans="1:10" x14ac:dyDescent="0.4">
      <c r="A53" s="67" t="s">
        <v>19</v>
      </c>
      <c r="B53" s="69">
        <v>14.484</v>
      </c>
      <c r="C53" s="66"/>
      <c r="D53" s="67" t="s">
        <v>19</v>
      </c>
      <c r="E53" s="70">
        <v>14.776</v>
      </c>
      <c r="F53" s="66"/>
      <c r="G53" s="67" t="s">
        <v>19</v>
      </c>
      <c r="H53" s="1">
        <v>14.371499999999999</v>
      </c>
      <c r="I53" s="67" t="s">
        <v>252</v>
      </c>
      <c r="J53" s="70">
        <v>4.7640000000000002</v>
      </c>
    </row>
    <row r="54" spans="1:10" x14ac:dyDescent="0.4">
      <c r="A54" s="67" t="s">
        <v>0</v>
      </c>
      <c r="B54" s="70">
        <v>0.52900000000000003</v>
      </c>
      <c r="C54" s="66"/>
      <c r="D54" s="67" t="s">
        <v>0</v>
      </c>
      <c r="E54" s="70">
        <v>0.52900000000000003</v>
      </c>
      <c r="F54" s="66"/>
      <c r="G54" s="67" t="s">
        <v>0</v>
      </c>
      <c r="H54" s="70">
        <v>0.52900000000000003</v>
      </c>
      <c r="I54" s="66"/>
      <c r="J54" s="66"/>
    </row>
    <row r="55" spans="1:10" x14ac:dyDescent="0.4">
      <c r="A55" s="71" t="s">
        <v>1</v>
      </c>
      <c r="B55" s="70">
        <v>3.1389999999999998</v>
      </c>
      <c r="C55" s="66"/>
      <c r="D55" s="71" t="s">
        <v>1</v>
      </c>
      <c r="E55" s="70">
        <v>3.1389999999999998</v>
      </c>
      <c r="F55" s="66"/>
      <c r="G55" s="71" t="s">
        <v>1</v>
      </c>
      <c r="H55" s="70">
        <v>3.1389999999999998</v>
      </c>
      <c r="J55" s="66"/>
    </row>
    <row r="57" spans="1:10" x14ac:dyDescent="0.4">
      <c r="A57" s="67" t="s">
        <v>49</v>
      </c>
      <c r="B57" s="68" t="s">
        <v>227</v>
      </c>
      <c r="C57" s="66"/>
      <c r="D57" s="67" t="s">
        <v>174</v>
      </c>
      <c r="E57" s="68" t="s">
        <v>227</v>
      </c>
      <c r="F57" s="66"/>
      <c r="G57" s="67" t="s">
        <v>172</v>
      </c>
      <c r="H57" s="68" t="s">
        <v>227</v>
      </c>
      <c r="I57" s="66"/>
      <c r="J57" s="66"/>
    </row>
    <row r="58" spans="1:10" x14ac:dyDescent="0.4">
      <c r="A58" s="67" t="s">
        <v>11</v>
      </c>
      <c r="B58" s="69">
        <v>-1.8955</v>
      </c>
      <c r="C58" s="66"/>
      <c r="D58" s="67" t="s">
        <v>11</v>
      </c>
      <c r="E58" s="51"/>
      <c r="F58" s="66"/>
      <c r="G58" s="67" t="s">
        <v>11</v>
      </c>
      <c r="H58" s="51"/>
      <c r="I58" s="67" t="s">
        <v>2</v>
      </c>
      <c r="J58" s="70"/>
    </row>
    <row r="59" spans="1:10" x14ac:dyDescent="0.4">
      <c r="A59" s="67" t="s">
        <v>19</v>
      </c>
      <c r="B59" s="69">
        <v>122.02500000000001</v>
      </c>
      <c r="C59" s="66"/>
      <c r="D59" s="67" t="s">
        <v>19</v>
      </c>
      <c r="E59" s="70"/>
      <c r="F59" s="66"/>
      <c r="G59" s="67" t="s">
        <v>19</v>
      </c>
      <c r="H59" s="1"/>
      <c r="I59" s="67" t="s">
        <v>252</v>
      </c>
      <c r="J59" s="70"/>
    </row>
    <row r="60" spans="1:10" x14ac:dyDescent="0.4">
      <c r="A60" s="67" t="s">
        <v>0</v>
      </c>
      <c r="B60" s="70">
        <v>0.36599999999999999</v>
      </c>
      <c r="C60" s="66"/>
      <c r="D60" s="67" t="s">
        <v>0</v>
      </c>
      <c r="E60" s="70">
        <v>0.36599999999999999</v>
      </c>
      <c r="F60" s="66"/>
      <c r="G60" s="67" t="s">
        <v>0</v>
      </c>
      <c r="H60" s="70">
        <v>0.36599999999999999</v>
      </c>
      <c r="I60" s="66"/>
      <c r="J60" s="66"/>
    </row>
    <row r="61" spans="1:10" x14ac:dyDescent="0.4">
      <c r="A61" s="71" t="s">
        <v>1</v>
      </c>
      <c r="B61" s="70">
        <v>3.1509999999999998</v>
      </c>
      <c r="C61" s="66"/>
      <c r="D61" s="71" t="s">
        <v>1</v>
      </c>
      <c r="E61" s="70">
        <v>3.1509999999999998</v>
      </c>
      <c r="F61" s="66"/>
      <c r="G61" s="71" t="s">
        <v>1</v>
      </c>
      <c r="H61" s="70">
        <v>3.1509999999999998</v>
      </c>
      <c r="J61" s="66"/>
    </row>
    <row r="63" spans="1:10" x14ac:dyDescent="0.4">
      <c r="A63" s="67" t="s">
        <v>49</v>
      </c>
      <c r="B63" s="68" t="s">
        <v>229</v>
      </c>
      <c r="C63" s="66"/>
      <c r="D63" s="67" t="s">
        <v>174</v>
      </c>
      <c r="E63" s="68" t="s">
        <v>229</v>
      </c>
      <c r="F63" s="66"/>
      <c r="G63" s="67" t="s">
        <v>172</v>
      </c>
      <c r="H63" s="68" t="s">
        <v>229</v>
      </c>
      <c r="I63" s="66"/>
      <c r="J63" s="66"/>
    </row>
    <row r="64" spans="1:10" x14ac:dyDescent="0.4">
      <c r="A64" s="67" t="s">
        <v>11</v>
      </c>
      <c r="B64" s="69">
        <v>-2.8351999999999999</v>
      </c>
      <c r="C64" s="66"/>
      <c r="D64" s="67" t="s">
        <v>11</v>
      </c>
      <c r="E64" s="51">
        <v>-2.9990000000000001</v>
      </c>
      <c r="F64" s="66"/>
      <c r="G64" s="67" t="s">
        <v>11</v>
      </c>
      <c r="H64" s="51"/>
      <c r="I64" s="67" t="s">
        <v>2</v>
      </c>
      <c r="J64" s="70"/>
    </row>
    <row r="65" spans="1:10" x14ac:dyDescent="0.4">
      <c r="A65" s="67" t="s">
        <v>19</v>
      </c>
      <c r="B65" s="69">
        <v>15.852</v>
      </c>
      <c r="C65" s="66"/>
      <c r="D65" s="67" t="s">
        <v>19</v>
      </c>
      <c r="E65" s="70">
        <v>15.795999999999999</v>
      </c>
      <c r="F65" s="66"/>
      <c r="G65" s="67" t="s">
        <v>19</v>
      </c>
      <c r="H65" s="1"/>
      <c r="I65" s="67" t="s">
        <v>252</v>
      </c>
      <c r="J65" s="70"/>
    </row>
    <row r="66" spans="1:10" x14ac:dyDescent="0.4">
      <c r="A66" s="67" t="s">
        <v>0</v>
      </c>
      <c r="B66" s="70">
        <v>0.20599999999999999</v>
      </c>
      <c r="C66" s="66"/>
      <c r="D66" s="67" t="s">
        <v>0</v>
      </c>
      <c r="E66" s="70">
        <v>0.20599999999999999</v>
      </c>
      <c r="F66" s="66"/>
      <c r="G66" s="67" t="s">
        <v>0</v>
      </c>
      <c r="H66" s="70">
        <v>0.20599999999999999</v>
      </c>
      <c r="I66" s="66"/>
      <c r="J66" s="66"/>
    </row>
    <row r="67" spans="1:10" x14ac:dyDescent="0.4">
      <c r="A67" s="71" t="s">
        <v>1</v>
      </c>
      <c r="B67" s="70">
        <v>2.899</v>
      </c>
      <c r="C67" s="66"/>
      <c r="D67" s="71" t="s">
        <v>1</v>
      </c>
      <c r="E67" s="70">
        <v>2.899</v>
      </c>
      <c r="F67" s="66"/>
      <c r="G67" s="71" t="s">
        <v>1</v>
      </c>
      <c r="H67" s="70">
        <v>2.899</v>
      </c>
      <c r="J67" s="66"/>
    </row>
    <row r="69" spans="1:10" x14ac:dyDescent="0.4">
      <c r="A69" s="67" t="s">
        <v>49</v>
      </c>
      <c r="B69" s="68" t="s">
        <v>125</v>
      </c>
      <c r="C69" s="66"/>
      <c r="D69" s="67" t="s">
        <v>174</v>
      </c>
      <c r="E69" s="68" t="s">
        <v>125</v>
      </c>
      <c r="F69" s="66"/>
      <c r="G69" s="67" t="s">
        <v>172</v>
      </c>
      <c r="H69" s="68" t="s">
        <v>125</v>
      </c>
      <c r="I69" s="66"/>
      <c r="J69" s="66"/>
    </row>
    <row r="70" spans="1:10" x14ac:dyDescent="0.4">
      <c r="A70" s="67" t="s">
        <v>11</v>
      </c>
      <c r="B70" s="69">
        <v>-1.0981000000000001</v>
      </c>
      <c r="C70" s="66"/>
      <c r="D70" s="67" t="s">
        <v>11</v>
      </c>
      <c r="E70" s="73">
        <v>-1.081</v>
      </c>
      <c r="F70" s="66"/>
      <c r="G70" s="67" t="s">
        <v>11</v>
      </c>
      <c r="H70" s="51">
        <v>-1.0988</v>
      </c>
      <c r="I70" s="67" t="s">
        <v>2</v>
      </c>
      <c r="J70" s="70">
        <v>4.758</v>
      </c>
    </row>
    <row r="71" spans="1:10" x14ac:dyDescent="0.4">
      <c r="A71" s="67" t="s">
        <v>19</v>
      </c>
      <c r="B71" s="69">
        <v>73.709999999999994</v>
      </c>
      <c r="C71" s="66"/>
      <c r="D71" s="67" t="s">
        <v>19</v>
      </c>
      <c r="E71" s="70">
        <v>72.853999999999999</v>
      </c>
      <c r="F71" s="66"/>
      <c r="G71" s="67" t="s">
        <v>19</v>
      </c>
      <c r="H71" s="1">
        <v>74.375</v>
      </c>
      <c r="I71" s="67" t="s">
        <v>252</v>
      </c>
      <c r="J71" s="70">
        <v>7.5869999999999997</v>
      </c>
    </row>
    <row r="72" spans="1:10" x14ac:dyDescent="0.4">
      <c r="A72" s="67" t="s">
        <v>0</v>
      </c>
      <c r="B72" s="70">
        <v>2.1999999999999999E-2</v>
      </c>
      <c r="C72" s="66"/>
      <c r="D72" s="67" t="s">
        <v>0</v>
      </c>
      <c r="E72" s="70">
        <v>2.1999999999999999E-2</v>
      </c>
      <c r="F72" s="66"/>
      <c r="G72" s="67" t="s">
        <v>0</v>
      </c>
      <c r="H72" s="70">
        <v>2.1999999999999999E-2</v>
      </c>
      <c r="I72" s="66"/>
      <c r="J72" s="66"/>
    </row>
    <row r="73" spans="1:10" x14ac:dyDescent="0.4">
      <c r="A73" s="71" t="s">
        <v>1</v>
      </c>
      <c r="B73" s="70">
        <v>2.6669999999999998</v>
      </c>
      <c r="C73" s="66"/>
      <c r="D73" s="71" t="s">
        <v>1</v>
      </c>
      <c r="E73" s="70">
        <v>2.6669999999999998</v>
      </c>
      <c r="F73" s="66"/>
      <c r="G73" s="71" t="s">
        <v>1</v>
      </c>
      <c r="H73" s="70">
        <v>2.6669999999999998</v>
      </c>
      <c r="J73" s="66"/>
    </row>
    <row r="75" spans="1:10" x14ac:dyDescent="0.4">
      <c r="A75" s="67" t="s">
        <v>49</v>
      </c>
      <c r="B75" s="68" t="s">
        <v>126</v>
      </c>
      <c r="C75" s="66"/>
      <c r="D75" s="67" t="s">
        <v>174</v>
      </c>
      <c r="E75" s="68" t="s">
        <v>126</v>
      </c>
      <c r="F75" s="66"/>
      <c r="G75" s="67" t="s">
        <v>172</v>
      </c>
      <c r="H75" s="68" t="s">
        <v>126</v>
      </c>
      <c r="I75" s="66"/>
      <c r="J75" s="66"/>
    </row>
    <row r="76" spans="1:10" x14ac:dyDescent="0.4">
      <c r="A76" s="67" t="s">
        <v>11</v>
      </c>
      <c r="B76" s="69">
        <v>-1.9984999999999999</v>
      </c>
      <c r="C76" s="66"/>
      <c r="D76" s="67" t="s">
        <v>11</v>
      </c>
      <c r="E76" s="51">
        <v>-1.982</v>
      </c>
      <c r="F76" s="66"/>
      <c r="G76" s="67" t="s">
        <v>11</v>
      </c>
      <c r="H76" s="51">
        <v>-1.9995000000000001</v>
      </c>
      <c r="I76" s="67" t="s">
        <v>2</v>
      </c>
      <c r="J76" s="70">
        <v>3.8969999999999998</v>
      </c>
    </row>
    <row r="77" spans="1:10" x14ac:dyDescent="0.4">
      <c r="A77" s="67" t="s">
        <v>19</v>
      </c>
      <c r="B77" s="69">
        <v>41.761000000000003</v>
      </c>
      <c r="C77" s="66"/>
      <c r="D77" s="67" t="s">
        <v>19</v>
      </c>
      <c r="E77" s="70">
        <v>42.171999999999997</v>
      </c>
      <c r="F77" s="66"/>
      <c r="G77" s="67" t="s">
        <v>19</v>
      </c>
      <c r="H77" s="1">
        <v>42.415500000000002</v>
      </c>
      <c r="I77" s="67" t="s">
        <v>252</v>
      </c>
      <c r="J77" s="70">
        <v>6.4509999999999996</v>
      </c>
    </row>
    <row r="78" spans="1:10" x14ac:dyDescent="0.4">
      <c r="A78" s="67" t="s">
        <v>0</v>
      </c>
      <c r="B78" s="70">
        <v>0.105</v>
      </c>
      <c r="C78" s="66"/>
      <c r="D78" s="67" t="s">
        <v>0</v>
      </c>
      <c r="E78" s="70">
        <v>0.105</v>
      </c>
      <c r="F78" s="66"/>
      <c r="G78" s="67" t="s">
        <v>0</v>
      </c>
      <c r="H78" s="70">
        <v>0.105</v>
      </c>
      <c r="I78" s="66"/>
      <c r="J78" s="66"/>
    </row>
    <row r="79" spans="1:10" x14ac:dyDescent="0.4">
      <c r="A79" s="71" t="s">
        <v>1</v>
      </c>
      <c r="B79" s="70">
        <v>2.173</v>
      </c>
      <c r="C79" s="66"/>
      <c r="D79" s="71" t="s">
        <v>1</v>
      </c>
      <c r="E79" s="70">
        <v>2.173</v>
      </c>
      <c r="F79" s="66"/>
      <c r="G79" s="71" t="s">
        <v>1</v>
      </c>
      <c r="H79" s="70">
        <v>2.173</v>
      </c>
      <c r="J79" s="66"/>
    </row>
    <row r="81" spans="1:10" x14ac:dyDescent="0.4">
      <c r="A81" s="67" t="s">
        <v>49</v>
      </c>
      <c r="B81" s="68" t="s">
        <v>192</v>
      </c>
      <c r="C81" s="66"/>
      <c r="D81" s="67" t="s">
        <v>174</v>
      </c>
      <c r="E81" s="68" t="s">
        <v>192</v>
      </c>
      <c r="F81" s="66"/>
      <c r="G81" s="67" t="s">
        <v>172</v>
      </c>
      <c r="H81" s="68" t="s">
        <v>192</v>
      </c>
      <c r="I81" s="66"/>
      <c r="J81" s="66"/>
    </row>
    <row r="82" spans="1:10" x14ac:dyDescent="0.4">
      <c r="A82" s="67" t="s">
        <v>11</v>
      </c>
      <c r="B82" s="69">
        <v>-6.2832999999999997</v>
      </c>
      <c r="C82" s="66"/>
      <c r="D82" s="67" t="s">
        <v>11</v>
      </c>
      <c r="E82" s="51">
        <v>-6.2286999999999999</v>
      </c>
      <c r="F82" s="66"/>
      <c r="G82" s="67" t="s">
        <v>11</v>
      </c>
      <c r="H82" s="51">
        <v>-6.3324999999999996</v>
      </c>
      <c r="I82" s="67" t="s">
        <v>2</v>
      </c>
      <c r="J82" s="70">
        <v>3.319</v>
      </c>
    </row>
    <row r="83" spans="1:10" x14ac:dyDescent="0.4">
      <c r="A83" s="67" t="s">
        <v>19</v>
      </c>
      <c r="B83" s="69">
        <v>24.635999999999999</v>
      </c>
      <c r="C83" s="66"/>
      <c r="D83" s="67" t="s">
        <v>19</v>
      </c>
      <c r="E83" s="70">
        <v>24.864999999999998</v>
      </c>
      <c r="F83" s="66"/>
      <c r="G83" s="67" t="s">
        <v>19</v>
      </c>
      <c r="H83">
        <f>49.388/2</f>
        <v>24.693999999999999</v>
      </c>
      <c r="I83" s="67" t="s">
        <v>252</v>
      </c>
      <c r="J83" s="70">
        <v>5.1779999999999999</v>
      </c>
    </row>
    <row r="84" spans="1:10" x14ac:dyDescent="0.4">
      <c r="A84" s="67" t="s">
        <v>0</v>
      </c>
      <c r="B84" s="70">
        <v>0.32600000000000001</v>
      </c>
      <c r="C84" s="66"/>
      <c r="D84" s="67" t="s">
        <v>0</v>
      </c>
      <c r="E84" s="70">
        <v>0.32600000000000001</v>
      </c>
      <c r="F84" s="66"/>
      <c r="G84" s="67" t="s">
        <v>0</v>
      </c>
      <c r="H84" s="70">
        <v>0.32600000000000001</v>
      </c>
      <c r="I84" s="66"/>
      <c r="J84" s="66"/>
    </row>
    <row r="85" spans="1:10" x14ac:dyDescent="0.4">
      <c r="A85" s="71" t="s">
        <v>1</v>
      </c>
      <c r="B85" s="70">
        <v>2.2559999999999998</v>
      </c>
      <c r="C85" s="66"/>
      <c r="D85" s="71" t="s">
        <v>1</v>
      </c>
      <c r="E85" s="70">
        <v>2.2559999999999998</v>
      </c>
      <c r="F85" s="66"/>
      <c r="G85" s="71" t="s">
        <v>1</v>
      </c>
      <c r="H85" s="70">
        <v>2.2559999999999998</v>
      </c>
      <c r="J85" s="66"/>
    </row>
    <row r="87" spans="1:10" x14ac:dyDescent="0.4">
      <c r="A87" s="67" t="s">
        <v>49</v>
      </c>
      <c r="B87" s="68" t="s">
        <v>127</v>
      </c>
      <c r="C87" s="66"/>
      <c r="D87" s="67" t="s">
        <v>174</v>
      </c>
      <c r="E87" s="68" t="s">
        <v>127</v>
      </c>
      <c r="F87" s="66"/>
      <c r="G87" s="67" t="s">
        <v>172</v>
      </c>
      <c r="H87" s="68" t="s">
        <v>127</v>
      </c>
      <c r="I87" s="66"/>
      <c r="J87" s="66"/>
    </row>
    <row r="88" spans="1:10" x14ac:dyDescent="0.4">
      <c r="A88" s="67" t="s">
        <v>11</v>
      </c>
      <c r="B88" s="69">
        <v>-7.8334999999999999</v>
      </c>
      <c r="C88" s="66"/>
      <c r="D88" s="67" t="s">
        <v>11</v>
      </c>
      <c r="E88" s="51">
        <v>-7.7835000000000001</v>
      </c>
      <c r="F88" s="66"/>
      <c r="G88" s="67" t="s">
        <v>11</v>
      </c>
      <c r="H88" s="51">
        <v>-7.8910999999999998</v>
      </c>
      <c r="I88" s="67" t="s">
        <v>2</v>
      </c>
      <c r="J88" s="70">
        <v>2.9340000000000002</v>
      </c>
    </row>
    <row r="89" spans="1:10" x14ac:dyDescent="0.4">
      <c r="A89" s="67" t="s">
        <v>19</v>
      </c>
      <c r="B89" s="69">
        <v>17.344999999999999</v>
      </c>
      <c r="C89" s="66"/>
      <c r="D89" s="67" t="s">
        <v>19</v>
      </c>
      <c r="E89" s="70">
        <v>17.187999999999999</v>
      </c>
      <c r="F89" s="66"/>
      <c r="G89" s="67" t="s">
        <v>19</v>
      </c>
      <c r="H89" s="1">
        <f>34.714/2</f>
        <v>17.356999999999999</v>
      </c>
      <c r="I89" s="67" t="s">
        <v>252</v>
      </c>
      <c r="J89" s="70">
        <v>4.657</v>
      </c>
    </row>
    <row r="90" spans="1:10" x14ac:dyDescent="0.4">
      <c r="A90" s="67" t="s">
        <v>0</v>
      </c>
      <c r="B90" s="70">
        <v>0.68100000000000005</v>
      </c>
      <c r="C90" s="66"/>
      <c r="D90" s="67" t="s">
        <v>0</v>
      </c>
      <c r="E90" s="70">
        <v>0.68100000000000005</v>
      </c>
      <c r="F90" s="66"/>
      <c r="G90" s="67" t="s">
        <v>0</v>
      </c>
      <c r="H90" s="70">
        <v>0.68100000000000005</v>
      </c>
      <c r="I90" s="66"/>
      <c r="J90" s="66"/>
    </row>
    <row r="91" spans="1:10" x14ac:dyDescent="0.4">
      <c r="A91" s="71" t="s">
        <v>1</v>
      </c>
      <c r="B91" s="70">
        <v>2.524</v>
      </c>
      <c r="C91" s="66"/>
      <c r="D91" s="71" t="s">
        <v>1</v>
      </c>
      <c r="E91" s="70">
        <v>2.524</v>
      </c>
      <c r="F91" s="66"/>
      <c r="G91" s="71" t="s">
        <v>1</v>
      </c>
      <c r="H91" s="70">
        <v>2.524</v>
      </c>
      <c r="J91" s="66"/>
    </row>
    <row r="93" spans="1:10" x14ac:dyDescent="0.4">
      <c r="A93" s="67" t="s">
        <v>49</v>
      </c>
      <c r="B93" s="68" t="s">
        <v>128</v>
      </c>
      <c r="C93" s="66"/>
      <c r="D93" s="67" t="s">
        <v>174</v>
      </c>
      <c r="E93" s="68" t="s">
        <v>128</v>
      </c>
      <c r="F93" s="66"/>
      <c r="G93" s="67" t="s">
        <v>172</v>
      </c>
      <c r="H93" s="68" t="s">
        <v>128</v>
      </c>
      <c r="I93" s="66"/>
      <c r="J93" s="66"/>
    </row>
    <row r="94" spans="1:10" x14ac:dyDescent="0.4">
      <c r="A94" s="67" t="s">
        <v>11</v>
      </c>
      <c r="B94" s="69">
        <v>-8.8367000000000004</v>
      </c>
      <c r="C94" s="66"/>
      <c r="D94" s="67" t="s">
        <v>11</v>
      </c>
      <c r="E94" s="51">
        <v>-9.0823999999999998</v>
      </c>
      <c r="F94" s="66"/>
      <c r="G94" s="67" t="s">
        <v>11</v>
      </c>
      <c r="H94" s="51"/>
      <c r="I94" s="67" t="s">
        <v>2</v>
      </c>
      <c r="J94" s="70"/>
    </row>
    <row r="95" spans="1:10" x14ac:dyDescent="0.4">
      <c r="A95" s="67" t="s">
        <v>19</v>
      </c>
      <c r="B95" s="69">
        <v>13.926</v>
      </c>
      <c r="C95" s="66"/>
      <c r="D95" s="67" t="s">
        <v>19</v>
      </c>
      <c r="E95" s="70">
        <v>13.4</v>
      </c>
      <c r="F95" s="66"/>
      <c r="G95" s="67" t="s">
        <v>19</v>
      </c>
      <c r="H95" s="1"/>
      <c r="I95" s="67" t="s">
        <v>252</v>
      </c>
      <c r="J95" s="70"/>
    </row>
    <row r="96" spans="1:10" x14ac:dyDescent="0.4">
      <c r="A96" s="67" t="s">
        <v>0</v>
      </c>
      <c r="B96" s="70">
        <v>1.1020000000000001</v>
      </c>
      <c r="C96" s="66"/>
      <c r="D96" s="67" t="s">
        <v>0</v>
      </c>
      <c r="E96" s="70">
        <v>1.1020000000000001</v>
      </c>
      <c r="F96" s="66"/>
      <c r="G96" s="67" t="s">
        <v>0</v>
      </c>
      <c r="H96" s="70">
        <v>1.1020000000000001</v>
      </c>
      <c r="I96" s="66"/>
      <c r="J96" s="66"/>
    </row>
    <row r="97" spans="1:10" x14ac:dyDescent="0.4">
      <c r="A97" s="71" t="s">
        <v>1</v>
      </c>
      <c r="B97" s="70">
        <v>2.726</v>
      </c>
      <c r="C97" s="66"/>
      <c r="D97" s="71" t="s">
        <v>1</v>
      </c>
      <c r="E97" s="70">
        <v>2.726</v>
      </c>
      <c r="F97" s="66"/>
      <c r="G97" s="71" t="s">
        <v>1</v>
      </c>
      <c r="H97" s="70">
        <v>2.726</v>
      </c>
      <c r="J97" s="66"/>
    </row>
    <row r="99" spans="1:10" x14ac:dyDescent="0.4">
      <c r="A99" s="67" t="s">
        <v>49</v>
      </c>
      <c r="B99" s="68" t="s">
        <v>129</v>
      </c>
      <c r="C99" s="66"/>
      <c r="D99" s="67" t="s">
        <v>174</v>
      </c>
      <c r="E99" s="68" t="s">
        <v>129</v>
      </c>
      <c r="F99" s="66"/>
      <c r="G99" s="67" t="s">
        <v>172</v>
      </c>
      <c r="H99" s="68" t="s">
        <v>129</v>
      </c>
      <c r="I99" s="66"/>
      <c r="J99" s="66"/>
    </row>
    <row r="100" spans="1:10" x14ac:dyDescent="0.4">
      <c r="A100" s="67" t="s">
        <v>11</v>
      </c>
      <c r="B100" s="51">
        <v>-9.2486999999999995</v>
      </c>
      <c r="C100" s="66"/>
      <c r="D100" s="67" t="s">
        <v>11</v>
      </c>
      <c r="E100" s="51">
        <v>-9.6530000000000005</v>
      </c>
      <c r="F100" s="66"/>
      <c r="G100" s="67" t="s">
        <v>11</v>
      </c>
      <c r="H100" s="51">
        <v>-9.2326999999999995</v>
      </c>
      <c r="I100" s="67" t="s">
        <v>2</v>
      </c>
      <c r="J100" s="70">
        <v>2.4910000000000001</v>
      </c>
    </row>
    <row r="101" spans="1:10" x14ac:dyDescent="0.4">
      <c r="A101" s="67" t="s">
        <v>19</v>
      </c>
      <c r="B101" s="69">
        <v>11.903</v>
      </c>
      <c r="C101" s="66"/>
      <c r="D101" s="67" t="s">
        <v>19</v>
      </c>
      <c r="E101" s="70">
        <v>23.74</v>
      </c>
      <c r="F101" s="66"/>
      <c r="G101" s="67" t="s">
        <v>19</v>
      </c>
      <c r="H101" s="1">
        <v>11.952</v>
      </c>
      <c r="I101" s="67" t="s">
        <v>252</v>
      </c>
      <c r="J101" s="70">
        <v>4.45</v>
      </c>
    </row>
    <row r="102" spans="1:10" x14ac:dyDescent="0.4">
      <c r="A102" s="67" t="s">
        <v>0</v>
      </c>
      <c r="B102" s="70">
        <v>1.5509999999999999</v>
      </c>
      <c r="C102" s="66"/>
      <c r="D102" s="67" t="s">
        <v>0</v>
      </c>
      <c r="E102" s="70">
        <v>1.5509999999999999</v>
      </c>
      <c r="F102" s="66"/>
      <c r="G102" s="67" t="s">
        <v>0</v>
      </c>
      <c r="H102" s="70">
        <v>1.5509999999999999</v>
      </c>
      <c r="I102" s="66"/>
      <c r="J102" s="66"/>
    </row>
    <row r="103" spans="1:10" x14ac:dyDescent="0.4">
      <c r="A103" s="71" t="s">
        <v>1</v>
      </c>
      <c r="B103" s="70">
        <v>3.1219999999999999</v>
      </c>
      <c r="C103" s="66"/>
      <c r="D103" s="71" t="s">
        <v>1</v>
      </c>
      <c r="E103" s="70">
        <v>3.1219999999999999</v>
      </c>
      <c r="F103" s="66"/>
      <c r="G103" s="71" t="s">
        <v>1</v>
      </c>
      <c r="H103" s="70">
        <v>3.1219999999999999</v>
      </c>
      <c r="J103" s="66"/>
    </row>
    <row r="105" spans="1:10" x14ac:dyDescent="0.4">
      <c r="A105" s="67" t="s">
        <v>49</v>
      </c>
      <c r="B105" s="68" t="s">
        <v>198</v>
      </c>
      <c r="C105" s="66"/>
      <c r="D105" s="67" t="s">
        <v>174</v>
      </c>
      <c r="E105" s="68" t="s">
        <v>198</v>
      </c>
      <c r="F105" s="66"/>
      <c r="G105" s="67" t="s">
        <v>172</v>
      </c>
      <c r="H105" s="68" t="s">
        <v>198</v>
      </c>
      <c r="I105" s="66"/>
      <c r="J105" s="66"/>
    </row>
    <row r="106" spans="1:10" x14ac:dyDescent="0.4">
      <c r="A106" s="67" t="s">
        <v>11</v>
      </c>
      <c r="B106" s="51">
        <v>-9.0786999999999995</v>
      </c>
      <c r="C106" s="66"/>
      <c r="D106" s="67" t="s">
        <v>11</v>
      </c>
      <c r="E106" s="51">
        <v>-9.0166000000000004</v>
      </c>
      <c r="F106" s="66"/>
      <c r="G106" s="67" t="s">
        <v>11</v>
      </c>
      <c r="H106" s="51"/>
      <c r="I106" s="67" t="s">
        <v>2</v>
      </c>
      <c r="J106" s="70"/>
    </row>
    <row r="107" spans="1:10" x14ac:dyDescent="0.4">
      <c r="A107" s="67" t="s">
        <v>19</v>
      </c>
      <c r="B107" s="69">
        <v>10.805999999999999</v>
      </c>
      <c r="C107" s="66"/>
      <c r="D107" s="67" t="s">
        <v>19</v>
      </c>
      <c r="E107" s="70">
        <v>10.968999999999999</v>
      </c>
      <c r="F107" s="66"/>
      <c r="G107" s="67" t="s">
        <v>19</v>
      </c>
      <c r="H107" s="1"/>
      <c r="I107" s="67" t="s">
        <v>252</v>
      </c>
      <c r="J107" s="70"/>
    </row>
    <row r="108" spans="1:10" x14ac:dyDescent="0.4">
      <c r="A108" s="67" t="s">
        <v>0</v>
      </c>
      <c r="B108" s="70">
        <v>1.0680000000000001</v>
      </c>
      <c r="C108" s="66"/>
      <c r="D108" s="67" t="s">
        <v>0</v>
      </c>
      <c r="E108" s="70">
        <v>1.0680000000000001</v>
      </c>
      <c r="F108" s="66"/>
      <c r="G108" s="67" t="s">
        <v>0</v>
      </c>
      <c r="H108" s="70">
        <v>1.0680000000000001</v>
      </c>
      <c r="I108" s="66"/>
      <c r="J108" s="66"/>
    </row>
    <row r="109" spans="1:10" x14ac:dyDescent="0.4">
      <c r="A109" s="71" t="s">
        <v>1</v>
      </c>
      <c r="B109" s="70">
        <v>5.3010000000000002</v>
      </c>
      <c r="C109" s="66"/>
      <c r="D109" s="71" t="s">
        <v>1</v>
      </c>
      <c r="E109" s="70">
        <v>5.3010000000000002</v>
      </c>
      <c r="F109" s="66"/>
      <c r="G109" s="71" t="s">
        <v>1</v>
      </c>
      <c r="H109" s="70">
        <v>5.3010000000000002</v>
      </c>
      <c r="J109" s="66"/>
    </row>
    <row r="111" spans="1:10" x14ac:dyDescent="0.4">
      <c r="A111" s="67" t="s">
        <v>49</v>
      </c>
      <c r="B111" s="68" t="s">
        <v>130</v>
      </c>
      <c r="C111" s="66"/>
      <c r="D111" s="67" t="s">
        <v>174</v>
      </c>
      <c r="E111" s="68" t="s">
        <v>130</v>
      </c>
      <c r="F111" s="66"/>
      <c r="G111" s="67" t="s">
        <v>172</v>
      </c>
      <c r="H111" s="68" t="s">
        <v>130</v>
      </c>
      <c r="I111" s="66"/>
      <c r="J111" s="66"/>
    </row>
    <row r="112" spans="1:10" x14ac:dyDescent="0.4">
      <c r="A112" s="67" t="s">
        <v>11</v>
      </c>
      <c r="B112" s="51">
        <v>-8.3155999999999999</v>
      </c>
      <c r="C112" s="66"/>
      <c r="D112" s="67" t="s">
        <v>11</v>
      </c>
      <c r="E112" s="51">
        <v>-8.4693000000000005</v>
      </c>
      <c r="F112" s="66"/>
      <c r="G112" s="67" t="s">
        <v>11</v>
      </c>
      <c r="H112" s="51">
        <v>-8.3720999999999997</v>
      </c>
      <c r="I112" s="67" t="s">
        <v>2</v>
      </c>
      <c r="J112" s="70">
        <v>2.4660000000000002</v>
      </c>
    </row>
    <row r="113" spans="1:10" x14ac:dyDescent="0.4">
      <c r="A113" s="67" t="s">
        <v>19</v>
      </c>
      <c r="B113" s="69">
        <v>12.114000000000001</v>
      </c>
      <c r="C113" s="66"/>
      <c r="D113" s="67" t="s">
        <v>19</v>
      </c>
      <c r="E113" s="70">
        <v>11.454000000000001</v>
      </c>
      <c r="F113" s="66"/>
      <c r="G113" s="67" t="s">
        <v>19</v>
      </c>
      <c r="H113" s="1">
        <v>10.268000000000001</v>
      </c>
      <c r="I113" s="67" t="s">
        <v>252</v>
      </c>
      <c r="J113" s="70">
        <v>3.9</v>
      </c>
    </row>
    <row r="114" spans="1:10" x14ac:dyDescent="0.4">
      <c r="A114" s="67" t="s">
        <v>0</v>
      </c>
      <c r="B114" s="70">
        <v>1.036</v>
      </c>
      <c r="C114" s="66"/>
      <c r="D114" s="67" t="s">
        <v>0</v>
      </c>
      <c r="E114" s="70">
        <v>1.036</v>
      </c>
      <c r="F114" s="66"/>
      <c r="G114" s="67" t="s">
        <v>0</v>
      </c>
      <c r="H114" s="70">
        <v>1.036</v>
      </c>
      <c r="I114" s="66"/>
      <c r="J114" s="66"/>
    </row>
    <row r="115" spans="1:10" x14ac:dyDescent="0.4">
      <c r="A115" s="71" t="s">
        <v>1</v>
      </c>
      <c r="B115" s="70">
        <v>3.9580000000000002</v>
      </c>
      <c r="C115" s="66"/>
      <c r="D115" s="71" t="s">
        <v>1</v>
      </c>
      <c r="E115" s="70">
        <v>3.9580000000000002</v>
      </c>
      <c r="F115" s="66"/>
      <c r="G115" s="71" t="s">
        <v>1</v>
      </c>
      <c r="H115" s="70">
        <v>3.9580000000000002</v>
      </c>
      <c r="J115" s="66"/>
    </row>
    <row r="117" spans="1:10" x14ac:dyDescent="0.4">
      <c r="A117" s="67" t="s">
        <v>49</v>
      </c>
      <c r="B117" s="68" t="s">
        <v>131</v>
      </c>
      <c r="C117" s="66"/>
      <c r="D117" s="67" t="s">
        <v>174</v>
      </c>
      <c r="E117" s="68" t="s">
        <v>131</v>
      </c>
      <c r="F117" s="66"/>
      <c r="G117" s="67" t="s">
        <v>172</v>
      </c>
      <c r="H117" s="68" t="s">
        <v>131</v>
      </c>
      <c r="I117" s="66"/>
      <c r="J117" s="66"/>
    </row>
    <row r="118" spans="1:10" x14ac:dyDescent="0.4">
      <c r="A118" s="67" t="s">
        <v>11</v>
      </c>
      <c r="B118" s="51">
        <v>-7.0922000000000001</v>
      </c>
      <c r="C118" s="66"/>
      <c r="D118" s="67" t="s">
        <v>11</v>
      </c>
      <c r="E118" s="51"/>
      <c r="F118" s="66"/>
      <c r="G118" s="67" t="s">
        <v>11</v>
      </c>
      <c r="H118" s="51">
        <v>-7.1082999999999998</v>
      </c>
      <c r="I118" s="67" t="s">
        <v>2</v>
      </c>
      <c r="J118" s="70">
        <v>2.5009999999999999</v>
      </c>
    </row>
    <row r="119" spans="1:10" x14ac:dyDescent="0.4">
      <c r="A119" s="67" t="s">
        <v>19</v>
      </c>
      <c r="B119" s="69">
        <v>10.913</v>
      </c>
      <c r="C119" s="66"/>
      <c r="D119" s="67" t="s">
        <v>19</v>
      </c>
      <c r="E119" s="70"/>
      <c r="F119" s="66"/>
      <c r="G119" s="67" t="s">
        <v>19</v>
      </c>
      <c r="H119" s="1">
        <v>10.922499999999999</v>
      </c>
      <c r="I119" s="67" t="s">
        <v>252</v>
      </c>
      <c r="J119" s="70">
        <v>4.0330000000000004</v>
      </c>
    </row>
    <row r="120" spans="1:10" x14ac:dyDescent="0.4">
      <c r="A120" s="67" t="s">
        <v>0</v>
      </c>
      <c r="B120" s="70">
        <v>1.2589999999999999</v>
      </c>
      <c r="C120" s="66"/>
      <c r="D120" s="67" t="s">
        <v>0</v>
      </c>
      <c r="E120" s="70">
        <v>1.2589999999999999</v>
      </c>
      <c r="F120" s="66"/>
      <c r="G120" s="67" t="s">
        <v>0</v>
      </c>
      <c r="H120" s="70">
        <v>1.2589999999999999</v>
      </c>
      <c r="I120" s="66"/>
      <c r="J120" s="66"/>
    </row>
    <row r="121" spans="1:10" x14ac:dyDescent="0.4">
      <c r="A121" s="71" t="s">
        <v>1</v>
      </c>
      <c r="B121" s="70">
        <v>3.4449999999999998</v>
      </c>
      <c r="C121" s="66"/>
      <c r="D121" s="71" t="s">
        <v>1</v>
      </c>
      <c r="E121" s="70">
        <v>3.4449999999999998</v>
      </c>
      <c r="F121" s="66"/>
      <c r="G121" s="71" t="s">
        <v>1</v>
      </c>
      <c r="H121" s="70">
        <v>3.4449999999999998</v>
      </c>
      <c r="J121" s="66"/>
    </row>
    <row r="123" spans="1:10" x14ac:dyDescent="0.4">
      <c r="A123" s="67" t="s">
        <v>49</v>
      </c>
      <c r="B123" s="68" t="s">
        <v>132</v>
      </c>
      <c r="C123" s="66"/>
      <c r="D123" s="67" t="s">
        <v>174</v>
      </c>
      <c r="E123" s="68" t="s">
        <v>132</v>
      </c>
      <c r="F123" s="66"/>
      <c r="G123" s="67" t="s">
        <v>172</v>
      </c>
      <c r="H123" s="68" t="s">
        <v>132</v>
      </c>
      <c r="I123" s="66"/>
      <c r="J123" s="66"/>
    </row>
    <row r="124" spans="1:10" x14ac:dyDescent="0.4">
      <c r="A124" s="67" t="s">
        <v>11</v>
      </c>
      <c r="B124" s="51">
        <v>-5.7797999999999998</v>
      </c>
      <c r="C124" s="66"/>
      <c r="D124" s="67" t="s">
        <v>11</v>
      </c>
      <c r="E124" s="51">
        <v>-5.6845999999999997</v>
      </c>
      <c r="F124" s="66"/>
      <c r="G124" s="67" t="s">
        <v>11</v>
      </c>
      <c r="H124" s="51">
        <v>-5.7539999999999996</v>
      </c>
      <c r="I124" s="67" t="s">
        <v>2</v>
      </c>
      <c r="J124" s="70">
        <v>2.4740000000000002</v>
      </c>
    </row>
    <row r="125" spans="1:10" x14ac:dyDescent="0.4">
      <c r="A125" s="67" t="s">
        <v>19</v>
      </c>
      <c r="B125" s="69">
        <v>10.772</v>
      </c>
      <c r="C125" s="66"/>
      <c r="D125" s="67" t="s">
        <v>19</v>
      </c>
      <c r="E125" s="70">
        <v>10.861000000000001</v>
      </c>
      <c r="F125" s="66"/>
      <c r="G125" s="67" t="s">
        <v>19</v>
      </c>
      <c r="H125" s="1">
        <v>10.79</v>
      </c>
      <c r="I125" s="67" t="s">
        <v>252</v>
      </c>
      <c r="J125" s="70">
        <v>4.07</v>
      </c>
    </row>
    <row r="126" spans="1:10" x14ac:dyDescent="0.4">
      <c r="A126" s="67" t="s">
        <v>0</v>
      </c>
      <c r="B126" s="70">
        <v>1.179</v>
      </c>
      <c r="C126" s="66"/>
      <c r="D126" s="67" t="s">
        <v>0</v>
      </c>
      <c r="E126" s="70">
        <v>1.179</v>
      </c>
      <c r="F126" s="66"/>
      <c r="G126" s="67" t="s">
        <v>0</v>
      </c>
      <c r="H126" s="70">
        <v>1.179</v>
      </c>
      <c r="I126" s="66"/>
      <c r="J126" s="66"/>
    </row>
    <row r="127" spans="1:10" x14ac:dyDescent="0.4">
      <c r="A127" s="71" t="s">
        <v>1</v>
      </c>
      <c r="B127" s="70">
        <v>3.637</v>
      </c>
      <c r="C127" s="66"/>
      <c r="D127" s="71" t="s">
        <v>1</v>
      </c>
      <c r="E127" s="70">
        <v>3.637</v>
      </c>
      <c r="F127" s="66"/>
      <c r="G127" s="71" t="s">
        <v>1</v>
      </c>
      <c r="H127" s="70">
        <v>3.637</v>
      </c>
      <c r="J127" s="66"/>
    </row>
    <row r="129" spans="1:10" x14ac:dyDescent="0.4">
      <c r="A129" s="67" t="s">
        <v>49</v>
      </c>
      <c r="B129" s="68" t="s">
        <v>109</v>
      </c>
      <c r="C129" s="66"/>
      <c r="D129" s="67" t="s">
        <v>174</v>
      </c>
      <c r="E129" s="68" t="s">
        <v>109</v>
      </c>
      <c r="F129" s="66"/>
      <c r="G129" s="67" t="s">
        <v>172</v>
      </c>
      <c r="H129" s="68" t="s">
        <v>109</v>
      </c>
      <c r="I129" s="66"/>
      <c r="J129" s="66"/>
    </row>
    <row r="130" spans="1:10" x14ac:dyDescent="0.4">
      <c r="A130" s="67" t="s">
        <v>11</v>
      </c>
      <c r="B130" s="51">
        <v>-4.0991999999999997</v>
      </c>
      <c r="C130" s="66"/>
      <c r="D130" s="67" t="s">
        <v>11</v>
      </c>
      <c r="E130" s="51">
        <v>-4.0621999999999998</v>
      </c>
      <c r="F130" s="66"/>
      <c r="G130" s="67" t="s">
        <v>11</v>
      </c>
      <c r="H130" s="51">
        <v>-4.0914999999999999</v>
      </c>
      <c r="I130" s="67" t="s">
        <v>2</v>
      </c>
      <c r="J130" s="70">
        <v>2.5510000000000002</v>
      </c>
    </row>
    <row r="131" spans="1:10" x14ac:dyDescent="0.4">
      <c r="A131" s="67" t="s">
        <v>19</v>
      </c>
      <c r="B131" s="69">
        <v>11.872</v>
      </c>
      <c r="C131" s="66"/>
      <c r="D131" s="67" t="s">
        <v>19</v>
      </c>
      <c r="E131" s="70">
        <v>11.853</v>
      </c>
      <c r="F131" s="66"/>
      <c r="G131" s="67" t="s">
        <v>19</v>
      </c>
      <c r="H131" s="1">
        <v>11.8085</v>
      </c>
      <c r="I131" s="67" t="s">
        <v>252</v>
      </c>
      <c r="J131" s="70">
        <v>4.1900000000000004</v>
      </c>
    </row>
    <row r="132" spans="1:10" x14ac:dyDescent="0.4">
      <c r="A132" s="67" t="s">
        <v>0</v>
      </c>
      <c r="B132" s="70">
        <v>0.83099999999999996</v>
      </c>
      <c r="C132" s="66"/>
      <c r="D132" s="67" t="s">
        <v>0</v>
      </c>
      <c r="E132" s="70">
        <v>0.83099999999999996</v>
      </c>
      <c r="F132" s="66"/>
      <c r="G132" s="67" t="s">
        <v>0</v>
      </c>
      <c r="H132" s="70">
        <v>0.83099999999999996</v>
      </c>
      <c r="I132" s="66"/>
      <c r="J132" s="66"/>
    </row>
    <row r="133" spans="1:10" x14ac:dyDescent="0.4">
      <c r="A133" s="71" t="s">
        <v>1</v>
      </c>
      <c r="B133" s="70">
        <v>3.7810000000000001</v>
      </c>
      <c r="C133" s="66"/>
      <c r="D133" s="71" t="s">
        <v>1</v>
      </c>
      <c r="E133" s="70">
        <v>3.7810000000000001</v>
      </c>
      <c r="F133" s="66"/>
      <c r="G133" s="71" t="s">
        <v>1</v>
      </c>
      <c r="H133" s="70">
        <v>3.7810000000000001</v>
      </c>
      <c r="J133" s="66"/>
    </row>
    <row r="135" spans="1:10" x14ac:dyDescent="0.4">
      <c r="A135" s="67" t="s">
        <v>49</v>
      </c>
      <c r="B135" s="68" t="s">
        <v>133</v>
      </c>
      <c r="C135" s="66"/>
      <c r="D135" s="67" t="s">
        <v>174</v>
      </c>
      <c r="E135" s="68" t="s">
        <v>133</v>
      </c>
      <c r="F135" s="66"/>
      <c r="G135" s="67" t="s">
        <v>172</v>
      </c>
      <c r="H135" s="68" t="s">
        <v>133</v>
      </c>
      <c r="I135" s="66"/>
      <c r="J135" s="66"/>
    </row>
    <row r="136" spans="1:10" x14ac:dyDescent="0.4">
      <c r="A136" s="67" t="s">
        <v>11</v>
      </c>
      <c r="B136" s="51"/>
      <c r="C136" s="66"/>
      <c r="D136" s="67" t="s">
        <v>11</v>
      </c>
      <c r="E136" s="51"/>
      <c r="F136" s="66"/>
      <c r="G136" s="67" t="s">
        <v>11</v>
      </c>
      <c r="H136" s="51">
        <v>-1.2595000000000001</v>
      </c>
      <c r="I136" s="67" t="s">
        <v>2</v>
      </c>
      <c r="J136" s="70">
        <v>2.6269999999999998</v>
      </c>
    </row>
    <row r="137" spans="1:10" x14ac:dyDescent="0.4">
      <c r="A137" s="67" t="s">
        <v>19</v>
      </c>
      <c r="B137" s="69"/>
      <c r="C137" s="66"/>
      <c r="D137" s="67" t="s">
        <v>19</v>
      </c>
      <c r="E137" s="70"/>
      <c r="F137" s="66"/>
      <c r="G137" s="67" t="s">
        <v>19</v>
      </c>
      <c r="H137" s="1">
        <v>15.557499999999999</v>
      </c>
      <c r="I137" s="67" t="s">
        <v>252</v>
      </c>
      <c r="J137" s="70">
        <v>5.2069999999999999</v>
      </c>
    </row>
    <row r="138" spans="1:10" x14ac:dyDescent="0.4">
      <c r="A138" s="67" t="s">
        <v>0</v>
      </c>
      <c r="B138" s="70">
        <v>0.42899999999999999</v>
      </c>
      <c r="C138" s="66"/>
      <c r="D138" s="67" t="s">
        <v>0</v>
      </c>
      <c r="E138" s="70">
        <v>0.42899999999999999</v>
      </c>
      <c r="F138" s="66"/>
      <c r="G138" s="67" t="s">
        <v>0</v>
      </c>
      <c r="H138" s="70">
        <v>0.42899999999999999</v>
      </c>
      <c r="I138" s="66"/>
      <c r="J138" s="66"/>
    </row>
    <row r="139" spans="1:10" x14ac:dyDescent="0.4">
      <c r="A139" s="71" t="s">
        <v>1</v>
      </c>
      <c r="B139" s="70">
        <v>4.0990000000000002</v>
      </c>
      <c r="C139" s="66"/>
      <c r="D139" s="71" t="s">
        <v>1</v>
      </c>
      <c r="E139" s="70">
        <v>4.0990000000000002</v>
      </c>
      <c r="F139" s="66"/>
      <c r="G139" s="71" t="s">
        <v>1</v>
      </c>
      <c r="H139" s="70">
        <v>4.0990000000000002</v>
      </c>
      <c r="J139" s="66"/>
    </row>
    <row r="141" spans="1:10" x14ac:dyDescent="0.4">
      <c r="A141" s="67" t="s">
        <v>49</v>
      </c>
      <c r="B141" s="68" t="s">
        <v>134</v>
      </c>
      <c r="C141" s="66"/>
      <c r="D141" s="67" t="s">
        <v>174</v>
      </c>
      <c r="E141" s="68" t="s">
        <v>134</v>
      </c>
      <c r="F141" s="66"/>
      <c r="G141" s="67" t="s">
        <v>172</v>
      </c>
      <c r="H141" s="68" t="s">
        <v>134</v>
      </c>
      <c r="I141" s="66"/>
      <c r="J141" s="66"/>
    </row>
    <row r="142" spans="1:10" x14ac:dyDescent="0.4">
      <c r="A142" s="67" t="s">
        <v>11</v>
      </c>
      <c r="B142" s="51">
        <v>-4.2889999999999997</v>
      </c>
      <c r="C142" s="66"/>
      <c r="D142" s="67" t="s">
        <v>11</v>
      </c>
      <c r="E142" s="51">
        <v>-4.2771999999999997</v>
      </c>
      <c r="F142" s="66"/>
      <c r="G142" s="67" t="s">
        <v>11</v>
      </c>
      <c r="H142" s="51">
        <v>-4.2916999999999996</v>
      </c>
      <c r="I142" s="67" t="s">
        <v>2</v>
      </c>
      <c r="J142" s="70">
        <v>2.9910000000000001</v>
      </c>
    </row>
    <row r="143" spans="1:10" x14ac:dyDescent="0.4">
      <c r="A143" s="67" t="s">
        <v>19</v>
      </c>
      <c r="B143" s="69">
        <v>19.652999999999999</v>
      </c>
      <c r="C143" s="66"/>
      <c r="D143" s="67" t="s">
        <v>19</v>
      </c>
      <c r="E143" s="70">
        <v>19.513999999999999</v>
      </c>
      <c r="F143" s="66"/>
      <c r="G143" s="67" t="s">
        <v>19</v>
      </c>
      <c r="H143" s="1">
        <v>19.383500000000002</v>
      </c>
      <c r="I143" s="67" t="s">
        <v>252</v>
      </c>
      <c r="J143" s="70">
        <v>5.0030000000000001</v>
      </c>
    </row>
    <row r="144" spans="1:10" x14ac:dyDescent="0.4">
      <c r="A144" s="67" t="s">
        <v>0</v>
      </c>
      <c r="B144" s="70">
        <v>0.35299999999999998</v>
      </c>
      <c r="C144" s="66"/>
      <c r="D144" s="67" t="s">
        <v>0</v>
      </c>
      <c r="E144" s="70">
        <v>0.35299999999999998</v>
      </c>
      <c r="F144" s="66"/>
      <c r="G144" s="67" t="s">
        <v>0</v>
      </c>
      <c r="H144" s="70">
        <v>0.35299999999999998</v>
      </c>
      <c r="I144" s="66"/>
      <c r="J144" s="66"/>
    </row>
    <row r="145" spans="1:10" x14ac:dyDescent="0.4">
      <c r="A145" s="71" t="s">
        <v>1</v>
      </c>
      <c r="B145" s="70">
        <v>3.5870000000000002</v>
      </c>
      <c r="C145" s="66"/>
      <c r="D145" s="71" t="s">
        <v>1</v>
      </c>
      <c r="E145" s="70">
        <v>3.5870000000000002</v>
      </c>
      <c r="F145" s="66"/>
      <c r="G145" s="71" t="s">
        <v>1</v>
      </c>
      <c r="H145" s="70">
        <v>3.5870000000000002</v>
      </c>
      <c r="J145" s="66"/>
    </row>
    <row r="147" spans="1:10" x14ac:dyDescent="0.4">
      <c r="A147" s="67" t="s">
        <v>49</v>
      </c>
      <c r="B147" s="68" t="s">
        <v>233</v>
      </c>
      <c r="C147" s="66"/>
      <c r="D147" s="67" t="s">
        <v>174</v>
      </c>
      <c r="E147" s="68" t="s">
        <v>233</v>
      </c>
      <c r="F147" s="66"/>
      <c r="G147" s="67" t="s">
        <v>172</v>
      </c>
      <c r="H147" s="68" t="s">
        <v>233</v>
      </c>
      <c r="I147" s="66"/>
      <c r="J147" s="66"/>
    </row>
    <row r="148" spans="1:10" x14ac:dyDescent="0.4">
      <c r="A148" s="67" t="s">
        <v>11</v>
      </c>
      <c r="B148" s="51">
        <v>-4.1005000000000003</v>
      </c>
      <c r="C148" s="66"/>
      <c r="D148" s="67" t="s">
        <v>11</v>
      </c>
      <c r="E148" s="51"/>
      <c r="F148" s="66"/>
      <c r="G148" s="67" t="s">
        <v>11</v>
      </c>
      <c r="H148" s="51"/>
      <c r="I148" s="67" t="s">
        <v>2</v>
      </c>
      <c r="J148" s="70"/>
    </row>
    <row r="149" spans="1:10" x14ac:dyDescent="0.4">
      <c r="A149" s="67" t="s">
        <v>19</v>
      </c>
      <c r="B149" s="69">
        <v>19.417999999999999</v>
      </c>
      <c r="C149" s="66"/>
      <c r="D149" s="67" t="s">
        <v>19</v>
      </c>
      <c r="E149" s="70"/>
      <c r="F149" s="66"/>
      <c r="G149" s="67" t="s">
        <v>19</v>
      </c>
      <c r="H149" s="1"/>
      <c r="I149" s="67" t="s">
        <v>252</v>
      </c>
      <c r="J149" s="70"/>
    </row>
    <row r="150" spans="1:10" x14ac:dyDescent="0.4">
      <c r="A150" s="67" t="s">
        <v>0</v>
      </c>
      <c r="B150" s="70">
        <v>0.41</v>
      </c>
      <c r="C150" s="66"/>
      <c r="D150" s="67" t="s">
        <v>0</v>
      </c>
      <c r="E150" s="70">
        <v>0.35299999999999998</v>
      </c>
      <c r="F150" s="66"/>
      <c r="G150" s="67" t="s">
        <v>0</v>
      </c>
      <c r="H150" s="70">
        <v>0.35299999999999998</v>
      </c>
      <c r="I150" s="66"/>
      <c r="J150" s="66"/>
    </row>
    <row r="151" spans="1:10" x14ac:dyDescent="0.4">
      <c r="A151" s="71" t="s">
        <v>1</v>
      </c>
      <c r="B151" s="70">
        <v>3.085</v>
      </c>
      <c r="C151" s="66"/>
      <c r="D151" s="71" t="s">
        <v>1</v>
      </c>
      <c r="E151" s="70">
        <v>3.5870000000000002</v>
      </c>
      <c r="F151" s="66"/>
      <c r="G151" s="71" t="s">
        <v>1</v>
      </c>
      <c r="H151" s="70">
        <v>3.5870000000000002</v>
      </c>
      <c r="J151" s="66"/>
    </row>
    <row r="153" spans="1:10" x14ac:dyDescent="0.4">
      <c r="A153" s="67" t="s">
        <v>49</v>
      </c>
      <c r="B153" s="68" t="s">
        <v>234</v>
      </c>
      <c r="C153" s="66"/>
      <c r="D153" s="67" t="s">
        <v>174</v>
      </c>
      <c r="E153" s="68" t="s">
        <v>234</v>
      </c>
      <c r="F153" s="66"/>
      <c r="G153" s="67" t="s">
        <v>172</v>
      </c>
      <c r="H153" s="68" t="s">
        <v>234</v>
      </c>
      <c r="I153" s="66"/>
      <c r="J153" s="66"/>
    </row>
    <row r="154" spans="1:10" x14ac:dyDescent="0.4">
      <c r="A154" s="67" t="s">
        <v>11</v>
      </c>
      <c r="B154" s="51"/>
      <c r="C154" s="66"/>
      <c r="D154" s="67" t="s">
        <v>11</v>
      </c>
      <c r="E154" s="51">
        <v>-2.8936000000000002</v>
      </c>
      <c r="F154" s="66"/>
      <c r="G154" s="67" t="s">
        <v>11</v>
      </c>
      <c r="H154" s="51"/>
      <c r="I154" s="67" t="s">
        <v>2</v>
      </c>
      <c r="J154" s="70"/>
    </row>
    <row r="155" spans="1:10" x14ac:dyDescent="0.4">
      <c r="A155" s="67" t="s">
        <v>19</v>
      </c>
      <c r="B155" s="69"/>
      <c r="C155" s="66"/>
      <c r="D155" s="67" t="s">
        <v>19</v>
      </c>
      <c r="E155" s="70">
        <v>20.492000000000001</v>
      </c>
      <c r="F155" s="66"/>
      <c r="G155" s="67" t="s">
        <v>19</v>
      </c>
      <c r="H155" s="1"/>
      <c r="I155" s="67" t="s">
        <v>252</v>
      </c>
      <c r="J155" s="70"/>
    </row>
    <row r="156" spans="1:10" x14ac:dyDescent="0.4">
      <c r="A156" s="67" t="s">
        <v>0</v>
      </c>
      <c r="B156" s="70">
        <v>0.28399999999999997</v>
      </c>
      <c r="C156" s="66"/>
      <c r="D156" s="67" t="s">
        <v>0</v>
      </c>
      <c r="E156" s="70">
        <v>0.28399999999999997</v>
      </c>
      <c r="F156" s="66"/>
      <c r="G156" s="67" t="s">
        <v>0</v>
      </c>
      <c r="H156" s="70">
        <v>0.28399999999999997</v>
      </c>
      <c r="I156" s="66"/>
      <c r="J156" s="66"/>
    </row>
    <row r="157" spans="1:10" x14ac:dyDescent="0.4">
      <c r="A157" s="71" t="s">
        <v>1</v>
      </c>
      <c r="B157" s="70">
        <v>3.3039999999999998</v>
      </c>
      <c r="C157" s="66"/>
      <c r="D157" s="71" t="s">
        <v>1</v>
      </c>
      <c r="E157" s="70">
        <v>3.3039999999999998</v>
      </c>
      <c r="F157" s="66"/>
      <c r="G157" s="71" t="s">
        <v>1</v>
      </c>
      <c r="H157" s="70">
        <v>3.3039999999999998</v>
      </c>
      <c r="J157" s="66"/>
    </row>
    <row r="159" spans="1:10" x14ac:dyDescent="0.4">
      <c r="A159" s="67" t="s">
        <v>49</v>
      </c>
      <c r="B159" s="68" t="s">
        <v>236</v>
      </c>
      <c r="C159" s="66"/>
      <c r="D159" s="67" t="s">
        <v>174</v>
      </c>
      <c r="E159" s="68" t="s">
        <v>236</v>
      </c>
      <c r="F159" s="66"/>
      <c r="G159" s="67" t="s">
        <v>172</v>
      </c>
      <c r="H159" s="68" t="s">
        <v>236</v>
      </c>
      <c r="I159" s="66"/>
      <c r="J159" s="66"/>
    </row>
    <row r="160" spans="1:10" x14ac:dyDescent="0.4">
      <c r="A160" s="67" t="s">
        <v>11</v>
      </c>
      <c r="B160" s="51">
        <v>-0.97070000000000001</v>
      </c>
      <c r="C160" s="66"/>
      <c r="D160" s="67" t="s">
        <v>11</v>
      </c>
      <c r="E160" s="51">
        <v>-1.0074000000000001</v>
      </c>
      <c r="F160" s="66"/>
      <c r="G160" s="67" t="s">
        <v>11</v>
      </c>
      <c r="H160" s="51"/>
      <c r="I160" s="67" t="s">
        <v>2</v>
      </c>
      <c r="J160" s="70"/>
    </row>
    <row r="161" spans="1:10" x14ac:dyDescent="0.4">
      <c r="A161" s="67" t="s">
        <v>19</v>
      </c>
      <c r="B161" s="69">
        <v>26.373999999999999</v>
      </c>
      <c r="C161" s="66"/>
      <c r="D161" s="67" t="s">
        <v>19</v>
      </c>
      <c r="E161" s="70">
        <v>26.596</v>
      </c>
      <c r="F161" s="66"/>
      <c r="G161" s="67" t="s">
        <v>19</v>
      </c>
      <c r="H161" s="1"/>
      <c r="I161" s="67" t="s">
        <v>252</v>
      </c>
      <c r="J161" s="70"/>
    </row>
    <row r="162" spans="1:10" x14ac:dyDescent="0.4">
      <c r="A162" s="67" t="s">
        <v>0</v>
      </c>
      <c r="B162" s="70">
        <v>0.13500000000000001</v>
      </c>
      <c r="C162" s="66"/>
      <c r="D162" s="67" t="s">
        <v>0</v>
      </c>
      <c r="E162" s="70">
        <v>0.13500000000000001</v>
      </c>
      <c r="F162" s="66"/>
      <c r="G162" s="67" t="s">
        <v>0</v>
      </c>
      <c r="H162" s="70">
        <v>0.13500000000000001</v>
      </c>
      <c r="I162" s="66"/>
      <c r="J162" s="66"/>
    </row>
    <row r="163" spans="1:10" x14ac:dyDescent="0.4">
      <c r="A163" s="71" t="s">
        <v>1</v>
      </c>
      <c r="B163" s="70">
        <v>3.6619999999999999</v>
      </c>
      <c r="C163" s="66"/>
      <c r="D163" s="71" t="s">
        <v>1</v>
      </c>
      <c r="E163" s="70">
        <v>3.6619999999999999</v>
      </c>
      <c r="F163" s="66"/>
      <c r="G163" s="71" t="s">
        <v>1</v>
      </c>
      <c r="H163" s="70">
        <v>3.6619999999999999</v>
      </c>
      <c r="J163" s="66"/>
    </row>
    <row r="165" spans="1:10" x14ac:dyDescent="0.4">
      <c r="A165" s="67" t="s">
        <v>49</v>
      </c>
      <c r="B165" s="68" t="s">
        <v>135</v>
      </c>
      <c r="C165" s="66"/>
      <c r="D165" s="67" t="s">
        <v>174</v>
      </c>
      <c r="E165" s="68" t="s">
        <v>135</v>
      </c>
      <c r="F165" s="66"/>
      <c r="G165" s="67" t="s">
        <v>172</v>
      </c>
      <c r="H165" s="68" t="s">
        <v>135</v>
      </c>
      <c r="I165" s="66"/>
      <c r="J165" s="66"/>
    </row>
    <row r="166" spans="1:10" x14ac:dyDescent="0.4">
      <c r="A166" s="67" t="s">
        <v>11</v>
      </c>
      <c r="B166" s="51">
        <v>-0.96519999999999995</v>
      </c>
      <c r="C166" s="66"/>
      <c r="D166" s="67" t="s">
        <v>11</v>
      </c>
      <c r="E166" s="51">
        <v>-0.97130000000000005</v>
      </c>
      <c r="F166" s="66"/>
      <c r="G166" s="67" t="s">
        <v>11</v>
      </c>
      <c r="H166" s="51">
        <v>-0.97050000000000003</v>
      </c>
      <c r="I166" s="67" t="s">
        <v>2</v>
      </c>
      <c r="J166" s="70">
        <v>5.0510000000000002</v>
      </c>
    </row>
    <row r="167" spans="1:10" x14ac:dyDescent="0.4">
      <c r="A167" s="67" t="s">
        <v>19</v>
      </c>
      <c r="B167" s="69">
        <v>90.891999999999996</v>
      </c>
      <c r="C167" s="66"/>
      <c r="D167" s="67" t="s">
        <v>19</v>
      </c>
      <c r="E167" s="70">
        <v>89.902000000000001</v>
      </c>
      <c r="F167" s="66"/>
      <c r="G167" s="67" t="s">
        <v>19</v>
      </c>
      <c r="H167" s="1">
        <v>90.495000000000005</v>
      </c>
      <c r="I167" s="67" t="s">
        <v>252</v>
      </c>
      <c r="J167" s="70">
        <v>8.1929999999999996</v>
      </c>
    </row>
    <row r="168" spans="1:10" x14ac:dyDescent="0.4">
      <c r="A168" s="67" t="s">
        <v>0</v>
      </c>
      <c r="B168" s="70">
        <v>1.7000000000000001E-2</v>
      </c>
      <c r="C168" s="66"/>
      <c r="D168" s="67" t="s">
        <v>0</v>
      </c>
      <c r="E168" s="70">
        <v>1.7000000000000001E-2</v>
      </c>
      <c r="F168" s="66"/>
      <c r="G168" s="67" t="s">
        <v>0</v>
      </c>
      <c r="H168" s="70">
        <v>1.7000000000000001E-2</v>
      </c>
      <c r="I168" s="66"/>
      <c r="J168" s="66"/>
    </row>
    <row r="169" spans="1:10" x14ac:dyDescent="0.4">
      <c r="A169" s="71" t="s">
        <v>1</v>
      </c>
      <c r="B169" s="70">
        <v>2.661</v>
      </c>
      <c r="C169" s="66"/>
      <c r="D169" s="71" t="s">
        <v>1</v>
      </c>
      <c r="E169" s="70">
        <v>2.661</v>
      </c>
      <c r="F169" s="66"/>
      <c r="G169" s="71" t="s">
        <v>1</v>
      </c>
      <c r="H169" s="70">
        <v>2.661</v>
      </c>
      <c r="J169" s="66"/>
    </row>
    <row r="171" spans="1:10" x14ac:dyDescent="0.4">
      <c r="A171" s="67" t="s">
        <v>49</v>
      </c>
      <c r="B171" s="68" t="s">
        <v>202</v>
      </c>
      <c r="C171" s="66"/>
      <c r="D171" s="67" t="s">
        <v>174</v>
      </c>
      <c r="E171" s="68" t="s">
        <v>202</v>
      </c>
      <c r="F171" s="66"/>
      <c r="G171" s="67" t="s">
        <v>172</v>
      </c>
      <c r="H171" s="68" t="s">
        <v>202</v>
      </c>
      <c r="I171" s="66"/>
      <c r="J171" s="66"/>
    </row>
    <row r="172" spans="1:10" x14ac:dyDescent="0.4">
      <c r="A172" s="67" t="s">
        <v>11</v>
      </c>
      <c r="B172" s="51">
        <v>-1.6831</v>
      </c>
      <c r="C172" s="66"/>
      <c r="D172" s="67" t="s">
        <v>11</v>
      </c>
      <c r="E172" s="51">
        <v>-1.6763999999999999</v>
      </c>
      <c r="F172" s="66"/>
      <c r="G172" s="67" t="s">
        <v>11</v>
      </c>
      <c r="H172" s="51">
        <v>-1.6839</v>
      </c>
      <c r="I172" s="67" t="s">
        <v>2</v>
      </c>
      <c r="J172" s="70">
        <v>4.2510000000000003</v>
      </c>
    </row>
    <row r="173" spans="1:10" x14ac:dyDescent="0.4">
      <c r="A173" s="67" t="s">
        <v>19</v>
      </c>
      <c r="B173" s="69">
        <v>54.610999999999997</v>
      </c>
      <c r="C173" s="66"/>
      <c r="D173" s="67" t="s">
        <v>19</v>
      </c>
      <c r="E173" s="70">
        <v>53.706000000000003</v>
      </c>
      <c r="F173" s="66"/>
      <c r="G173" s="67" t="s">
        <v>19</v>
      </c>
      <c r="H173" s="1">
        <v>55.220500000000001</v>
      </c>
      <c r="I173" s="67" t="s">
        <v>252</v>
      </c>
      <c r="J173" s="70">
        <v>7.056</v>
      </c>
    </row>
    <row r="174" spans="1:10" x14ac:dyDescent="0.4">
      <c r="A174" s="67" t="s">
        <v>0</v>
      </c>
      <c r="B174" s="70">
        <v>1.7000000000000001E-2</v>
      </c>
      <c r="C174" s="66"/>
      <c r="D174" s="67" t="s">
        <v>0</v>
      </c>
      <c r="E174" s="70">
        <v>1.7000000000000001E-2</v>
      </c>
      <c r="F174" s="66"/>
      <c r="G174" s="67" t="s">
        <v>0</v>
      </c>
      <c r="H174" s="70">
        <v>4.4999999999999998E-2</v>
      </c>
      <c r="I174" s="66"/>
      <c r="J174" s="66"/>
    </row>
    <row r="175" spans="1:10" x14ac:dyDescent="0.4">
      <c r="A175" s="71" t="s">
        <v>1</v>
      </c>
      <c r="B175" s="70">
        <v>2.661</v>
      </c>
      <c r="C175" s="66"/>
      <c r="D175" s="71" t="s">
        <v>1</v>
      </c>
      <c r="E175" s="70">
        <v>2.661</v>
      </c>
      <c r="F175" s="66"/>
      <c r="G175" s="71" t="s">
        <v>1</v>
      </c>
      <c r="H175" s="70">
        <v>5.3410000000000002</v>
      </c>
      <c r="J175" s="66"/>
    </row>
    <row r="177" spans="1:10" x14ac:dyDescent="0.4">
      <c r="A177" s="67" t="s">
        <v>49</v>
      </c>
      <c r="B177" s="68" t="s">
        <v>136</v>
      </c>
      <c r="C177" s="66"/>
      <c r="D177" s="67" t="s">
        <v>174</v>
      </c>
      <c r="E177" s="68" t="s">
        <v>136</v>
      </c>
      <c r="F177" s="66"/>
      <c r="G177" s="67" t="s">
        <v>172</v>
      </c>
      <c r="H177" s="68" t="s">
        <v>136</v>
      </c>
      <c r="I177" s="66"/>
      <c r="J177" s="66"/>
    </row>
    <row r="178" spans="1:10" x14ac:dyDescent="0.4">
      <c r="A178" s="67" t="s">
        <v>11</v>
      </c>
      <c r="B178" s="51">
        <v>-6.4424999999999999</v>
      </c>
      <c r="C178" s="66"/>
      <c r="D178" s="67" t="s">
        <v>11</v>
      </c>
      <c r="E178" s="51"/>
      <c r="F178" s="66"/>
      <c r="G178" s="67" t="s">
        <v>11</v>
      </c>
      <c r="H178" s="51">
        <v>-6.4629000000000003</v>
      </c>
      <c r="I178" s="67" t="s">
        <v>2</v>
      </c>
      <c r="J178" s="70">
        <v>3.6589999999999998</v>
      </c>
    </row>
    <row r="179" spans="1:10" x14ac:dyDescent="0.4">
      <c r="A179" s="67" t="s">
        <v>19</v>
      </c>
      <c r="B179" s="69">
        <v>32.439</v>
      </c>
      <c r="C179" s="66"/>
      <c r="D179" s="67" t="s">
        <v>19</v>
      </c>
      <c r="E179" s="70"/>
      <c r="F179" s="66"/>
      <c r="G179" s="67" t="s">
        <v>19</v>
      </c>
      <c r="H179" s="1">
        <v>32.847000000000001</v>
      </c>
      <c r="I179" s="67" t="s">
        <v>252</v>
      </c>
      <c r="J179" s="70">
        <v>5.6660000000000004</v>
      </c>
    </row>
    <row r="180" spans="1:10" x14ac:dyDescent="0.4">
      <c r="A180" s="67" t="s">
        <v>0</v>
      </c>
      <c r="B180" s="70">
        <v>0.245</v>
      </c>
      <c r="C180" s="66"/>
      <c r="D180" s="67" t="s">
        <v>0</v>
      </c>
      <c r="E180" s="70">
        <v>0.245</v>
      </c>
      <c r="F180" s="66"/>
      <c r="G180" s="67" t="s">
        <v>0</v>
      </c>
      <c r="H180" s="70">
        <v>0.245</v>
      </c>
      <c r="I180" s="66"/>
      <c r="J180" s="66"/>
    </row>
    <row r="181" spans="1:10" x14ac:dyDescent="0.4">
      <c r="A181" s="71" t="s">
        <v>1</v>
      </c>
      <c r="B181" s="70">
        <v>2.0310000000000001</v>
      </c>
      <c r="C181" s="66"/>
      <c r="D181" s="71" t="s">
        <v>1</v>
      </c>
      <c r="E181" s="70">
        <v>2.0310000000000001</v>
      </c>
      <c r="F181" s="66"/>
      <c r="G181" s="71" t="s">
        <v>1</v>
      </c>
      <c r="H181" s="70">
        <v>2.0310000000000001</v>
      </c>
      <c r="J181" s="66"/>
    </row>
    <row r="183" spans="1:10" x14ac:dyDescent="0.4">
      <c r="A183" s="67" t="s">
        <v>49</v>
      </c>
      <c r="B183" s="68" t="s">
        <v>137</v>
      </c>
      <c r="C183" s="66"/>
      <c r="D183" s="67" t="s">
        <v>174</v>
      </c>
      <c r="E183" s="68" t="s">
        <v>137</v>
      </c>
      <c r="F183" s="66"/>
      <c r="G183" s="67" t="s">
        <v>172</v>
      </c>
      <c r="H183" s="68" t="s">
        <v>137</v>
      </c>
      <c r="I183" s="66"/>
      <c r="J183" s="66"/>
    </row>
    <row r="184" spans="1:10" x14ac:dyDescent="0.4">
      <c r="A184" s="67" t="s">
        <v>11</v>
      </c>
      <c r="B184" s="51">
        <v>-8.5068999999999999</v>
      </c>
      <c r="C184" s="66"/>
      <c r="D184" s="67" t="s">
        <v>11</v>
      </c>
      <c r="E184" s="51">
        <v>-8.4731000000000005</v>
      </c>
      <c r="F184" s="66"/>
      <c r="G184" s="67" t="s">
        <v>11</v>
      </c>
      <c r="H184" s="73">
        <v>-8.5477000000000007</v>
      </c>
      <c r="I184" s="67" t="s">
        <v>2</v>
      </c>
      <c r="J184" s="70">
        <v>3.2389999999999999</v>
      </c>
    </row>
    <row r="185" spans="1:10" x14ac:dyDescent="0.4">
      <c r="A185" s="67" t="s">
        <v>19</v>
      </c>
      <c r="B185" s="69">
        <v>23.344999999999999</v>
      </c>
      <c r="C185" s="66"/>
      <c r="D185" s="67" t="s">
        <v>19</v>
      </c>
      <c r="E185" s="70">
        <v>23.004000000000001</v>
      </c>
      <c r="F185" s="66"/>
      <c r="G185" s="67" t="s">
        <v>19</v>
      </c>
      <c r="H185" s="1">
        <v>23.499500000000001</v>
      </c>
      <c r="I185" s="67" t="s">
        <v>252</v>
      </c>
      <c r="J185" s="70">
        <v>5.1719999999999997</v>
      </c>
    </row>
    <row r="186" spans="1:10" x14ac:dyDescent="0.4">
      <c r="A186" s="67" t="s">
        <v>0</v>
      </c>
      <c r="B186" s="70">
        <v>0.56999999999999995</v>
      </c>
      <c r="C186" s="66"/>
      <c r="D186" s="67" t="s">
        <v>0</v>
      </c>
      <c r="E186" s="70">
        <v>0.56999999999999995</v>
      </c>
      <c r="F186" s="66"/>
      <c r="G186" s="67" t="s">
        <v>0</v>
      </c>
      <c r="H186" s="70">
        <v>0.56999999999999995</v>
      </c>
      <c r="I186" s="66"/>
      <c r="J186" s="66"/>
    </row>
    <row r="187" spans="1:10" x14ac:dyDescent="0.4">
      <c r="A187" s="71" t="s">
        <v>1</v>
      </c>
      <c r="B187" s="70">
        <v>2.2959999999999998</v>
      </c>
      <c r="C187" s="66"/>
      <c r="D187" s="71" t="s">
        <v>1</v>
      </c>
      <c r="E187" s="70">
        <v>2.2959999999999998</v>
      </c>
      <c r="F187" s="66"/>
      <c r="G187" s="71" t="s">
        <v>1</v>
      </c>
      <c r="H187" s="70">
        <v>2.2959999999999998</v>
      </c>
      <c r="J187" s="66"/>
    </row>
    <row r="189" spans="1:10" x14ac:dyDescent="0.4">
      <c r="A189" s="67" t="s">
        <v>49</v>
      </c>
      <c r="B189" s="68" t="s">
        <v>138</v>
      </c>
      <c r="C189" s="66"/>
      <c r="D189" s="67" t="s">
        <v>174</v>
      </c>
      <c r="E189" s="68" t="s">
        <v>138</v>
      </c>
      <c r="F189" s="66"/>
      <c r="G189" s="67" t="s">
        <v>172</v>
      </c>
      <c r="H189" s="68" t="s">
        <v>138</v>
      </c>
      <c r="I189" s="66"/>
      <c r="J189" s="66"/>
    </row>
    <row r="190" spans="1:10" x14ac:dyDescent="0.4">
      <c r="A190" s="67" t="s">
        <v>11</v>
      </c>
      <c r="B190" s="51">
        <v>-9.7811000000000003</v>
      </c>
      <c r="C190" s="66"/>
      <c r="D190" s="67" t="s">
        <v>11</v>
      </c>
      <c r="E190" s="51">
        <v>-10.1013</v>
      </c>
      <c r="F190" s="66"/>
      <c r="G190" s="67" t="s">
        <v>11</v>
      </c>
      <c r="H190" s="73"/>
      <c r="I190" s="67" t="s">
        <v>2</v>
      </c>
      <c r="J190" s="70"/>
    </row>
    <row r="191" spans="1:10" x14ac:dyDescent="0.4">
      <c r="A191" s="67" t="s">
        <v>19</v>
      </c>
      <c r="B191" s="69">
        <v>18.936</v>
      </c>
      <c r="C191" s="66"/>
      <c r="D191" s="67" t="s">
        <v>19</v>
      </c>
      <c r="E191" s="70">
        <v>18.306000000000001</v>
      </c>
      <c r="F191" s="66"/>
      <c r="G191" s="67" t="s">
        <v>19</v>
      </c>
      <c r="H191" s="1"/>
      <c r="I191" s="67" t="s">
        <v>252</v>
      </c>
      <c r="J191" s="70"/>
    </row>
    <row r="192" spans="1:10" x14ac:dyDescent="0.4">
      <c r="A192" s="67" t="s">
        <v>0</v>
      </c>
      <c r="B192" s="70">
        <v>1.0469999999999999</v>
      </c>
      <c r="C192" s="66"/>
      <c r="D192" s="67" t="s">
        <v>0</v>
      </c>
      <c r="E192" s="70">
        <v>1.0469999999999999</v>
      </c>
      <c r="F192" s="66"/>
      <c r="G192" s="67" t="s">
        <v>0</v>
      </c>
      <c r="H192" s="70">
        <v>1.0469999999999999</v>
      </c>
      <c r="I192" s="66"/>
      <c r="J192" s="66"/>
    </row>
    <row r="193" spans="1:10" x14ac:dyDescent="0.4">
      <c r="A193" s="71" t="s">
        <v>1</v>
      </c>
      <c r="B193" s="70">
        <v>2.7519999999999998</v>
      </c>
      <c r="C193" s="66"/>
      <c r="D193" s="71" t="s">
        <v>1</v>
      </c>
      <c r="E193" s="70">
        <v>2.7519999999999998</v>
      </c>
      <c r="F193" s="66"/>
      <c r="G193" s="71" t="s">
        <v>1</v>
      </c>
      <c r="H193" s="70">
        <v>2.7519999999999998</v>
      </c>
      <c r="J193" s="66"/>
    </row>
    <row r="195" spans="1:10" x14ac:dyDescent="0.4">
      <c r="A195" s="67" t="s">
        <v>49</v>
      </c>
      <c r="B195" s="68" t="s">
        <v>139</v>
      </c>
      <c r="C195" s="66"/>
      <c r="D195" s="67" t="s">
        <v>174</v>
      </c>
      <c r="E195" s="68" t="s">
        <v>139</v>
      </c>
      <c r="F195" s="66"/>
      <c r="G195" s="67" t="s">
        <v>172</v>
      </c>
      <c r="H195" s="68" t="s">
        <v>139</v>
      </c>
      <c r="I195" s="66"/>
      <c r="J195" s="66"/>
    </row>
    <row r="196" spans="1:10" x14ac:dyDescent="0.4">
      <c r="A196" s="67" t="s">
        <v>11</v>
      </c>
      <c r="B196" s="51">
        <v>-10.4193</v>
      </c>
      <c r="C196" s="66"/>
      <c r="D196" s="67" t="s">
        <v>11</v>
      </c>
      <c r="E196" s="51">
        <v>-10.845599999999999</v>
      </c>
      <c r="F196" s="66"/>
      <c r="G196" s="67" t="s">
        <v>11</v>
      </c>
      <c r="H196" s="73"/>
      <c r="I196" s="67" t="s">
        <v>2</v>
      </c>
      <c r="J196" s="70"/>
    </row>
    <row r="197" spans="1:10" x14ac:dyDescent="0.4">
      <c r="A197" s="67" t="s">
        <v>19</v>
      </c>
      <c r="B197" s="69">
        <v>16.143999999999998</v>
      </c>
      <c r="C197" s="66"/>
      <c r="D197" s="67" t="s">
        <v>19</v>
      </c>
      <c r="E197" s="70">
        <v>15.891999999999999</v>
      </c>
      <c r="F197" s="66"/>
      <c r="G197" s="67" t="s">
        <v>19</v>
      </c>
      <c r="H197" s="1"/>
      <c r="I197" s="67" t="s">
        <v>252</v>
      </c>
      <c r="J197" s="70"/>
    </row>
    <row r="198" spans="1:10" x14ac:dyDescent="0.4">
      <c r="A198" s="67" t="s">
        <v>0</v>
      </c>
      <c r="B198" s="70">
        <v>1.5780000000000001</v>
      </c>
      <c r="C198" s="66"/>
      <c r="D198" s="67" t="s">
        <v>0</v>
      </c>
      <c r="E198" s="70">
        <v>1.5780000000000001</v>
      </c>
      <c r="F198" s="66"/>
      <c r="G198" s="67" t="s">
        <v>0</v>
      </c>
      <c r="H198" s="70">
        <v>1.5780000000000001</v>
      </c>
      <c r="I198" s="66"/>
      <c r="J198" s="66"/>
    </row>
    <row r="199" spans="1:10" x14ac:dyDescent="0.4">
      <c r="A199" s="71" t="s">
        <v>1</v>
      </c>
      <c r="B199" s="70">
        <v>3.2</v>
      </c>
      <c r="C199" s="66"/>
      <c r="D199" s="71" t="s">
        <v>1</v>
      </c>
      <c r="E199" s="70">
        <v>3.2</v>
      </c>
      <c r="F199" s="66"/>
      <c r="G199" s="71" t="s">
        <v>1</v>
      </c>
      <c r="H199" s="70">
        <v>3.2</v>
      </c>
      <c r="J199" s="66"/>
    </row>
    <row r="201" spans="1:10" x14ac:dyDescent="0.4">
      <c r="A201" s="67" t="s">
        <v>49</v>
      </c>
      <c r="B201" s="68" t="s">
        <v>204</v>
      </c>
      <c r="C201" s="66"/>
      <c r="D201" s="67" t="s">
        <v>174</v>
      </c>
      <c r="E201" s="68" t="s">
        <v>204</v>
      </c>
      <c r="F201" s="66"/>
      <c r="G201" s="67" t="s">
        <v>172</v>
      </c>
      <c r="H201" s="68" t="s">
        <v>204</v>
      </c>
      <c r="I201" s="66"/>
      <c r="J201" s="66"/>
    </row>
    <row r="202" spans="1:10" x14ac:dyDescent="0.4">
      <c r="A202" s="67" t="s">
        <v>11</v>
      </c>
      <c r="B202" s="51">
        <v>-10.293799999999999</v>
      </c>
      <c r="C202" s="66"/>
      <c r="D202" s="67" t="s">
        <v>11</v>
      </c>
      <c r="E202" s="51"/>
      <c r="F202" s="66"/>
      <c r="G202" s="67" t="s">
        <v>11</v>
      </c>
      <c r="H202" s="73">
        <v>-10.3606</v>
      </c>
      <c r="I202" s="67" t="s">
        <v>2</v>
      </c>
      <c r="J202" s="70">
        <v>2.7610000000000001</v>
      </c>
    </row>
    <row r="203" spans="1:10" x14ac:dyDescent="0.4">
      <c r="A203" s="67" t="s">
        <v>19</v>
      </c>
      <c r="B203" s="69">
        <v>14.66</v>
      </c>
      <c r="C203" s="66"/>
      <c r="D203" s="67" t="s">
        <v>19</v>
      </c>
      <c r="E203" s="70"/>
      <c r="F203" s="66"/>
      <c r="G203" s="67" t="s">
        <v>19</v>
      </c>
      <c r="H203" s="1">
        <v>14.5915</v>
      </c>
      <c r="I203" s="67" t="s">
        <v>252</v>
      </c>
      <c r="J203" s="70">
        <v>4.4210000000000003</v>
      </c>
    </row>
    <row r="204" spans="1:10" x14ac:dyDescent="0.4">
      <c r="A204" s="67" t="s">
        <v>0</v>
      </c>
      <c r="B204" s="70">
        <v>1.784</v>
      </c>
      <c r="C204" s="66"/>
      <c r="D204" s="67" t="s">
        <v>0</v>
      </c>
      <c r="E204" s="70"/>
      <c r="F204" s="66"/>
      <c r="G204" s="67" t="s">
        <v>0</v>
      </c>
      <c r="H204" s="70">
        <v>1.784</v>
      </c>
      <c r="I204" s="66"/>
      <c r="J204" s="66"/>
    </row>
    <row r="205" spans="1:10" x14ac:dyDescent="0.4">
      <c r="A205" s="71" t="s">
        <v>1</v>
      </c>
      <c r="B205" s="70">
        <v>3.39</v>
      </c>
      <c r="C205" s="66"/>
      <c r="D205" s="71" t="s">
        <v>1</v>
      </c>
      <c r="E205" s="70"/>
      <c r="F205" s="66"/>
      <c r="G205" s="71" t="s">
        <v>1</v>
      </c>
      <c r="H205" s="70">
        <v>3.39</v>
      </c>
      <c r="J205" s="66"/>
    </row>
    <row r="207" spans="1:10" x14ac:dyDescent="0.4">
      <c r="A207" s="67" t="s">
        <v>49</v>
      </c>
      <c r="B207" s="68" t="s">
        <v>140</v>
      </c>
      <c r="C207" s="66"/>
      <c r="D207" s="67" t="s">
        <v>174</v>
      </c>
      <c r="E207" s="68" t="s">
        <v>140</v>
      </c>
      <c r="F207" s="66"/>
      <c r="G207" s="67" t="s">
        <v>172</v>
      </c>
      <c r="H207" s="68" t="s">
        <v>140</v>
      </c>
      <c r="I207" s="66"/>
      <c r="J207" s="66"/>
    </row>
    <row r="208" spans="1:10" x14ac:dyDescent="0.4">
      <c r="A208" s="67" t="s">
        <v>11</v>
      </c>
      <c r="B208" s="51">
        <v>-9.1651000000000007</v>
      </c>
      <c r="C208" s="66"/>
      <c r="D208" s="67" t="s">
        <v>11</v>
      </c>
      <c r="E208" s="51"/>
      <c r="F208" s="66"/>
      <c r="G208" s="67" t="s">
        <v>11</v>
      </c>
      <c r="H208" s="73">
        <v>-9.2744</v>
      </c>
      <c r="I208" s="67" t="s">
        <v>2</v>
      </c>
      <c r="J208" s="70">
        <v>2.7330000000000001</v>
      </c>
    </row>
    <row r="209" spans="1:10" x14ac:dyDescent="0.4">
      <c r="A209" s="67" t="s">
        <v>19</v>
      </c>
      <c r="B209" s="69">
        <v>13.996</v>
      </c>
      <c r="C209" s="66"/>
      <c r="D209" s="67" t="s">
        <v>19</v>
      </c>
      <c r="E209" s="70"/>
      <c r="F209" s="66"/>
      <c r="G209" s="67" t="s">
        <v>19</v>
      </c>
      <c r="H209" s="1">
        <v>13.952</v>
      </c>
      <c r="I209" s="67" t="s">
        <v>252</v>
      </c>
      <c r="J209" s="70">
        <v>4.3140000000000001</v>
      </c>
    </row>
    <row r="210" spans="1:10" x14ac:dyDescent="0.4">
      <c r="A210" s="67" t="s">
        <v>0</v>
      </c>
      <c r="B210" s="70">
        <v>1.843</v>
      </c>
      <c r="C210" s="66"/>
      <c r="D210" s="67" t="s">
        <v>0</v>
      </c>
      <c r="E210" s="70">
        <v>1.843</v>
      </c>
      <c r="F210" s="66"/>
      <c r="G210" s="67" t="s">
        <v>0</v>
      </c>
      <c r="H210" s="70">
        <v>1.843</v>
      </c>
      <c r="I210" s="66"/>
      <c r="J210" s="66"/>
    </row>
    <row r="211" spans="1:10" x14ac:dyDescent="0.4">
      <c r="A211" s="71" t="s">
        <v>1</v>
      </c>
      <c r="B211" s="70">
        <v>3.7130000000000001</v>
      </c>
      <c r="C211" s="66"/>
      <c r="D211" s="71" t="s">
        <v>1</v>
      </c>
      <c r="E211" s="70">
        <v>3.7130000000000001</v>
      </c>
      <c r="F211" s="66"/>
      <c r="G211" s="71" t="s">
        <v>1</v>
      </c>
      <c r="H211" s="70">
        <v>3.7130000000000001</v>
      </c>
      <c r="J211" s="66"/>
    </row>
    <row r="213" spans="1:10" x14ac:dyDescent="0.4">
      <c r="A213" s="67" t="s">
        <v>49</v>
      </c>
      <c r="B213" s="68" t="s">
        <v>163</v>
      </c>
      <c r="C213" s="66"/>
      <c r="D213" s="67" t="s">
        <v>174</v>
      </c>
      <c r="E213" s="68" t="s">
        <v>163</v>
      </c>
      <c r="F213" s="66"/>
      <c r="G213" s="67" t="s">
        <v>172</v>
      </c>
      <c r="H213" s="68" t="s">
        <v>163</v>
      </c>
      <c r="I213" s="66"/>
      <c r="J213" s="66"/>
    </row>
    <row r="214" spans="1:10" x14ac:dyDescent="0.4">
      <c r="A214" s="67" t="s">
        <v>11</v>
      </c>
      <c r="B214" s="51">
        <v>-7.3384999999999998</v>
      </c>
      <c r="C214" s="66"/>
      <c r="D214" s="67" t="s">
        <v>11</v>
      </c>
      <c r="E214" s="51"/>
      <c r="F214" s="66"/>
      <c r="G214" s="67" t="s">
        <v>11</v>
      </c>
      <c r="H214" s="73"/>
      <c r="I214" s="67" t="s">
        <v>2</v>
      </c>
      <c r="J214" s="70"/>
    </row>
    <row r="215" spans="1:10" x14ac:dyDescent="0.4">
      <c r="A215" s="67" t="s">
        <v>19</v>
      </c>
      <c r="B215" s="69">
        <v>14.199</v>
      </c>
      <c r="C215" s="66"/>
      <c r="D215" s="67" t="s">
        <v>19</v>
      </c>
      <c r="E215" s="70"/>
      <c r="F215" s="66"/>
      <c r="G215" s="67" t="s">
        <v>19</v>
      </c>
      <c r="H215" s="1"/>
      <c r="I215" s="67" t="s">
        <v>252</v>
      </c>
      <c r="J215" s="70"/>
    </row>
    <row r="216" spans="1:10" x14ac:dyDescent="0.4">
      <c r="A216" s="67" t="s">
        <v>0</v>
      </c>
      <c r="B216" s="70">
        <v>1.496</v>
      </c>
      <c r="C216" s="66"/>
      <c r="D216" s="67" t="s">
        <v>0</v>
      </c>
      <c r="E216" s="70">
        <v>1.496</v>
      </c>
      <c r="F216" s="66"/>
      <c r="G216" s="67" t="s">
        <v>0</v>
      </c>
      <c r="H216" s="70">
        <v>1.496</v>
      </c>
      <c r="I216" s="66"/>
      <c r="J216" s="66"/>
    </row>
    <row r="217" spans="1:10" x14ac:dyDescent="0.4">
      <c r="A217" s="71" t="s">
        <v>1</v>
      </c>
      <c r="B217" s="70">
        <v>3.9740000000000002</v>
      </c>
      <c r="C217" s="66"/>
      <c r="D217" s="71" t="s">
        <v>1</v>
      </c>
      <c r="E217" s="70">
        <v>3.9740000000000002</v>
      </c>
      <c r="F217" s="66"/>
      <c r="G217" s="71" t="s">
        <v>1</v>
      </c>
      <c r="H217" s="70">
        <v>3.9740000000000002</v>
      </c>
      <c r="J217" s="66"/>
    </row>
    <row r="219" spans="1:10" x14ac:dyDescent="0.4">
      <c r="A219" s="67" t="s">
        <v>49</v>
      </c>
      <c r="B219" s="68" t="s">
        <v>141</v>
      </c>
      <c r="C219" s="66"/>
      <c r="D219" s="67" t="s">
        <v>174</v>
      </c>
      <c r="E219" s="68" t="s">
        <v>141</v>
      </c>
      <c r="F219" s="66"/>
      <c r="G219" s="67" t="s">
        <v>172</v>
      </c>
      <c r="H219" s="68" t="s">
        <v>141</v>
      </c>
      <c r="I219" s="66"/>
      <c r="J219" s="66"/>
    </row>
    <row r="220" spans="1:10" x14ac:dyDescent="0.4">
      <c r="A220" s="67" t="s">
        <v>11</v>
      </c>
      <c r="B220" s="51">
        <v>-5.1764999999999999</v>
      </c>
      <c r="C220" s="66"/>
      <c r="D220" s="67" t="s">
        <v>11</v>
      </c>
      <c r="E220" s="51"/>
      <c r="F220" s="66"/>
      <c r="G220" s="67" t="s">
        <v>11</v>
      </c>
      <c r="H220" s="73"/>
      <c r="I220" s="67" t="s">
        <v>2</v>
      </c>
      <c r="J220" s="70"/>
    </row>
    <row r="221" spans="1:10" x14ac:dyDescent="0.4">
      <c r="A221" s="67" t="s">
        <v>19</v>
      </c>
      <c r="B221" s="69">
        <v>15.49</v>
      </c>
      <c r="C221" s="66"/>
      <c r="D221" s="67" t="s">
        <v>19</v>
      </c>
      <c r="E221" s="70"/>
      <c r="F221" s="66"/>
      <c r="G221" s="67" t="s">
        <v>19</v>
      </c>
      <c r="H221" s="1"/>
      <c r="I221" s="67" t="s">
        <v>252</v>
      </c>
      <c r="J221" s="70"/>
    </row>
    <row r="222" spans="1:10" x14ac:dyDescent="0.4">
      <c r="A222" s="67" t="s">
        <v>0</v>
      </c>
      <c r="B222" s="70">
        <v>0.97399999999999998</v>
      </c>
      <c r="C222" s="66"/>
      <c r="D222" s="67" t="s">
        <v>0</v>
      </c>
      <c r="E222" s="70">
        <v>0.97399999999999998</v>
      </c>
      <c r="F222" s="66"/>
      <c r="G222" s="67" t="s">
        <v>0</v>
      </c>
      <c r="H222" s="70">
        <v>0.97399999999999998</v>
      </c>
      <c r="I222" s="66"/>
      <c r="J222" s="66"/>
    </row>
    <row r="223" spans="1:10" x14ac:dyDescent="0.4">
      <c r="A223" s="71" t="s">
        <v>1</v>
      </c>
      <c r="B223" s="70">
        <v>4.2569999999999997</v>
      </c>
      <c r="C223" s="66"/>
      <c r="D223" s="71" t="s">
        <v>1</v>
      </c>
      <c r="E223" s="70">
        <v>4.2569999999999997</v>
      </c>
      <c r="F223" s="66"/>
      <c r="G223" s="71" t="s">
        <v>1</v>
      </c>
      <c r="H223" s="70">
        <v>4.2569999999999997</v>
      </c>
      <c r="J223" s="66"/>
    </row>
    <row r="225" spans="1:10" x14ac:dyDescent="0.4">
      <c r="A225" s="67" t="s">
        <v>49</v>
      </c>
      <c r="B225" s="68" t="s">
        <v>116</v>
      </c>
      <c r="C225" s="66"/>
      <c r="D225" s="67" t="s">
        <v>174</v>
      </c>
      <c r="E225" s="68" t="s">
        <v>116</v>
      </c>
      <c r="F225" s="66"/>
      <c r="G225" s="67" t="s">
        <v>172</v>
      </c>
      <c r="H225" s="68" t="s">
        <v>116</v>
      </c>
      <c r="I225" s="66"/>
      <c r="J225" s="66"/>
    </row>
    <row r="226" spans="1:10" x14ac:dyDescent="0.4">
      <c r="A226" s="67" t="s">
        <v>11</v>
      </c>
      <c r="B226" s="51">
        <v>-2.8289</v>
      </c>
      <c r="C226" s="66"/>
      <c r="D226" s="67" t="s">
        <v>11</v>
      </c>
      <c r="E226" s="51"/>
      <c r="F226" s="66"/>
      <c r="G226" s="67" t="s">
        <v>11</v>
      </c>
      <c r="H226" s="73">
        <v>-2.8250000000000002</v>
      </c>
      <c r="I226" s="67" t="s">
        <v>2</v>
      </c>
      <c r="J226" s="70">
        <v>2.9529999999999998</v>
      </c>
    </row>
    <row r="227" spans="1:10" x14ac:dyDescent="0.4">
      <c r="A227" s="67" t="s">
        <v>19</v>
      </c>
      <c r="B227" s="69">
        <v>18.004999999999999</v>
      </c>
      <c r="C227" s="66"/>
      <c r="D227" s="67" t="s">
        <v>19</v>
      </c>
      <c r="E227" s="70"/>
      <c r="F227" s="66"/>
      <c r="G227" s="67" t="s">
        <v>19</v>
      </c>
      <c r="H227" s="1">
        <v>18.114000000000001</v>
      </c>
      <c r="I227" s="67" t="s">
        <v>252</v>
      </c>
      <c r="J227" s="70">
        <v>4.798</v>
      </c>
    </row>
    <row r="228" spans="1:10" x14ac:dyDescent="0.4">
      <c r="A228" s="67" t="s">
        <v>0</v>
      </c>
      <c r="B228" s="70">
        <v>0.52400000000000002</v>
      </c>
      <c r="C228" s="66"/>
      <c r="D228" s="67" t="s">
        <v>0</v>
      </c>
      <c r="E228" s="70">
        <v>0.52400000000000002</v>
      </c>
      <c r="F228" s="66"/>
      <c r="G228" s="67" t="s">
        <v>0</v>
      </c>
      <c r="H228" s="70">
        <v>0.52400000000000002</v>
      </c>
      <c r="I228" s="66"/>
      <c r="J228" s="66"/>
    </row>
    <row r="229" spans="1:10" x14ac:dyDescent="0.4">
      <c r="A229" s="71" t="s">
        <v>1</v>
      </c>
      <c r="B229" s="70">
        <v>4.4649999999999999</v>
      </c>
      <c r="C229" s="66"/>
      <c r="D229" s="71" t="s">
        <v>1</v>
      </c>
      <c r="E229" s="70">
        <v>4.4649999999999999</v>
      </c>
      <c r="F229" s="66"/>
      <c r="G229" s="71" t="s">
        <v>1</v>
      </c>
      <c r="H229" s="70">
        <v>4.4649999999999999</v>
      </c>
      <c r="J229" s="66"/>
    </row>
    <row r="231" spans="1:10" x14ac:dyDescent="0.4">
      <c r="A231" s="67" t="s">
        <v>49</v>
      </c>
      <c r="B231" s="68" t="s">
        <v>142</v>
      </c>
      <c r="C231" s="66"/>
      <c r="D231" s="67" t="s">
        <v>174</v>
      </c>
      <c r="E231" s="68" t="s">
        <v>142</v>
      </c>
      <c r="F231" s="66"/>
      <c r="G231" s="67" t="s">
        <v>172</v>
      </c>
      <c r="H231" s="68" t="s">
        <v>142</v>
      </c>
      <c r="I231" s="66"/>
      <c r="J231" s="66"/>
    </row>
    <row r="232" spans="1:10" x14ac:dyDescent="0.4">
      <c r="A232" s="67" t="s">
        <v>11</v>
      </c>
      <c r="B232" s="51">
        <v>-0.90480000000000005</v>
      </c>
      <c r="C232" s="66"/>
      <c r="D232" s="67" t="s">
        <v>11</v>
      </c>
      <c r="E232" s="51"/>
      <c r="F232" s="66"/>
      <c r="G232" s="67" t="s">
        <v>11</v>
      </c>
      <c r="H232" s="73">
        <v>-0.90620000000000001</v>
      </c>
      <c r="I232" s="67" t="s">
        <v>2</v>
      </c>
      <c r="J232" s="70">
        <v>3.008</v>
      </c>
    </row>
    <row r="233" spans="1:10" x14ac:dyDescent="0.4">
      <c r="A233" s="67" t="s">
        <v>19</v>
      </c>
      <c r="B233" s="69">
        <v>23.254999999999999</v>
      </c>
      <c r="C233" s="66"/>
      <c r="D233" s="67" t="s">
        <v>19</v>
      </c>
      <c r="E233" s="70"/>
      <c r="F233" s="66"/>
      <c r="G233" s="67" t="s">
        <v>19</v>
      </c>
      <c r="H233" s="1">
        <v>23.277999999999999</v>
      </c>
      <c r="I233" s="67" t="s">
        <v>252</v>
      </c>
      <c r="J233" s="70">
        <v>5.9420000000000002</v>
      </c>
    </row>
    <row r="234" spans="1:10" x14ac:dyDescent="0.4">
      <c r="A234" s="67" t="s">
        <v>0</v>
      </c>
      <c r="B234" s="70">
        <v>0.248</v>
      </c>
      <c r="C234" s="66"/>
      <c r="D234" s="67" t="s">
        <v>0</v>
      </c>
      <c r="E234" s="70">
        <v>0.248</v>
      </c>
      <c r="F234" s="66"/>
      <c r="G234" s="67" t="s">
        <v>0</v>
      </c>
      <c r="H234" s="70">
        <v>0.248</v>
      </c>
      <c r="I234" s="66"/>
      <c r="J234" s="66"/>
    </row>
    <row r="235" spans="1:10" x14ac:dyDescent="0.4">
      <c r="A235" s="71" t="s">
        <v>1</v>
      </c>
      <c r="B235" s="70">
        <v>4.83</v>
      </c>
      <c r="C235" s="66"/>
      <c r="D235" s="71" t="s">
        <v>1</v>
      </c>
      <c r="E235" s="70">
        <v>4.83</v>
      </c>
      <c r="F235" s="66"/>
      <c r="G235" s="71" t="s">
        <v>1</v>
      </c>
      <c r="H235" s="70">
        <v>4.83</v>
      </c>
      <c r="J235" s="66"/>
    </row>
    <row r="237" spans="1:10" x14ac:dyDescent="0.4">
      <c r="A237" s="67" t="s">
        <v>49</v>
      </c>
      <c r="B237" s="68" t="s">
        <v>143</v>
      </c>
      <c r="C237" s="66"/>
      <c r="D237" s="67" t="s">
        <v>174</v>
      </c>
      <c r="E237" s="68" t="s">
        <v>143</v>
      </c>
      <c r="F237" s="66"/>
      <c r="G237" s="67" t="s">
        <v>172</v>
      </c>
      <c r="H237" s="68" t="s">
        <v>143</v>
      </c>
      <c r="I237" s="66"/>
      <c r="J237" s="66"/>
    </row>
    <row r="238" spans="1:10" x14ac:dyDescent="0.4">
      <c r="A238" s="67" t="s">
        <v>11</v>
      </c>
      <c r="B238" s="51">
        <v>-2.7149000000000001</v>
      </c>
      <c r="C238" s="66"/>
      <c r="D238" s="67" t="s">
        <v>11</v>
      </c>
      <c r="E238" s="51">
        <v>-2.7168000000000001</v>
      </c>
      <c r="F238" s="66"/>
      <c r="G238" s="67" t="s">
        <v>11</v>
      </c>
      <c r="H238" s="73">
        <v>-2.7040000000000002</v>
      </c>
      <c r="I238" s="67" t="s">
        <v>2</v>
      </c>
      <c r="J238" s="70">
        <v>3.423</v>
      </c>
    </row>
    <row r="239" spans="1:10" x14ac:dyDescent="0.4">
      <c r="A239" s="67" t="s">
        <v>19</v>
      </c>
      <c r="B239" s="69">
        <v>27.58</v>
      </c>
      <c r="C239" s="66"/>
      <c r="D239" s="67" t="s">
        <v>19</v>
      </c>
      <c r="E239" s="70">
        <v>28.093</v>
      </c>
      <c r="F239" s="66"/>
      <c r="G239" s="67" t="s">
        <v>19</v>
      </c>
      <c r="H239" s="1">
        <v>28.282499999999999</v>
      </c>
      <c r="I239" s="67" t="s">
        <v>252</v>
      </c>
      <c r="J239" s="70">
        <v>5.5759999999999996</v>
      </c>
    </row>
    <row r="240" spans="1:10" x14ac:dyDescent="0.4">
      <c r="A240" s="67" t="s">
        <v>0</v>
      </c>
      <c r="B240" s="70">
        <v>0.21299999999999999</v>
      </c>
      <c r="C240" s="66"/>
      <c r="D240" s="67" t="s">
        <v>0</v>
      </c>
      <c r="E240" s="70">
        <v>0.21299999999999999</v>
      </c>
      <c r="F240" s="66"/>
      <c r="G240" s="67" t="s">
        <v>0</v>
      </c>
      <c r="H240" s="70">
        <v>0.21299999999999999</v>
      </c>
      <c r="I240" s="66"/>
      <c r="J240" s="66"/>
    </row>
    <row r="241" spans="1:10" x14ac:dyDescent="0.4">
      <c r="A241" s="71" t="s">
        <v>1</v>
      </c>
      <c r="B241" s="70">
        <v>3.8929999999999998</v>
      </c>
      <c r="C241" s="66"/>
      <c r="D241" s="71" t="s">
        <v>1</v>
      </c>
      <c r="E241" s="70">
        <v>3.8929999999999998</v>
      </c>
      <c r="F241" s="66"/>
      <c r="G241" s="71" t="s">
        <v>1</v>
      </c>
      <c r="H241" s="70">
        <v>3.8929999999999998</v>
      </c>
      <c r="J241" s="66"/>
    </row>
    <row r="243" spans="1:10" x14ac:dyDescent="0.4">
      <c r="A243" s="67" t="s">
        <v>49</v>
      </c>
      <c r="B243" s="68" t="s">
        <v>205</v>
      </c>
      <c r="C243" s="66"/>
      <c r="D243" s="67" t="s">
        <v>174</v>
      </c>
      <c r="E243" s="68" t="s">
        <v>205</v>
      </c>
      <c r="F243" s="66"/>
      <c r="G243" s="67" t="s">
        <v>172</v>
      </c>
      <c r="H243" s="68" t="s">
        <v>205</v>
      </c>
      <c r="I243" s="66"/>
      <c r="J243" s="66"/>
    </row>
    <row r="244" spans="1:10" x14ac:dyDescent="0.4">
      <c r="A244" s="67" t="s">
        <v>11</v>
      </c>
      <c r="B244" s="51">
        <v>-3.9552999999999998</v>
      </c>
      <c r="C244" s="66"/>
      <c r="D244" s="67" t="s">
        <v>11</v>
      </c>
      <c r="E244" s="51">
        <v>-3.9352999999999998</v>
      </c>
      <c r="F244" s="66"/>
      <c r="G244" s="67" t="s">
        <v>11</v>
      </c>
      <c r="H244" s="73"/>
      <c r="I244" s="67" t="s">
        <v>2</v>
      </c>
      <c r="J244" s="70"/>
    </row>
    <row r="245" spans="1:10" x14ac:dyDescent="0.4">
      <c r="A245" s="67" t="s">
        <v>19</v>
      </c>
      <c r="B245" s="69">
        <v>27.879000000000001</v>
      </c>
      <c r="C245" s="66"/>
      <c r="D245" s="67" t="s">
        <v>19</v>
      </c>
      <c r="E245" s="70">
        <v>27.64</v>
      </c>
      <c r="F245" s="66"/>
      <c r="G245" s="67" t="s">
        <v>19</v>
      </c>
      <c r="H245" s="1"/>
      <c r="I245" s="67" t="s">
        <v>252</v>
      </c>
      <c r="J245" s="70"/>
    </row>
    <row r="246" spans="1:10" x14ac:dyDescent="0.4">
      <c r="A246" s="67" t="s">
        <v>0</v>
      </c>
      <c r="B246" s="70">
        <v>0.28299999999999997</v>
      </c>
      <c r="C246" s="66"/>
      <c r="D246" s="67" t="s">
        <v>0</v>
      </c>
      <c r="E246" s="70">
        <v>0.28299999999999997</v>
      </c>
      <c r="F246" s="66"/>
      <c r="G246" s="67" t="s">
        <v>0</v>
      </c>
      <c r="H246" s="70">
        <v>0.28299999999999997</v>
      </c>
      <c r="I246" s="66"/>
      <c r="J246" s="66"/>
    </row>
    <row r="247" spans="1:10" x14ac:dyDescent="0.4">
      <c r="A247" s="71" t="s">
        <v>1</v>
      </c>
      <c r="B247" s="70">
        <v>3.54</v>
      </c>
      <c r="C247" s="66"/>
      <c r="D247" s="71" t="s">
        <v>1</v>
      </c>
      <c r="E247" s="70">
        <v>3.54</v>
      </c>
      <c r="F247" s="66"/>
      <c r="G247" s="71" t="s">
        <v>1</v>
      </c>
      <c r="H247" s="70">
        <v>3.54</v>
      </c>
      <c r="J247" s="66"/>
    </row>
    <row r="249" spans="1:10" x14ac:dyDescent="0.4">
      <c r="A249" s="67" t="s">
        <v>49</v>
      </c>
      <c r="B249" s="68" t="s">
        <v>207</v>
      </c>
      <c r="C249" s="66"/>
      <c r="D249" s="67" t="s">
        <v>174</v>
      </c>
      <c r="E249" s="68" t="s">
        <v>207</v>
      </c>
      <c r="F249" s="66"/>
      <c r="G249" s="67" t="s">
        <v>172</v>
      </c>
      <c r="H249" s="68" t="s">
        <v>207</v>
      </c>
      <c r="I249" s="66"/>
      <c r="J249" s="66"/>
    </row>
    <row r="250" spans="1:10" x14ac:dyDescent="0.4">
      <c r="A250" s="67" t="s">
        <v>11</v>
      </c>
      <c r="B250" s="51">
        <v>-3.8006000000000002</v>
      </c>
      <c r="C250" s="66"/>
      <c r="D250" s="67" t="s">
        <v>11</v>
      </c>
      <c r="E250" s="51">
        <v>-3.8904999999999998</v>
      </c>
      <c r="F250" s="66"/>
      <c r="G250" s="67" t="s">
        <v>11</v>
      </c>
      <c r="H250" s="73">
        <v>-3.8386999999999998</v>
      </c>
      <c r="I250" s="67" t="s">
        <v>2</v>
      </c>
      <c r="J250" s="70">
        <v>3.3940000000000001</v>
      </c>
    </row>
    <row r="251" spans="1:10" x14ac:dyDescent="0.4">
      <c r="A251" s="67" t="s">
        <v>19</v>
      </c>
      <c r="B251" s="69">
        <v>27.491</v>
      </c>
      <c r="C251" s="66"/>
      <c r="D251" s="67" t="s">
        <v>19</v>
      </c>
      <c r="E251" s="70">
        <v>27.119</v>
      </c>
      <c r="F251" s="66"/>
      <c r="G251" s="67" t="s">
        <v>19</v>
      </c>
      <c r="H251" s="1">
        <v>27.408999999999999</v>
      </c>
      <c r="I251" s="67" t="s">
        <v>252</v>
      </c>
      <c r="J251" s="70">
        <v>5.4950000000000001</v>
      </c>
    </row>
    <row r="252" spans="1:10" x14ac:dyDescent="0.4">
      <c r="A252" s="67" t="s">
        <v>0</v>
      </c>
      <c r="B252" s="70">
        <v>0.30599999999999999</v>
      </c>
      <c r="C252" s="66"/>
      <c r="D252" s="67" t="s">
        <v>0</v>
      </c>
      <c r="E252" s="70">
        <v>0.30599999999999999</v>
      </c>
      <c r="F252" s="66"/>
      <c r="G252" s="67" t="s">
        <v>0</v>
      </c>
      <c r="H252" s="70">
        <v>0.30599999999999999</v>
      </c>
      <c r="I252" s="66"/>
      <c r="J252" s="66"/>
    </row>
    <row r="253" spans="1:10" x14ac:dyDescent="0.4">
      <c r="A253" s="71" t="s">
        <v>1</v>
      </c>
      <c r="B253" s="70">
        <v>3.3769999999999998</v>
      </c>
      <c r="C253" s="66"/>
      <c r="D253" s="71" t="s">
        <v>1</v>
      </c>
      <c r="E253" s="70">
        <v>3.3769999999999998</v>
      </c>
      <c r="F253" s="66"/>
      <c r="G253" s="71" t="s">
        <v>1</v>
      </c>
      <c r="H253" s="70">
        <v>3.3769999999999998</v>
      </c>
      <c r="J253" s="66"/>
    </row>
    <row r="255" spans="1:10" x14ac:dyDescent="0.4">
      <c r="A255" s="67" t="s">
        <v>49</v>
      </c>
      <c r="B255" s="68" t="s">
        <v>238</v>
      </c>
      <c r="C255" s="66"/>
      <c r="D255" s="67" t="s">
        <v>174</v>
      </c>
      <c r="E255" s="68" t="s">
        <v>238</v>
      </c>
      <c r="F255" s="66"/>
      <c r="G255" s="67" t="s">
        <v>172</v>
      </c>
      <c r="H255" s="68" t="s">
        <v>238</v>
      </c>
      <c r="I255" s="66"/>
      <c r="J255" s="66"/>
    </row>
    <row r="256" spans="1:10" x14ac:dyDescent="0.4">
      <c r="A256" s="67" t="s">
        <v>11</v>
      </c>
      <c r="B256" s="51"/>
      <c r="C256" s="66"/>
      <c r="D256" s="67" t="s">
        <v>11</v>
      </c>
      <c r="E256" s="51">
        <v>-1.0550999999999999</v>
      </c>
      <c r="F256" s="66"/>
      <c r="G256" s="67" t="s">
        <v>11</v>
      </c>
      <c r="H256" s="73"/>
      <c r="I256" s="67" t="s">
        <v>2</v>
      </c>
      <c r="J256" s="70"/>
    </row>
    <row r="257" spans="1:10" x14ac:dyDescent="0.4">
      <c r="A257" s="67" t="s">
        <v>19</v>
      </c>
      <c r="B257" s="69"/>
      <c r="C257" s="66"/>
      <c r="D257" s="67" t="s">
        <v>19</v>
      </c>
      <c r="E257" s="70">
        <v>35.594999999999999</v>
      </c>
      <c r="F257" s="66"/>
      <c r="G257" s="67" t="s">
        <v>19</v>
      </c>
      <c r="H257" s="1"/>
      <c r="I257" s="67" t="s">
        <v>252</v>
      </c>
      <c r="J257" s="70"/>
    </row>
    <row r="258" spans="1:10" x14ac:dyDescent="0.4">
      <c r="A258" s="67" t="s">
        <v>0</v>
      </c>
      <c r="B258" s="70">
        <v>0.113</v>
      </c>
      <c r="C258" s="66"/>
      <c r="D258" s="67" t="s">
        <v>0</v>
      </c>
      <c r="E258" s="70">
        <v>0.113</v>
      </c>
      <c r="F258" s="66"/>
      <c r="G258" s="67" t="s">
        <v>0</v>
      </c>
      <c r="H258" s="70">
        <v>0.113</v>
      </c>
      <c r="I258" s="66"/>
      <c r="J258" s="66"/>
    </row>
    <row r="259" spans="1:10" x14ac:dyDescent="0.4">
      <c r="A259" s="71" t="s">
        <v>1</v>
      </c>
      <c r="B259" s="70">
        <v>3.835</v>
      </c>
      <c r="C259" s="66"/>
      <c r="D259" s="71" t="s">
        <v>1</v>
      </c>
      <c r="E259" s="70">
        <v>3.835</v>
      </c>
      <c r="F259" s="66"/>
      <c r="G259" s="71" t="s">
        <v>1</v>
      </c>
      <c r="H259" s="70">
        <v>3.835</v>
      </c>
      <c r="J259" s="66"/>
    </row>
    <row r="261" spans="1:10" x14ac:dyDescent="0.4">
      <c r="A261" s="67" t="s">
        <v>49</v>
      </c>
      <c r="B261" s="68" t="s">
        <v>144</v>
      </c>
      <c r="C261" s="66"/>
      <c r="D261" s="67" t="s">
        <v>174</v>
      </c>
      <c r="E261" s="68" t="s">
        <v>144</v>
      </c>
      <c r="F261" s="66"/>
      <c r="G261" s="67" t="s">
        <v>172</v>
      </c>
      <c r="H261" s="68" t="s">
        <v>144</v>
      </c>
      <c r="I261" s="66"/>
      <c r="J261" s="66"/>
    </row>
    <row r="262" spans="1:10" x14ac:dyDescent="0.4">
      <c r="A262" s="67" t="s">
        <v>11</v>
      </c>
      <c r="B262" s="51">
        <v>-0.85399999999999998</v>
      </c>
      <c r="C262" s="66"/>
      <c r="D262" s="67" t="s">
        <v>11</v>
      </c>
      <c r="E262" s="51">
        <v>-0.85660000000000003</v>
      </c>
      <c r="F262" s="66"/>
      <c r="G262" s="67" t="s">
        <v>11</v>
      </c>
      <c r="H262" s="73">
        <v>-0.86029999999999995</v>
      </c>
      <c r="I262" s="67" t="s">
        <v>2</v>
      </c>
      <c r="J262" s="70">
        <v>5.5119999999999996</v>
      </c>
    </row>
    <row r="263" spans="1:10" x14ac:dyDescent="0.4">
      <c r="A263" s="67" t="s">
        <v>19</v>
      </c>
      <c r="B263" s="69">
        <v>114.992</v>
      </c>
      <c r="C263" s="66"/>
      <c r="D263" s="67" t="s">
        <v>19</v>
      </c>
      <c r="E263" s="70">
        <v>114.05200000000001</v>
      </c>
      <c r="F263" s="66"/>
      <c r="G263" s="67" t="s">
        <v>19</v>
      </c>
      <c r="H263" s="1">
        <v>117.0235</v>
      </c>
      <c r="I263" s="67" t="s">
        <v>252</v>
      </c>
      <c r="J263" s="70">
        <v>8.8940000000000001</v>
      </c>
    </row>
    <row r="264" spans="1:10" x14ac:dyDescent="0.4">
      <c r="A264" s="67" t="s">
        <v>0</v>
      </c>
      <c r="B264" s="70">
        <v>1.2E-2</v>
      </c>
      <c r="C264" s="66"/>
      <c r="D264" s="67" t="s">
        <v>0</v>
      </c>
      <c r="E264" s="70">
        <v>1.2E-2</v>
      </c>
      <c r="F264" s="66"/>
      <c r="G264" s="67" t="s">
        <v>0</v>
      </c>
      <c r="H264" s="70">
        <v>1.2E-2</v>
      </c>
      <c r="I264" s="66"/>
      <c r="J264" s="66"/>
    </row>
    <row r="265" spans="1:10" x14ac:dyDescent="0.4">
      <c r="A265" s="71" t="s">
        <v>1</v>
      </c>
      <c r="B265" s="70">
        <v>2.29</v>
      </c>
      <c r="C265" s="66"/>
      <c r="D265" s="71" t="s">
        <v>1</v>
      </c>
      <c r="E265" s="70">
        <v>2.29</v>
      </c>
      <c r="F265" s="66"/>
      <c r="G265" s="71" t="s">
        <v>1</v>
      </c>
      <c r="H265" s="70">
        <v>2.29</v>
      </c>
      <c r="J265" s="66"/>
    </row>
    <row r="267" spans="1:10" x14ac:dyDescent="0.4">
      <c r="A267" s="67" t="s">
        <v>49</v>
      </c>
      <c r="B267" s="68" t="s">
        <v>145</v>
      </c>
      <c r="C267" s="66"/>
      <c r="D267" s="67" t="s">
        <v>174</v>
      </c>
      <c r="E267" s="68" t="s">
        <v>145</v>
      </c>
      <c r="F267" s="66"/>
      <c r="G267" s="67" t="s">
        <v>172</v>
      </c>
      <c r="H267" s="68" t="s">
        <v>145</v>
      </c>
      <c r="I267" s="66"/>
      <c r="J267" s="66"/>
    </row>
    <row r="268" spans="1:10" x14ac:dyDescent="0.4">
      <c r="A268" s="67" t="s">
        <v>11</v>
      </c>
      <c r="B268" s="51">
        <v>-1.9059999999999999</v>
      </c>
      <c r="C268" s="66"/>
      <c r="D268" s="67" t="s">
        <v>11</v>
      </c>
      <c r="E268" s="51">
        <v>-1.919</v>
      </c>
      <c r="F268" s="66"/>
      <c r="G268" s="67" t="s">
        <v>11</v>
      </c>
      <c r="H268" s="73">
        <v>-1.903</v>
      </c>
      <c r="I268" s="67" t="s">
        <v>2</v>
      </c>
      <c r="J268" s="70">
        <v>4.4790000000000001</v>
      </c>
    </row>
    <row r="269" spans="1:10" x14ac:dyDescent="0.4">
      <c r="A269" s="67" t="s">
        <v>19</v>
      </c>
      <c r="B269" s="69">
        <v>64.069999999999993</v>
      </c>
      <c r="C269" s="66"/>
      <c r="D269" s="67" t="s">
        <v>19</v>
      </c>
      <c r="E269" s="70">
        <v>63.643000000000001</v>
      </c>
      <c r="F269" s="66"/>
      <c r="G269" s="67" t="s">
        <v>19</v>
      </c>
      <c r="H269" s="1">
        <v>63.853499999999997</v>
      </c>
      <c r="I269" s="67" t="s">
        <v>252</v>
      </c>
      <c r="J269" s="70">
        <v>7.3520000000000003</v>
      </c>
    </row>
    <row r="270" spans="1:10" x14ac:dyDescent="0.4">
      <c r="A270" s="67" t="s">
        <v>0</v>
      </c>
      <c r="B270" s="70">
        <v>5.3999999999999999E-2</v>
      </c>
      <c r="C270" s="66"/>
      <c r="D270" s="67" t="s">
        <v>0</v>
      </c>
      <c r="E270" s="70">
        <v>5.3999999999999999E-2</v>
      </c>
      <c r="F270" s="66"/>
      <c r="G270" s="67" t="s">
        <v>0</v>
      </c>
      <c r="H270" s="70">
        <v>5.3999999999999999E-2</v>
      </c>
      <c r="I270" s="66"/>
      <c r="J270" s="66"/>
    </row>
    <row r="271" spans="1:10" x14ac:dyDescent="0.4">
      <c r="A271" s="71" t="s">
        <v>1</v>
      </c>
      <c r="B271" s="70">
        <v>1.897</v>
      </c>
      <c r="C271" s="66"/>
      <c r="D271" s="71" t="s">
        <v>1</v>
      </c>
      <c r="E271" s="70">
        <v>1.897</v>
      </c>
      <c r="F271" s="66"/>
      <c r="G271" s="71" t="s">
        <v>1</v>
      </c>
      <c r="H271" s="70">
        <v>1.897</v>
      </c>
      <c r="J271" s="66"/>
    </row>
    <row r="273" spans="1:10" x14ac:dyDescent="0.4">
      <c r="A273" s="67" t="s">
        <v>49</v>
      </c>
      <c r="B273" s="68" t="s">
        <v>208</v>
      </c>
      <c r="C273" s="66"/>
      <c r="D273" s="67" t="s">
        <v>174</v>
      </c>
      <c r="E273" s="68" t="s">
        <v>208</v>
      </c>
      <c r="F273" s="66"/>
      <c r="G273" s="67" t="s">
        <v>172</v>
      </c>
      <c r="H273" s="68" t="s">
        <v>208</v>
      </c>
      <c r="I273" s="66"/>
      <c r="J273" s="66"/>
    </row>
    <row r="274" spans="1:10" x14ac:dyDescent="0.4">
      <c r="A274" s="67" t="s">
        <v>11</v>
      </c>
      <c r="B274" s="51">
        <v>-4.9352999999999998</v>
      </c>
      <c r="C274" s="66"/>
      <c r="D274" s="67" t="s">
        <v>11</v>
      </c>
      <c r="E274" s="51">
        <v>-4.8025000000000002</v>
      </c>
      <c r="F274" s="66"/>
      <c r="G274" s="67" t="s">
        <v>11</v>
      </c>
      <c r="H274" s="73"/>
      <c r="I274" s="67" t="s">
        <v>2</v>
      </c>
      <c r="J274" s="70"/>
    </row>
    <row r="275" spans="1:10" x14ac:dyDescent="0.4">
      <c r="A275" s="67" t="s">
        <v>19</v>
      </c>
      <c r="B275" s="69">
        <v>37.030999999999999</v>
      </c>
      <c r="C275" s="66"/>
      <c r="D275" s="67" t="s">
        <v>19</v>
      </c>
      <c r="E275" s="70">
        <v>37.673000000000002</v>
      </c>
      <c r="F275" s="66"/>
      <c r="G275" s="67" t="s">
        <v>19</v>
      </c>
      <c r="H275" s="1"/>
      <c r="I275" s="67" t="s">
        <v>252</v>
      </c>
      <c r="J275" s="70"/>
    </row>
    <row r="276" spans="1:10" x14ac:dyDescent="0.4">
      <c r="A276" s="67" t="s">
        <v>0</v>
      </c>
      <c r="B276" s="70">
        <v>0.155</v>
      </c>
      <c r="C276" s="66"/>
      <c r="D276" s="67" t="s">
        <v>0</v>
      </c>
      <c r="E276" s="70">
        <v>0.155</v>
      </c>
      <c r="F276" s="66"/>
      <c r="G276" s="67" t="s">
        <v>0</v>
      </c>
      <c r="H276" s="70">
        <v>0.155</v>
      </c>
      <c r="I276" s="66"/>
      <c r="J276" s="66"/>
    </row>
    <row r="277" spans="1:10" x14ac:dyDescent="0.4">
      <c r="A277" s="71" t="s">
        <v>1</v>
      </c>
      <c r="B277" s="70">
        <v>1.5609999999999999</v>
      </c>
      <c r="C277" s="66"/>
      <c r="D277" s="71" t="s">
        <v>1</v>
      </c>
      <c r="E277" s="70">
        <v>1.5609999999999999</v>
      </c>
      <c r="F277" s="66"/>
      <c r="G277" s="71" t="s">
        <v>1</v>
      </c>
      <c r="H277" s="70">
        <v>1.5609999999999999</v>
      </c>
      <c r="J277" s="66"/>
    </row>
    <row r="279" spans="1:10" x14ac:dyDescent="0.4">
      <c r="A279" s="67" t="s">
        <v>49</v>
      </c>
      <c r="B279" s="68" t="s">
        <v>146</v>
      </c>
      <c r="C279" s="66"/>
      <c r="D279" s="67" t="s">
        <v>174</v>
      </c>
      <c r="E279" s="68" t="s">
        <v>146</v>
      </c>
      <c r="F279" s="66"/>
      <c r="G279" s="67" t="s">
        <v>172</v>
      </c>
      <c r="H279" s="68" t="s">
        <v>146</v>
      </c>
      <c r="I279" s="66"/>
      <c r="J279" s="66"/>
    </row>
    <row r="280" spans="1:10" x14ac:dyDescent="0.4">
      <c r="A280" s="67" t="s">
        <v>11</v>
      </c>
      <c r="B280" s="51">
        <v>-5.9314999999999998</v>
      </c>
      <c r="C280" s="66"/>
      <c r="D280" s="67" t="s">
        <v>11</v>
      </c>
      <c r="E280" s="51">
        <v>-4.8025000000000002</v>
      </c>
      <c r="F280" s="66"/>
      <c r="G280" s="67" t="s">
        <v>11</v>
      </c>
      <c r="H280" s="73">
        <v>-5.8357999999999999</v>
      </c>
      <c r="I280" s="67" t="s">
        <v>2</v>
      </c>
      <c r="J280" s="70">
        <v>3.2610000000000001</v>
      </c>
    </row>
    <row r="281" spans="1:10" x14ac:dyDescent="0.4">
      <c r="A281" s="67" t="s">
        <v>19</v>
      </c>
      <c r="B281" s="69">
        <v>26.295999999999999</v>
      </c>
      <c r="C281" s="66"/>
      <c r="D281" s="67" t="s">
        <v>19</v>
      </c>
      <c r="E281" s="70">
        <v>37.673000000000002</v>
      </c>
      <c r="F281" s="66"/>
      <c r="G281" s="67" t="s">
        <v>19</v>
      </c>
      <c r="H281" s="1">
        <v>26.506499999999999</v>
      </c>
      <c r="I281" s="67" t="s">
        <v>252</v>
      </c>
      <c r="J281" s="70">
        <v>5.7560000000000002</v>
      </c>
    </row>
    <row r="282" spans="1:10" x14ac:dyDescent="0.4">
      <c r="A282" s="67" t="s">
        <v>0</v>
      </c>
      <c r="B282" s="70">
        <v>0.24399999999999999</v>
      </c>
      <c r="C282" s="66"/>
      <c r="D282" s="67" t="s">
        <v>0</v>
      </c>
      <c r="E282" s="70">
        <v>0.24399999999999999</v>
      </c>
      <c r="F282" s="66"/>
      <c r="G282" s="67" t="s">
        <v>0</v>
      </c>
      <c r="H282" s="70">
        <v>0.24399999999999999</v>
      </c>
      <c r="I282" s="66"/>
      <c r="J282" s="66"/>
    </row>
    <row r="283" spans="1:10" x14ac:dyDescent="0.4">
      <c r="A283" s="71" t="s">
        <v>1</v>
      </c>
      <c r="B283" s="70">
        <v>3.3029999999999999</v>
      </c>
      <c r="C283" s="66"/>
      <c r="D283" s="71" t="s">
        <v>1</v>
      </c>
      <c r="E283" s="70">
        <v>3.3029999999999999</v>
      </c>
      <c r="F283" s="66"/>
      <c r="G283" s="71" t="s">
        <v>1</v>
      </c>
      <c r="H283" s="70">
        <v>3.3029999999999999</v>
      </c>
      <c r="J283" s="66"/>
    </row>
    <row r="285" spans="1:10" x14ac:dyDescent="0.4">
      <c r="A285" s="67" t="s">
        <v>49</v>
      </c>
      <c r="B285" s="68" t="s">
        <v>209</v>
      </c>
      <c r="C285" s="66"/>
      <c r="D285" s="67" t="s">
        <v>174</v>
      </c>
      <c r="E285" s="68" t="s">
        <v>209</v>
      </c>
      <c r="F285" s="66"/>
      <c r="G285" s="67" t="s">
        <v>172</v>
      </c>
      <c r="H285" s="68" t="s">
        <v>209</v>
      </c>
      <c r="I285" s="66"/>
      <c r="J285" s="66"/>
    </row>
    <row r="286" spans="1:10" x14ac:dyDescent="0.4">
      <c r="A286" s="67" t="s">
        <v>11</v>
      </c>
      <c r="B286" s="51">
        <v>-4.7728999999999999</v>
      </c>
      <c r="C286" s="66"/>
      <c r="D286" s="67" t="s">
        <v>11</v>
      </c>
      <c r="E286" s="51">
        <v>-4.6452999999999998</v>
      </c>
      <c r="F286" s="66"/>
      <c r="G286" s="67" t="s">
        <v>11</v>
      </c>
      <c r="H286" s="73">
        <v>-4.7519999999999998</v>
      </c>
      <c r="I286" s="67" t="s">
        <v>2</v>
      </c>
      <c r="J286" s="70">
        <v>3.766</v>
      </c>
    </row>
    <row r="287" spans="1:10" x14ac:dyDescent="0.4">
      <c r="A287" s="67" t="s">
        <v>19</v>
      </c>
      <c r="B287" s="69">
        <v>36.56</v>
      </c>
      <c r="C287" s="66"/>
      <c r="D287" s="67" t="s">
        <v>19</v>
      </c>
      <c r="E287" s="70">
        <v>36.375</v>
      </c>
      <c r="F287" s="66"/>
      <c r="G287" s="67" t="s">
        <v>19</v>
      </c>
      <c r="H287" s="1">
        <v>36.521500000000003</v>
      </c>
      <c r="I287" s="67" t="s">
        <v>252</v>
      </c>
      <c r="J287" s="70">
        <v>5.9480000000000004</v>
      </c>
    </row>
    <row r="288" spans="1:10" x14ac:dyDescent="0.4">
      <c r="A288" s="67" t="s">
        <v>0</v>
      </c>
      <c r="B288" s="70">
        <v>0.19600000000000001</v>
      </c>
      <c r="C288" s="66"/>
      <c r="D288" s="67" t="s">
        <v>0</v>
      </c>
      <c r="E288" s="70">
        <v>0.19600000000000001</v>
      </c>
      <c r="F288" s="66"/>
      <c r="G288" s="67" t="s">
        <v>0</v>
      </c>
      <c r="H288" s="70">
        <v>0.19600000000000001</v>
      </c>
      <c r="I288" s="66"/>
      <c r="J288" s="66"/>
    </row>
    <row r="289" spans="1:10" x14ac:dyDescent="0.4">
      <c r="A289" s="71" t="s">
        <v>1</v>
      </c>
      <c r="B289" s="70">
        <v>1.9350000000000001</v>
      </c>
      <c r="C289" s="66"/>
      <c r="D289" s="71" t="s">
        <v>1</v>
      </c>
      <c r="E289" s="70">
        <v>1.9350000000000001</v>
      </c>
      <c r="F289" s="66"/>
      <c r="G289" s="71" t="s">
        <v>1</v>
      </c>
      <c r="H289" s="70">
        <v>1.9350000000000001</v>
      </c>
      <c r="J289" s="66"/>
    </row>
    <row r="291" spans="1:10" x14ac:dyDescent="0.4">
      <c r="A291" s="67" t="s">
        <v>49</v>
      </c>
      <c r="B291" s="68" t="s">
        <v>164</v>
      </c>
      <c r="C291" s="66"/>
      <c r="D291" s="67" t="s">
        <v>174</v>
      </c>
      <c r="E291" s="68" t="s">
        <v>164</v>
      </c>
      <c r="F291" s="66"/>
      <c r="G291" s="67" t="s">
        <v>172</v>
      </c>
      <c r="H291" s="68" t="s">
        <v>164</v>
      </c>
      <c r="I291" s="66"/>
      <c r="J291" s="66"/>
    </row>
    <row r="292" spans="1:10" x14ac:dyDescent="0.4">
      <c r="A292" s="67" t="s">
        <v>11</v>
      </c>
      <c r="B292" s="51">
        <v>-4.7591000000000001</v>
      </c>
      <c r="C292" s="66"/>
      <c r="D292" s="67" t="s">
        <v>11</v>
      </c>
      <c r="E292" s="51">
        <v>-4.6281999999999996</v>
      </c>
      <c r="F292" s="66"/>
      <c r="G292" s="67" t="s">
        <v>11</v>
      </c>
      <c r="H292" s="73"/>
      <c r="I292" s="67" t="s">
        <v>2</v>
      </c>
      <c r="J292" s="70"/>
    </row>
    <row r="293" spans="1:10" x14ac:dyDescent="0.4">
      <c r="A293" s="67" t="s">
        <v>19</v>
      </c>
      <c r="B293" s="69">
        <v>35.473999999999997</v>
      </c>
      <c r="C293" s="66"/>
      <c r="D293" s="67" t="s">
        <v>19</v>
      </c>
      <c r="E293" s="70">
        <v>35.308</v>
      </c>
      <c r="F293" s="66"/>
      <c r="G293" s="67" t="s">
        <v>19</v>
      </c>
      <c r="H293" s="1"/>
      <c r="I293" s="67" t="s">
        <v>252</v>
      </c>
      <c r="J293" s="70"/>
    </row>
    <row r="294" spans="1:10" x14ac:dyDescent="0.4">
      <c r="A294" s="67" t="s">
        <v>0</v>
      </c>
      <c r="B294" s="70">
        <v>0.20599999999999999</v>
      </c>
      <c r="C294" s="66"/>
      <c r="D294" s="67" t="s">
        <v>0</v>
      </c>
      <c r="E294" s="70">
        <v>0.20599999999999999</v>
      </c>
      <c r="F294" s="66"/>
      <c r="G294" s="67" t="s">
        <v>0</v>
      </c>
      <c r="H294" s="70">
        <v>0.20599999999999999</v>
      </c>
      <c r="I294" s="66"/>
      <c r="J294" s="66"/>
    </row>
    <row r="295" spans="1:10" x14ac:dyDescent="0.4">
      <c r="A295" s="71" t="s">
        <v>1</v>
      </c>
      <c r="B295" s="70">
        <v>1.94</v>
      </c>
      <c r="C295" s="66"/>
      <c r="D295" s="71" t="s">
        <v>1</v>
      </c>
      <c r="E295" s="70">
        <v>1.94</v>
      </c>
      <c r="F295" s="66"/>
      <c r="G295" s="71" t="s">
        <v>1</v>
      </c>
      <c r="H295" s="70">
        <v>1.94</v>
      </c>
      <c r="J295" s="66"/>
    </row>
    <row r="297" spans="1:10" x14ac:dyDescent="0.4">
      <c r="A297" s="67" t="s">
        <v>49</v>
      </c>
      <c r="B297" s="68" t="s">
        <v>210</v>
      </c>
      <c r="C297" s="66"/>
      <c r="D297" s="67" t="s">
        <v>174</v>
      </c>
      <c r="E297" s="68" t="s">
        <v>210</v>
      </c>
      <c r="F297" s="66"/>
      <c r="G297" s="67" t="s">
        <v>172</v>
      </c>
      <c r="H297" s="68" t="s">
        <v>210</v>
      </c>
      <c r="I297" s="66"/>
      <c r="J297" s="66"/>
    </row>
    <row r="298" spans="1:10" x14ac:dyDescent="0.4">
      <c r="A298" s="67" t="s">
        <v>11</v>
      </c>
      <c r="B298" s="51">
        <v>-4.7409999999999997</v>
      </c>
      <c r="C298" s="66"/>
      <c r="D298" s="67" t="s">
        <v>11</v>
      </c>
      <c r="E298" s="51"/>
      <c r="F298" s="66"/>
      <c r="G298" s="67" t="s">
        <v>11</v>
      </c>
      <c r="H298" s="73"/>
      <c r="I298" s="67" t="s">
        <v>2</v>
      </c>
      <c r="J298" s="70"/>
    </row>
    <row r="299" spans="1:10" x14ac:dyDescent="0.4">
      <c r="A299" s="67" t="s">
        <v>19</v>
      </c>
      <c r="B299" s="69">
        <v>34.51</v>
      </c>
      <c r="C299" s="66"/>
      <c r="D299" s="67" t="s">
        <v>19</v>
      </c>
      <c r="E299" s="70"/>
      <c r="F299" s="66"/>
      <c r="G299" s="67" t="s">
        <v>19</v>
      </c>
      <c r="H299" s="1"/>
      <c r="I299" s="67" t="s">
        <v>252</v>
      </c>
      <c r="J299" s="70"/>
    </row>
    <row r="300" spans="1:10" x14ac:dyDescent="0.4">
      <c r="A300" s="67" t="s">
        <v>0</v>
      </c>
      <c r="B300" s="70">
        <v>0.215</v>
      </c>
      <c r="C300" s="66"/>
      <c r="D300" s="67" t="s">
        <v>0</v>
      </c>
      <c r="E300" s="70">
        <v>0.215</v>
      </c>
      <c r="F300" s="66"/>
      <c r="G300" s="67" t="s">
        <v>0</v>
      </c>
      <c r="H300" s="70">
        <v>0.215</v>
      </c>
      <c r="I300" s="66"/>
      <c r="J300" s="66"/>
    </row>
    <row r="301" spans="1:10" x14ac:dyDescent="0.4">
      <c r="A301" s="71" t="s">
        <v>1</v>
      </c>
      <c r="B301" s="70">
        <v>1.968</v>
      </c>
      <c r="C301" s="66"/>
      <c r="D301" s="71" t="s">
        <v>1</v>
      </c>
      <c r="E301" s="70">
        <v>1.968</v>
      </c>
      <c r="F301" s="66"/>
      <c r="G301" s="71" t="s">
        <v>1</v>
      </c>
      <c r="H301" s="70">
        <v>1.968</v>
      </c>
      <c r="J301" s="66"/>
    </row>
    <row r="303" spans="1:10" x14ac:dyDescent="0.4">
      <c r="A303" s="67" t="s">
        <v>49</v>
      </c>
      <c r="B303" s="68" t="s">
        <v>211</v>
      </c>
      <c r="C303" s="66"/>
      <c r="D303" s="67" t="s">
        <v>174</v>
      </c>
      <c r="E303" s="68" t="s">
        <v>211</v>
      </c>
      <c r="F303" s="66"/>
      <c r="G303" s="67" t="s">
        <v>172</v>
      </c>
      <c r="H303" s="68" t="s">
        <v>211</v>
      </c>
      <c r="I303" s="66"/>
      <c r="J303" s="66"/>
    </row>
    <row r="304" spans="1:10" x14ac:dyDescent="0.4">
      <c r="A304" s="67" t="s">
        <v>11</v>
      </c>
      <c r="B304" s="51">
        <v>-4.7081</v>
      </c>
      <c r="C304" s="66"/>
      <c r="D304" s="67" t="s">
        <v>11</v>
      </c>
      <c r="E304" s="51"/>
      <c r="F304" s="66"/>
      <c r="G304" s="67" t="s">
        <v>11</v>
      </c>
      <c r="H304" s="73">
        <v>-4.6965000000000003</v>
      </c>
      <c r="I304" s="67" t="s">
        <v>2</v>
      </c>
      <c r="J304" s="70">
        <v>3.6819999999999999</v>
      </c>
    </row>
    <row r="305" spans="1:10" x14ac:dyDescent="0.4">
      <c r="A305" s="67" t="s">
        <v>19</v>
      </c>
      <c r="B305" s="69">
        <v>34.261000000000003</v>
      </c>
      <c r="C305" s="66"/>
      <c r="D305" s="67" t="s">
        <v>19</v>
      </c>
      <c r="E305" s="70"/>
      <c r="F305" s="66"/>
      <c r="G305" s="67" t="s">
        <v>19</v>
      </c>
      <c r="H305" s="1">
        <v>34.336500000000001</v>
      </c>
      <c r="I305" s="67" t="s">
        <v>252</v>
      </c>
      <c r="J305" s="70">
        <v>5.85</v>
      </c>
    </row>
    <row r="306" spans="1:10" x14ac:dyDescent="0.4">
      <c r="A306" s="67" t="s">
        <v>0</v>
      </c>
      <c r="B306" s="70">
        <v>0.222</v>
      </c>
      <c r="C306" s="66"/>
      <c r="D306" s="67" t="s">
        <v>0</v>
      </c>
      <c r="E306" s="70">
        <v>0.222</v>
      </c>
      <c r="F306" s="66"/>
      <c r="G306" s="67" t="s">
        <v>0</v>
      </c>
      <c r="H306" s="70">
        <v>0.222</v>
      </c>
      <c r="I306" s="66"/>
      <c r="J306" s="66"/>
    </row>
    <row r="307" spans="1:10" x14ac:dyDescent="0.4">
      <c r="A307" s="71" t="s">
        <v>1</v>
      </c>
      <c r="B307" s="70">
        <v>2.0339999999999998</v>
      </c>
      <c r="C307" s="66"/>
      <c r="D307" s="71" t="s">
        <v>1</v>
      </c>
      <c r="E307" s="70">
        <v>2.0339999999999998</v>
      </c>
      <c r="F307" s="66"/>
      <c r="G307" s="71" t="s">
        <v>1</v>
      </c>
      <c r="H307" s="70">
        <v>2.0339999999999998</v>
      </c>
      <c r="J307" s="66"/>
    </row>
    <row r="309" spans="1:10" x14ac:dyDescent="0.4">
      <c r="A309" s="67" t="s">
        <v>49</v>
      </c>
      <c r="B309" s="68" t="s">
        <v>147</v>
      </c>
      <c r="C309" s="66"/>
      <c r="D309" s="67" t="s">
        <v>174</v>
      </c>
      <c r="E309" s="68" t="s">
        <v>147</v>
      </c>
      <c r="F309" s="66"/>
      <c r="G309" s="67" t="s">
        <v>172</v>
      </c>
      <c r="H309" s="68" t="s">
        <v>147</v>
      </c>
      <c r="I309" s="66"/>
      <c r="J309" s="66"/>
    </row>
    <row r="310" spans="1:10" x14ac:dyDescent="0.4">
      <c r="A310" s="67" t="s">
        <v>11</v>
      </c>
      <c r="B310" s="51">
        <v>-10.2569</v>
      </c>
      <c r="C310" s="66"/>
      <c r="D310" s="67" t="s">
        <v>11</v>
      </c>
      <c r="E310" s="51">
        <v>-10.207000000000001</v>
      </c>
      <c r="F310" s="66"/>
      <c r="G310" s="67" t="s">
        <v>11</v>
      </c>
      <c r="H310" s="51">
        <v>-10.246499999999999</v>
      </c>
      <c r="I310" s="67" t="s">
        <v>2</v>
      </c>
      <c r="J310" s="70">
        <v>4.0510000000000002</v>
      </c>
    </row>
    <row r="311" spans="1:10" x14ac:dyDescent="0.4">
      <c r="A311" s="67" t="s">
        <v>19</v>
      </c>
      <c r="B311" s="69">
        <v>41.97</v>
      </c>
      <c r="C311" s="66"/>
      <c r="D311" s="67" t="s">
        <v>19</v>
      </c>
      <c r="E311" s="70">
        <v>49.917000000000002</v>
      </c>
      <c r="F311" s="66"/>
      <c r="G311" s="67" t="s">
        <v>19</v>
      </c>
      <c r="H311" s="1">
        <f>92.558/2</f>
        <v>46.279000000000003</v>
      </c>
      <c r="I311" s="67" t="s">
        <v>252</v>
      </c>
      <c r="J311" s="70">
        <v>6.5140000000000002</v>
      </c>
    </row>
    <row r="312" spans="1:10" x14ac:dyDescent="0.4">
      <c r="A312" s="67" t="s">
        <v>0</v>
      </c>
      <c r="B312" s="70">
        <v>8.5999999999999993E-2</v>
      </c>
      <c r="C312" s="66"/>
      <c r="D312" s="67" t="s">
        <v>0</v>
      </c>
      <c r="E312" s="70">
        <v>0.222</v>
      </c>
      <c r="F312" s="66"/>
      <c r="G312" s="67" t="s">
        <v>0</v>
      </c>
      <c r="H312" s="70">
        <v>0.222</v>
      </c>
      <c r="I312" s="66"/>
      <c r="J312" s="66"/>
    </row>
    <row r="313" spans="1:10" x14ac:dyDescent="0.4">
      <c r="A313" s="71" t="s">
        <v>1</v>
      </c>
      <c r="B313" s="70">
        <v>2.0790000000000002</v>
      </c>
      <c r="C313" s="66"/>
      <c r="D313" s="71" t="s">
        <v>1</v>
      </c>
      <c r="E313" s="70">
        <v>2.0339999999999998</v>
      </c>
      <c r="F313" s="66"/>
      <c r="G313" s="71" t="s">
        <v>1</v>
      </c>
      <c r="H313" s="70">
        <v>2.0339999999999998</v>
      </c>
      <c r="J313" s="66"/>
    </row>
    <row r="315" spans="1:10" x14ac:dyDescent="0.4">
      <c r="A315" s="67" t="s">
        <v>49</v>
      </c>
      <c r="B315" s="68" t="s">
        <v>148</v>
      </c>
      <c r="C315" s="66"/>
      <c r="D315" s="67" t="s">
        <v>174</v>
      </c>
      <c r="E315" s="68" t="s">
        <v>148</v>
      </c>
      <c r="F315" s="66"/>
      <c r="G315" s="67" t="s">
        <v>172</v>
      </c>
      <c r="H315" s="68" t="s">
        <v>148</v>
      </c>
      <c r="I315" s="66"/>
      <c r="J315" s="66"/>
    </row>
    <row r="316" spans="1:10" x14ac:dyDescent="0.4">
      <c r="A316" s="67" t="s">
        <v>11</v>
      </c>
      <c r="B316" s="51">
        <v>-14.027699999999999</v>
      </c>
      <c r="C316" s="66"/>
      <c r="D316" s="67" t="s">
        <v>11</v>
      </c>
      <c r="E316" s="51">
        <v>-13.9885</v>
      </c>
      <c r="F316" s="66"/>
      <c r="G316" s="67" t="s">
        <v>11</v>
      </c>
      <c r="H316" s="51">
        <v>-14.0761</v>
      </c>
      <c r="I316" s="67" t="s">
        <v>2</v>
      </c>
      <c r="J316" s="70">
        <v>3.6139999999999999</v>
      </c>
    </row>
    <row r="317" spans="1:10" x14ac:dyDescent="0.4">
      <c r="A317" s="67" t="s">
        <v>19</v>
      </c>
      <c r="B317" s="69">
        <v>32.067</v>
      </c>
      <c r="C317" s="66"/>
      <c r="D317" s="67" t="s">
        <v>19</v>
      </c>
      <c r="E317" s="70">
        <v>32.893000000000001</v>
      </c>
      <c r="F317" s="66"/>
      <c r="G317" s="67" t="s">
        <v>19</v>
      </c>
      <c r="H317" s="1">
        <v>32.631999999999998</v>
      </c>
      <c r="I317" s="67" t="s">
        <v>252</v>
      </c>
      <c r="J317" s="70">
        <v>5.77</v>
      </c>
    </row>
    <row r="318" spans="1:10" x14ac:dyDescent="0.4">
      <c r="A318" s="67" t="s">
        <v>0</v>
      </c>
      <c r="B318" s="70">
        <v>0.20499999999999999</v>
      </c>
      <c r="C318" s="66"/>
      <c r="D318" s="67" t="s">
        <v>0</v>
      </c>
      <c r="E318" s="70">
        <v>0.20499999999999999</v>
      </c>
      <c r="F318" s="66"/>
      <c r="G318" s="67" t="s">
        <v>0</v>
      </c>
      <c r="H318" s="70">
        <v>0.20499999999999999</v>
      </c>
      <c r="I318" s="66"/>
      <c r="J318" s="66"/>
    </row>
    <row r="319" spans="1:10" x14ac:dyDescent="0.4">
      <c r="A319" s="71" t="s">
        <v>1</v>
      </c>
      <c r="B319" s="70">
        <v>1.9410000000000001</v>
      </c>
      <c r="C319" s="66"/>
      <c r="D319" s="71" t="s">
        <v>1</v>
      </c>
      <c r="E319" s="70">
        <v>1.9410000000000001</v>
      </c>
      <c r="F319" s="66"/>
      <c r="G319" s="71" t="s">
        <v>1</v>
      </c>
      <c r="H319" s="70">
        <v>1.9410000000000001</v>
      </c>
      <c r="J319" s="66"/>
    </row>
    <row r="321" spans="1:10" x14ac:dyDescent="0.4">
      <c r="A321" s="67" t="s">
        <v>49</v>
      </c>
      <c r="B321" s="68" t="s">
        <v>212</v>
      </c>
      <c r="C321" s="66"/>
      <c r="D321" s="67" t="s">
        <v>174</v>
      </c>
      <c r="E321" s="68" t="s">
        <v>212</v>
      </c>
      <c r="F321" s="66"/>
      <c r="G321" s="67" t="s">
        <v>172</v>
      </c>
      <c r="H321" s="68" t="s">
        <v>212</v>
      </c>
      <c r="I321" s="66"/>
      <c r="J321" s="66"/>
    </row>
    <row r="322" spans="1:10" x14ac:dyDescent="0.4">
      <c r="A322" s="67" t="s">
        <v>11</v>
      </c>
      <c r="B322" s="51">
        <v>-4.6154999999999999</v>
      </c>
      <c r="C322" s="66"/>
      <c r="D322" s="67" t="s">
        <v>11</v>
      </c>
      <c r="E322" s="51">
        <v>-4.4863</v>
      </c>
      <c r="F322" s="66"/>
      <c r="G322" s="67" t="s">
        <v>11</v>
      </c>
      <c r="H322" s="51">
        <v>-4.6154999999999999</v>
      </c>
      <c r="I322" s="67" t="s">
        <v>2</v>
      </c>
      <c r="J322" s="70">
        <v>3.64</v>
      </c>
    </row>
    <row r="323" spans="1:10" x14ac:dyDescent="0.4">
      <c r="A323" s="67" t="s">
        <v>19</v>
      </c>
      <c r="B323" s="69">
        <v>31.927</v>
      </c>
      <c r="C323" s="66"/>
      <c r="D323" s="67" t="s">
        <v>19</v>
      </c>
      <c r="E323" s="70">
        <v>32.481999999999999</v>
      </c>
      <c r="F323" s="66"/>
      <c r="G323" s="67" t="s">
        <v>19</v>
      </c>
      <c r="H323" s="1">
        <v>32.5</v>
      </c>
      <c r="I323" s="67" t="s">
        <v>252</v>
      </c>
      <c r="J323" s="70">
        <v>5.6639999999999997</v>
      </c>
    </row>
    <row r="324" spans="1:10" x14ac:dyDescent="0.4">
      <c r="A324" s="67" t="s">
        <v>0</v>
      </c>
      <c r="B324" s="70">
        <v>0.245</v>
      </c>
      <c r="C324" s="66"/>
      <c r="D324" s="67" t="s">
        <v>0</v>
      </c>
      <c r="E324" s="70">
        <v>0.245</v>
      </c>
      <c r="F324" s="66"/>
      <c r="G324" s="67" t="s">
        <v>0</v>
      </c>
      <c r="H324" s="70">
        <v>0.245</v>
      </c>
      <c r="I324" s="66"/>
      <c r="J324" s="66"/>
    </row>
    <row r="325" spans="1:10" x14ac:dyDescent="0.4">
      <c r="A325" s="71" t="s">
        <v>1</v>
      </c>
      <c r="B325" s="70">
        <v>2.1549999999999998</v>
      </c>
      <c r="C325" s="66"/>
      <c r="D325" s="71" t="s">
        <v>1</v>
      </c>
      <c r="E325" s="70">
        <v>2.1549999999999998</v>
      </c>
      <c r="F325" s="66"/>
      <c r="G325" s="71" t="s">
        <v>1</v>
      </c>
      <c r="H325" s="70">
        <v>2.1549999999999998</v>
      </c>
      <c r="J325" s="66"/>
    </row>
    <row r="327" spans="1:10" x14ac:dyDescent="0.4">
      <c r="A327" s="67" t="s">
        <v>49</v>
      </c>
      <c r="B327" s="68" t="s">
        <v>149</v>
      </c>
      <c r="C327" s="66"/>
      <c r="D327" s="67" t="s">
        <v>174</v>
      </c>
      <c r="E327" s="68" t="s">
        <v>149</v>
      </c>
      <c r="F327" s="66"/>
      <c r="G327" s="67" t="s">
        <v>172</v>
      </c>
      <c r="H327" s="68" t="s">
        <v>149</v>
      </c>
      <c r="I327" s="66"/>
      <c r="J327" s="66"/>
    </row>
    <row r="328" spans="1:10" x14ac:dyDescent="0.4">
      <c r="A328" s="67" t="s">
        <v>11</v>
      </c>
      <c r="B328" s="51">
        <v>-4.5854999999999997</v>
      </c>
      <c r="C328" s="66"/>
      <c r="D328" s="67" t="s">
        <v>11</v>
      </c>
      <c r="E328" s="51">
        <v>-4.4598000000000004</v>
      </c>
      <c r="F328" s="66"/>
      <c r="G328" s="67" t="s">
        <v>11</v>
      </c>
      <c r="H328" s="51">
        <v>-4.5872999999999999</v>
      </c>
      <c r="I328" s="67" t="s">
        <v>2</v>
      </c>
      <c r="J328" s="70">
        <v>3.6269999999999998</v>
      </c>
    </row>
    <row r="329" spans="1:10" x14ac:dyDescent="0.4">
      <c r="A329" s="67" t="s">
        <v>19</v>
      </c>
      <c r="B329" s="69">
        <v>31.471</v>
      </c>
      <c r="C329" s="66"/>
      <c r="D329" s="67" t="s">
        <v>19</v>
      </c>
      <c r="E329" s="70">
        <v>32.030999999999999</v>
      </c>
      <c r="F329" s="66"/>
      <c r="G329" s="67" t="s">
        <v>19</v>
      </c>
      <c r="H329" s="1">
        <v>31.987500000000001</v>
      </c>
      <c r="I329" s="67" t="s">
        <v>252</v>
      </c>
      <c r="J329" s="70">
        <v>5.6159999999999997</v>
      </c>
    </row>
    <row r="330" spans="1:10" x14ac:dyDescent="0.4">
      <c r="A330" s="67" t="s">
        <v>0</v>
      </c>
      <c r="B330" s="70">
        <v>0.252</v>
      </c>
      <c r="C330" s="66"/>
      <c r="D330" s="67" t="s">
        <v>0</v>
      </c>
      <c r="E330" s="70">
        <v>0.252</v>
      </c>
      <c r="F330" s="66"/>
      <c r="G330" s="67" t="s">
        <v>0</v>
      </c>
      <c r="H330" s="70">
        <v>0.252</v>
      </c>
      <c r="I330" s="66"/>
      <c r="J330" s="66"/>
    </row>
    <row r="331" spans="1:10" x14ac:dyDescent="0.4">
      <c r="A331" s="71" t="s">
        <v>1</v>
      </c>
      <c r="B331" s="70">
        <v>2.173</v>
      </c>
      <c r="C331" s="66"/>
      <c r="D331" s="71" t="s">
        <v>1</v>
      </c>
      <c r="E331" s="70">
        <v>2.173</v>
      </c>
      <c r="F331" s="66"/>
      <c r="G331" s="71" t="s">
        <v>1</v>
      </c>
      <c r="H331" s="70">
        <v>2.173</v>
      </c>
      <c r="J331" s="66"/>
    </row>
    <row r="333" spans="1:10" x14ac:dyDescent="0.4">
      <c r="A333" s="67" t="s">
        <v>49</v>
      </c>
      <c r="B333" s="68" t="s">
        <v>213</v>
      </c>
      <c r="C333" s="66"/>
      <c r="D333" s="67" t="s">
        <v>174</v>
      </c>
      <c r="E333" s="68" t="s">
        <v>213</v>
      </c>
      <c r="F333" s="66"/>
      <c r="G333" s="67" t="s">
        <v>172</v>
      </c>
      <c r="H333" s="68" t="s">
        <v>213</v>
      </c>
      <c r="I333" s="66"/>
      <c r="J333" s="66"/>
    </row>
    <row r="334" spans="1:10" x14ac:dyDescent="0.4">
      <c r="A334" s="67" t="s">
        <v>11</v>
      </c>
      <c r="B334" s="51">
        <v>-4.5587</v>
      </c>
      <c r="C334" s="66"/>
      <c r="D334" s="67" t="s">
        <v>11</v>
      </c>
      <c r="E334" s="51">
        <v>-4.4374000000000002</v>
      </c>
      <c r="F334" s="66"/>
      <c r="G334" s="67" t="s">
        <v>11</v>
      </c>
      <c r="H334" s="51">
        <v>-4.5682999999999998</v>
      </c>
      <c r="I334" s="67" t="s">
        <v>2</v>
      </c>
      <c r="J334" s="70">
        <v>3.609</v>
      </c>
    </row>
    <row r="335" spans="1:10" x14ac:dyDescent="0.4">
      <c r="A335" s="67" t="s">
        <v>19</v>
      </c>
      <c r="B335" s="69">
        <v>30.943999999999999</v>
      </c>
      <c r="C335" s="66"/>
      <c r="D335" s="67" t="s">
        <v>19</v>
      </c>
      <c r="E335" s="70">
        <v>31.593</v>
      </c>
      <c r="F335" s="66"/>
      <c r="G335" s="67" t="s">
        <v>19</v>
      </c>
      <c r="H335" s="1">
        <v>31.452500000000001</v>
      </c>
      <c r="I335" s="67" t="s">
        <v>252</v>
      </c>
      <c r="J335" s="70">
        <v>5.5780000000000003</v>
      </c>
    </row>
    <row r="336" spans="1:10" x14ac:dyDescent="0.4">
      <c r="A336" s="67" t="s">
        <v>0</v>
      </c>
      <c r="B336" s="70">
        <v>0.252</v>
      </c>
      <c r="C336" s="66"/>
      <c r="D336" s="67" t="s">
        <v>0</v>
      </c>
      <c r="E336" s="70">
        <v>0.252</v>
      </c>
      <c r="F336" s="66"/>
      <c r="G336" s="67" t="s">
        <v>0</v>
      </c>
      <c r="H336" s="70">
        <v>0.25800000000000001</v>
      </c>
      <c r="I336" s="66"/>
      <c r="J336" s="66"/>
    </row>
    <row r="337" spans="1:10" x14ac:dyDescent="0.4">
      <c r="A337" s="71" t="s">
        <v>1</v>
      </c>
      <c r="B337" s="70">
        <v>2.173</v>
      </c>
      <c r="C337" s="66"/>
      <c r="D337" s="71" t="s">
        <v>1</v>
      </c>
      <c r="E337" s="70">
        <v>2.173</v>
      </c>
      <c r="F337" s="66"/>
      <c r="G337" s="71" t="s">
        <v>1</v>
      </c>
      <c r="H337" s="70">
        <v>1.9790000000000001</v>
      </c>
      <c r="J337" s="66"/>
    </row>
    <row r="339" spans="1:10" x14ac:dyDescent="0.4">
      <c r="A339" s="67" t="s">
        <v>49</v>
      </c>
      <c r="B339" s="68" t="s">
        <v>150</v>
      </c>
      <c r="C339" s="66"/>
      <c r="D339" s="67" t="s">
        <v>174</v>
      </c>
      <c r="E339" s="68" t="s">
        <v>150</v>
      </c>
      <c r="F339" s="66"/>
      <c r="G339" s="67" t="s">
        <v>172</v>
      </c>
      <c r="H339" s="68" t="s">
        <v>150</v>
      </c>
      <c r="I339" s="66"/>
      <c r="J339" s="66"/>
    </row>
    <row r="340" spans="1:10" x14ac:dyDescent="0.4">
      <c r="A340" s="67" t="s">
        <v>11</v>
      </c>
      <c r="B340" s="51">
        <v>-4.5407999999999999</v>
      </c>
      <c r="C340" s="66"/>
      <c r="D340" s="67" t="s">
        <v>11</v>
      </c>
      <c r="E340" s="51">
        <v>-4.4248000000000003</v>
      </c>
      <c r="F340" s="66"/>
      <c r="G340" s="67" t="s">
        <v>11</v>
      </c>
      <c r="H340" s="51">
        <v>-4.5574000000000003</v>
      </c>
      <c r="I340" s="67" t="s">
        <v>2</v>
      </c>
      <c r="J340" s="70">
        <v>3.5870000000000002</v>
      </c>
    </row>
    <row r="341" spans="1:10" x14ac:dyDescent="0.4">
      <c r="A341" s="67" t="s">
        <v>19</v>
      </c>
      <c r="B341" s="69">
        <v>30.492000000000001</v>
      </c>
      <c r="C341" s="66"/>
      <c r="D341" s="67" t="s">
        <v>19</v>
      </c>
      <c r="E341" s="70">
        <v>31.103999999999999</v>
      </c>
      <c r="F341" s="66"/>
      <c r="G341" s="67" t="s">
        <v>19</v>
      </c>
      <c r="H341" s="1">
        <v>30.9025</v>
      </c>
      <c r="I341" s="67" t="s">
        <v>252</v>
      </c>
      <c r="J341" s="70">
        <v>5.5460000000000003</v>
      </c>
    </row>
    <row r="342" spans="1:10" x14ac:dyDescent="0.4">
      <c r="A342" s="67" t="s">
        <v>0</v>
      </c>
      <c r="B342" s="70">
        <v>0.26500000000000001</v>
      </c>
      <c r="C342" s="66"/>
      <c r="D342" s="67" t="s">
        <v>0</v>
      </c>
      <c r="E342" s="70">
        <v>0.26500000000000001</v>
      </c>
      <c r="F342" s="66"/>
      <c r="G342" s="67" t="s">
        <v>0</v>
      </c>
      <c r="H342" s="70">
        <v>0.26500000000000001</v>
      </c>
      <c r="I342" s="66"/>
      <c r="J342" s="66"/>
    </row>
    <row r="343" spans="1:10" x14ac:dyDescent="0.4">
      <c r="A343" s="71" t="s">
        <v>1</v>
      </c>
      <c r="B343" s="70">
        <v>2.036</v>
      </c>
      <c r="C343" s="66"/>
      <c r="D343" s="71" t="s">
        <v>1</v>
      </c>
      <c r="E343" s="70">
        <v>2.036</v>
      </c>
      <c r="F343" s="66"/>
      <c r="G343" s="71" t="s">
        <v>1</v>
      </c>
      <c r="H343" s="70">
        <v>2.036</v>
      </c>
      <c r="J343" s="66"/>
    </row>
    <row r="345" spans="1:10" x14ac:dyDescent="0.4">
      <c r="A345" s="67" t="s">
        <v>49</v>
      </c>
      <c r="B345" s="68" t="s">
        <v>241</v>
      </c>
      <c r="C345" s="66"/>
      <c r="D345" s="67" t="s">
        <v>174</v>
      </c>
      <c r="E345" s="68" t="s">
        <v>241</v>
      </c>
      <c r="F345" s="66"/>
      <c r="G345" s="67" t="s">
        <v>172</v>
      </c>
      <c r="H345" s="68" t="s">
        <v>241</v>
      </c>
      <c r="I345" s="66"/>
      <c r="J345" s="66"/>
    </row>
    <row r="346" spans="1:10" x14ac:dyDescent="0.4">
      <c r="A346" s="67" t="s">
        <v>11</v>
      </c>
      <c r="B346" s="51">
        <v>-4.4443999999999999</v>
      </c>
      <c r="C346" s="66"/>
      <c r="D346" s="67" t="s">
        <v>11</v>
      </c>
      <c r="E346" s="51">
        <v>-4.3350999999999997</v>
      </c>
      <c r="F346" s="66"/>
      <c r="G346" s="67" t="s">
        <v>11</v>
      </c>
      <c r="H346" s="51">
        <v>-4.4722</v>
      </c>
      <c r="I346" s="67" t="s">
        <v>2</v>
      </c>
      <c r="J346" s="70">
        <v>3.5630000000000002</v>
      </c>
    </row>
    <row r="347" spans="1:10" x14ac:dyDescent="0.4">
      <c r="A347" s="67" t="s">
        <v>19</v>
      </c>
      <c r="B347" s="69">
        <v>30.01</v>
      </c>
      <c r="C347" s="66"/>
      <c r="D347" s="67" t="s">
        <v>19</v>
      </c>
      <c r="E347" s="70">
        <v>30.603999999999999</v>
      </c>
      <c r="F347" s="66"/>
      <c r="G347" s="67" t="s">
        <v>19</v>
      </c>
      <c r="H347" s="1">
        <v>30.3</v>
      </c>
      <c r="I347" s="67" t="s">
        <v>252</v>
      </c>
      <c r="J347" s="70">
        <v>5.5129999999999999</v>
      </c>
    </row>
    <row r="348" spans="1:10" x14ac:dyDescent="0.4">
      <c r="A348" s="67" t="s">
        <v>0</v>
      </c>
      <c r="B348" s="70"/>
      <c r="C348" s="66"/>
      <c r="D348" s="67" t="s">
        <v>0</v>
      </c>
      <c r="E348" s="70"/>
      <c r="F348" s="66"/>
      <c r="G348" s="67" t="s">
        <v>0</v>
      </c>
      <c r="H348" s="70"/>
      <c r="I348" s="66"/>
      <c r="J348" s="66"/>
    </row>
    <row r="349" spans="1:10" x14ac:dyDescent="0.4">
      <c r="A349" s="71" t="s">
        <v>1</v>
      </c>
      <c r="B349" s="70"/>
      <c r="C349" s="66"/>
      <c r="D349" s="71" t="s">
        <v>1</v>
      </c>
      <c r="E349" s="70"/>
      <c r="F349" s="66"/>
      <c r="G349" s="71" t="s">
        <v>1</v>
      </c>
      <c r="H349" s="70"/>
      <c r="J349" s="66"/>
    </row>
    <row r="351" spans="1:10" x14ac:dyDescent="0.4">
      <c r="A351" s="67" t="s">
        <v>49</v>
      </c>
      <c r="B351" s="68" t="s">
        <v>151</v>
      </c>
      <c r="C351" s="66"/>
      <c r="D351" s="67" t="s">
        <v>174</v>
      </c>
      <c r="E351" s="68" t="s">
        <v>151</v>
      </c>
      <c r="F351" s="66"/>
      <c r="G351" s="67" t="s">
        <v>172</v>
      </c>
      <c r="H351" s="68" t="s">
        <v>151</v>
      </c>
      <c r="I351" s="66"/>
      <c r="J351" s="66"/>
    </row>
    <row r="352" spans="1:10" x14ac:dyDescent="0.4">
      <c r="A352" s="67" t="s">
        <v>11</v>
      </c>
      <c r="B352" s="51">
        <v>-1.5367999999999999</v>
      </c>
      <c r="C352" s="66"/>
      <c r="D352" s="67" t="s">
        <v>11</v>
      </c>
      <c r="E352" s="51">
        <v>-1.5224</v>
      </c>
      <c r="F352" s="66"/>
      <c r="G352" s="67" t="s">
        <v>11</v>
      </c>
      <c r="H352" s="51">
        <v>-1.5259</v>
      </c>
      <c r="I352" s="67" t="s">
        <v>2</v>
      </c>
      <c r="J352" s="70">
        <v>3.8530000000000002</v>
      </c>
    </row>
    <row r="353" spans="1:10" x14ac:dyDescent="0.4">
      <c r="A353" s="67" t="s">
        <v>19</v>
      </c>
      <c r="B353" s="69">
        <v>40.453000000000003</v>
      </c>
      <c r="C353" s="66"/>
      <c r="D353" s="67" t="s">
        <v>19</v>
      </c>
      <c r="E353" s="70">
        <v>39.835999999999999</v>
      </c>
      <c r="F353" s="66"/>
      <c r="G353" s="67" t="s">
        <v>19</v>
      </c>
      <c r="H353" s="1">
        <v>40.991</v>
      </c>
      <c r="I353" s="67" t="s">
        <v>252</v>
      </c>
      <c r="J353" s="70">
        <v>6.3769999999999998</v>
      </c>
    </row>
    <row r="354" spans="1:10" x14ac:dyDescent="0.4">
      <c r="A354" s="67" t="s">
        <v>0</v>
      </c>
      <c r="B354" s="70"/>
      <c r="C354" s="66"/>
      <c r="D354" s="67" t="s">
        <v>0</v>
      </c>
      <c r="E354" s="70"/>
      <c r="F354" s="66"/>
      <c r="G354" s="67" t="s">
        <v>0</v>
      </c>
      <c r="H354" s="70"/>
      <c r="I354" s="66"/>
      <c r="J354" s="66"/>
    </row>
    <row r="355" spans="1:10" x14ac:dyDescent="0.4">
      <c r="A355" s="71" t="s">
        <v>1</v>
      </c>
      <c r="B355" s="70"/>
      <c r="C355" s="66"/>
      <c r="D355" s="71" t="s">
        <v>1</v>
      </c>
      <c r="E355" s="70"/>
      <c r="F355" s="66"/>
      <c r="G355" s="71" t="s">
        <v>1</v>
      </c>
      <c r="H355" s="70"/>
      <c r="J355" s="66"/>
    </row>
    <row r="357" spans="1:10" x14ac:dyDescent="0.4">
      <c r="A357" s="67" t="s">
        <v>49</v>
      </c>
      <c r="B357" s="68" t="s">
        <v>214</v>
      </c>
      <c r="C357" s="66"/>
      <c r="D357" s="67" t="s">
        <v>174</v>
      </c>
      <c r="E357" s="68" t="s">
        <v>214</v>
      </c>
      <c r="F357" s="66"/>
      <c r="G357" s="67" t="s">
        <v>172</v>
      </c>
      <c r="H357" s="68" t="s">
        <v>214</v>
      </c>
      <c r="I357" s="66"/>
      <c r="J357" s="66"/>
    </row>
    <row r="358" spans="1:10" x14ac:dyDescent="0.4">
      <c r="A358" s="67" t="s">
        <v>11</v>
      </c>
      <c r="B358" s="51"/>
      <c r="C358" s="66"/>
      <c r="D358" s="67" t="s">
        <v>11</v>
      </c>
      <c r="E358" s="51">
        <v>-4.3888999999999996</v>
      </c>
      <c r="F358" s="66"/>
      <c r="G358" s="67" t="s">
        <v>11</v>
      </c>
      <c r="H358" s="51">
        <v>-4.5209999999999999</v>
      </c>
      <c r="I358" s="67" t="s">
        <v>2</v>
      </c>
      <c r="J358" s="70">
        <v>3.5249999999999999</v>
      </c>
    </row>
    <row r="359" spans="1:10" x14ac:dyDescent="0.4">
      <c r="A359" s="67" t="s">
        <v>19</v>
      </c>
      <c r="B359" s="69"/>
      <c r="C359" s="66"/>
      <c r="D359" s="67" t="s">
        <v>19</v>
      </c>
      <c r="E359" s="70">
        <v>29.852</v>
      </c>
      <c r="F359" s="66"/>
      <c r="G359" s="67" t="s">
        <v>19</v>
      </c>
      <c r="H359" s="1">
        <v>29.4315</v>
      </c>
      <c r="I359" s="67" t="s">
        <v>252</v>
      </c>
      <c r="J359" s="70">
        <v>5.4710000000000001</v>
      </c>
    </row>
    <row r="360" spans="1:10" x14ac:dyDescent="0.4">
      <c r="A360" s="67" t="s">
        <v>0</v>
      </c>
      <c r="B360" s="70">
        <v>0.28299999999999997</v>
      </c>
      <c r="C360" s="66"/>
      <c r="D360" s="67" t="s">
        <v>0</v>
      </c>
      <c r="E360" s="70">
        <v>0.28299999999999997</v>
      </c>
      <c r="F360" s="66"/>
      <c r="G360" s="67" t="s">
        <v>0</v>
      </c>
      <c r="H360" s="70">
        <v>0.28299999999999997</v>
      </c>
      <c r="I360" s="66"/>
      <c r="J360" s="66"/>
    </row>
    <row r="361" spans="1:10" x14ac:dyDescent="0.4">
      <c r="A361" s="71" t="s">
        <v>1</v>
      </c>
      <c r="B361" s="1">
        <v>2.2629999999999999</v>
      </c>
      <c r="C361" s="66"/>
      <c r="D361" s="71" t="s">
        <v>1</v>
      </c>
      <c r="E361" s="1">
        <v>2.2629999999999999</v>
      </c>
      <c r="F361" s="66"/>
      <c r="G361" s="71" t="s">
        <v>1</v>
      </c>
      <c r="H361" s="1">
        <v>2.2629999999999999</v>
      </c>
      <c r="J361" s="66"/>
    </row>
    <row r="363" spans="1:10" x14ac:dyDescent="0.4">
      <c r="A363" s="67" t="s">
        <v>49</v>
      </c>
      <c r="B363" s="68" t="s">
        <v>152</v>
      </c>
      <c r="C363" s="66"/>
      <c r="D363" s="67" t="s">
        <v>174</v>
      </c>
      <c r="E363" s="68" t="s">
        <v>152</v>
      </c>
      <c r="F363" s="66"/>
      <c r="G363" s="67" t="s">
        <v>172</v>
      </c>
      <c r="H363" s="68" t="s">
        <v>152</v>
      </c>
      <c r="I363" s="66"/>
      <c r="J363" s="66"/>
    </row>
    <row r="364" spans="1:10" x14ac:dyDescent="0.4">
      <c r="A364" s="67" t="s">
        <v>11</v>
      </c>
      <c r="B364" s="51">
        <v>-9.8841000000000001</v>
      </c>
      <c r="C364" s="66"/>
      <c r="D364" s="67" t="s">
        <v>11</v>
      </c>
      <c r="E364" s="51">
        <v>-9.7779000000000007</v>
      </c>
      <c r="F364" s="66"/>
      <c r="G364" s="67" t="s">
        <v>11</v>
      </c>
      <c r="H364" s="51">
        <v>-9.9572000000000003</v>
      </c>
      <c r="I364" s="67" t="s">
        <v>2</v>
      </c>
      <c r="J364" s="70">
        <v>3.198</v>
      </c>
    </row>
    <row r="365" spans="1:10" x14ac:dyDescent="0.4">
      <c r="A365" s="67" t="s">
        <v>19</v>
      </c>
      <c r="B365" s="69">
        <v>22.501000000000001</v>
      </c>
      <c r="C365" s="66"/>
      <c r="D365" s="67" t="s">
        <v>19</v>
      </c>
      <c r="E365" s="70">
        <v>22.212</v>
      </c>
      <c r="F365" s="66"/>
      <c r="G365" s="67" t="s">
        <v>19</v>
      </c>
      <c r="H365" s="1">
        <v>22.482500000000002</v>
      </c>
      <c r="I365" s="67" t="s">
        <v>252</v>
      </c>
      <c r="J365" s="70">
        <v>5.0750000000000002</v>
      </c>
    </row>
    <row r="366" spans="1:10" x14ac:dyDescent="0.4">
      <c r="A366" s="67" t="s">
        <v>0</v>
      </c>
      <c r="B366" s="70">
        <v>0.65600000000000003</v>
      </c>
      <c r="C366" s="66"/>
      <c r="D366" s="67" t="s">
        <v>0</v>
      </c>
      <c r="E366" s="70">
        <v>0.65600000000000003</v>
      </c>
      <c r="F366" s="66"/>
      <c r="G366" s="67" t="s">
        <v>0</v>
      </c>
      <c r="H366" s="70">
        <v>0.65600000000000003</v>
      </c>
      <c r="I366" s="66"/>
      <c r="J366" s="66"/>
    </row>
    <row r="367" spans="1:10" x14ac:dyDescent="0.4">
      <c r="A367" s="71" t="s">
        <v>1</v>
      </c>
      <c r="B367" s="1">
        <v>2.3410000000000002</v>
      </c>
      <c r="C367" s="66"/>
      <c r="D367" s="71" t="s">
        <v>1</v>
      </c>
      <c r="E367" s="1">
        <v>2.3410000000000002</v>
      </c>
      <c r="F367" s="66"/>
      <c r="G367" s="71" t="s">
        <v>1</v>
      </c>
      <c r="H367" s="1">
        <v>2.3410000000000002</v>
      </c>
      <c r="J367" s="66"/>
    </row>
    <row r="369" spans="1:10" x14ac:dyDescent="0.4">
      <c r="A369" s="67" t="s">
        <v>49</v>
      </c>
      <c r="B369" s="68" t="s">
        <v>153</v>
      </c>
      <c r="C369" s="66"/>
      <c r="D369" s="67" t="s">
        <v>174</v>
      </c>
      <c r="E369" s="68" t="s">
        <v>153</v>
      </c>
      <c r="F369" s="66"/>
      <c r="G369" s="67" t="s">
        <v>172</v>
      </c>
      <c r="H369" s="68" t="s">
        <v>153</v>
      </c>
      <c r="I369" s="66"/>
      <c r="J369" s="66"/>
    </row>
    <row r="370" spans="1:10" x14ac:dyDescent="0.4">
      <c r="A370" s="67" t="s">
        <v>11</v>
      </c>
      <c r="B370" s="51">
        <v>-11.6129</v>
      </c>
      <c r="C370" s="66"/>
      <c r="D370" s="67" t="s">
        <v>11</v>
      </c>
      <c r="E370" s="51">
        <v>-11.857799999999999</v>
      </c>
      <c r="F370" s="66"/>
      <c r="G370" s="67" t="s">
        <v>11</v>
      </c>
      <c r="H370" s="51"/>
      <c r="I370" s="67" t="s">
        <v>2</v>
      </c>
      <c r="J370" s="70"/>
    </row>
    <row r="371" spans="1:10" x14ac:dyDescent="0.4">
      <c r="A371" s="67" t="s">
        <v>19</v>
      </c>
      <c r="B371" s="69">
        <v>18.88</v>
      </c>
      <c r="C371" s="66"/>
      <c r="D371" s="67" t="s">
        <v>19</v>
      </c>
      <c r="E371" s="69">
        <v>18.335000000000001</v>
      </c>
      <c r="F371" s="66"/>
      <c r="G371" s="67" t="s">
        <v>19</v>
      </c>
      <c r="H371" s="1"/>
      <c r="I371" s="67" t="s">
        <v>252</v>
      </c>
      <c r="J371" s="70"/>
    </row>
    <row r="372" spans="1:10" x14ac:dyDescent="0.4">
      <c r="A372" s="67" t="s">
        <v>0</v>
      </c>
      <c r="B372" s="70">
        <v>1.181</v>
      </c>
      <c r="C372" s="66"/>
      <c r="D372" s="67" t="s">
        <v>0</v>
      </c>
      <c r="E372" s="70">
        <v>1.181</v>
      </c>
      <c r="F372" s="66"/>
      <c r="G372" s="67" t="s">
        <v>0</v>
      </c>
      <c r="H372" s="70">
        <v>1.181</v>
      </c>
      <c r="I372" s="66"/>
      <c r="J372" s="66"/>
    </row>
    <row r="373" spans="1:10" x14ac:dyDescent="0.4">
      <c r="A373" s="71" t="s">
        <v>1</v>
      </c>
      <c r="B373" s="1">
        <v>2.6859999999999999</v>
      </c>
      <c r="C373" s="66"/>
      <c r="D373" s="71" t="s">
        <v>1</v>
      </c>
      <c r="E373" s="1">
        <v>2.6859999999999999</v>
      </c>
      <c r="F373" s="66"/>
      <c r="G373" s="71" t="s">
        <v>1</v>
      </c>
      <c r="H373" s="1">
        <v>2.6859999999999999</v>
      </c>
      <c r="J373" s="66"/>
    </row>
    <row r="375" spans="1:10" x14ac:dyDescent="0.4">
      <c r="A375" s="67" t="s">
        <v>49</v>
      </c>
      <c r="B375" s="68" t="s">
        <v>154</v>
      </c>
      <c r="C375" s="66"/>
      <c r="D375" s="67" t="s">
        <v>174</v>
      </c>
      <c r="E375" s="68" t="s">
        <v>154</v>
      </c>
      <c r="F375" s="66"/>
      <c r="G375" s="67" t="s">
        <v>172</v>
      </c>
      <c r="H375" s="68" t="s">
        <v>154</v>
      </c>
      <c r="I375" s="66"/>
      <c r="J375" s="66"/>
    </row>
    <row r="376" spans="1:10" x14ac:dyDescent="0.4">
      <c r="A376" s="67" t="s">
        <v>11</v>
      </c>
      <c r="B376" s="51">
        <v>-12.486700000000001</v>
      </c>
      <c r="C376" s="66"/>
      <c r="D376" s="67" t="s">
        <v>11</v>
      </c>
      <c r="E376" s="51">
        <v>-12.9581</v>
      </c>
      <c r="F376" s="66"/>
      <c r="G376" s="67" t="s">
        <v>11</v>
      </c>
      <c r="H376" s="51"/>
      <c r="I376" s="67" t="s">
        <v>2</v>
      </c>
      <c r="J376" s="70"/>
    </row>
    <row r="377" spans="1:10" x14ac:dyDescent="0.4">
      <c r="A377" s="67" t="s">
        <v>19</v>
      </c>
      <c r="B377" s="69">
        <v>16.524999999999999</v>
      </c>
      <c r="C377" s="66"/>
      <c r="D377" s="67" t="s">
        <v>19</v>
      </c>
      <c r="E377" s="69">
        <v>16.190999999999999</v>
      </c>
      <c r="F377" s="66"/>
      <c r="G377" s="67" t="s">
        <v>19</v>
      </c>
      <c r="H377" s="1"/>
      <c r="I377" s="67" t="s">
        <v>252</v>
      </c>
      <c r="J377" s="70"/>
    </row>
    <row r="378" spans="1:10" x14ac:dyDescent="0.4">
      <c r="A378" s="67" t="s">
        <v>0</v>
      </c>
      <c r="B378" s="70">
        <v>1.8280000000000001</v>
      </c>
      <c r="C378" s="66"/>
      <c r="D378" s="67" t="s">
        <v>0</v>
      </c>
      <c r="E378" s="70">
        <v>1.8280000000000001</v>
      </c>
      <c r="F378" s="66"/>
      <c r="G378" s="67" t="s">
        <v>0</v>
      </c>
      <c r="H378" s="70">
        <v>1.8280000000000001</v>
      </c>
      <c r="I378" s="66"/>
      <c r="J378" s="66"/>
    </row>
    <row r="379" spans="1:10" x14ac:dyDescent="0.4">
      <c r="A379" s="71" t="s">
        <v>1</v>
      </c>
      <c r="B379" s="1">
        <v>3.11</v>
      </c>
      <c r="C379" s="66"/>
      <c r="D379" s="71" t="s">
        <v>1</v>
      </c>
      <c r="E379" s="1">
        <v>3.11</v>
      </c>
      <c r="F379" s="66"/>
      <c r="G379" s="71" t="s">
        <v>1</v>
      </c>
      <c r="H379" s="1">
        <v>3.11</v>
      </c>
      <c r="J379" s="66"/>
    </row>
    <row r="381" spans="1:10" x14ac:dyDescent="0.4">
      <c r="A381" s="67" t="s">
        <v>49</v>
      </c>
      <c r="B381" s="68" t="s">
        <v>155</v>
      </c>
      <c r="C381" s="66"/>
      <c r="D381" s="67" t="s">
        <v>174</v>
      </c>
      <c r="E381" s="68" t="s">
        <v>155</v>
      </c>
      <c r="F381" s="66"/>
      <c r="G381" s="67" t="s">
        <v>172</v>
      </c>
      <c r="H381" s="68" t="s">
        <v>155</v>
      </c>
      <c r="I381" s="66"/>
      <c r="J381" s="66"/>
    </row>
    <row r="382" spans="1:10" x14ac:dyDescent="0.4">
      <c r="A382" s="67" t="s">
        <v>11</v>
      </c>
      <c r="B382" s="51">
        <v>-12.3818</v>
      </c>
      <c r="C382" s="66"/>
      <c r="D382" s="67" t="s">
        <v>11</v>
      </c>
      <c r="E382" s="51"/>
      <c r="F382" s="66"/>
      <c r="G382" s="67" t="s">
        <v>11</v>
      </c>
      <c r="H382" s="51">
        <v>-12.4445</v>
      </c>
      <c r="I382" s="67" t="s">
        <v>2</v>
      </c>
      <c r="J382" s="70">
        <v>2.7810000000000001</v>
      </c>
    </row>
    <row r="383" spans="1:10" x14ac:dyDescent="0.4">
      <c r="A383" s="67" t="s">
        <v>19</v>
      </c>
      <c r="B383" s="69">
        <v>15.116</v>
      </c>
      <c r="C383" s="66"/>
      <c r="D383" s="67" t="s">
        <v>19</v>
      </c>
      <c r="E383" s="69"/>
      <c r="F383" s="66"/>
      <c r="G383" s="67" t="s">
        <v>19</v>
      </c>
      <c r="H383" s="1">
        <v>15.061</v>
      </c>
      <c r="I383" s="67" t="s">
        <v>252</v>
      </c>
      <c r="J383" s="70">
        <v>4.4969999999999999</v>
      </c>
    </row>
    <row r="384" spans="1:10" x14ac:dyDescent="0.4">
      <c r="A384" s="67" t="s">
        <v>0</v>
      </c>
      <c r="B384" s="70">
        <v>2.1779999999999999</v>
      </c>
      <c r="C384" s="66"/>
      <c r="D384" s="67" t="s">
        <v>0</v>
      </c>
      <c r="E384" s="70">
        <v>2.1779999999999999</v>
      </c>
      <c r="F384" s="66"/>
      <c r="G384" s="67" t="s">
        <v>0</v>
      </c>
      <c r="H384" s="70">
        <v>2.1779999999999999</v>
      </c>
      <c r="I384" s="66"/>
      <c r="J384" s="66"/>
    </row>
    <row r="385" spans="1:10" x14ac:dyDescent="0.4">
      <c r="A385" s="71" t="s">
        <v>1</v>
      </c>
      <c r="B385" s="1">
        <v>3.359</v>
      </c>
      <c r="C385" s="66"/>
      <c r="D385" s="71" t="s">
        <v>1</v>
      </c>
      <c r="E385" s="1">
        <v>3.359</v>
      </c>
      <c r="F385" s="66"/>
      <c r="G385" s="71" t="s">
        <v>1</v>
      </c>
      <c r="H385" s="1">
        <v>3.359</v>
      </c>
      <c r="J385" s="66"/>
    </row>
    <row r="387" spans="1:10" x14ac:dyDescent="0.4">
      <c r="A387" s="67" t="s">
        <v>49</v>
      </c>
      <c r="B387" s="68" t="s">
        <v>215</v>
      </c>
      <c r="C387" s="66"/>
      <c r="D387" s="67" t="s">
        <v>174</v>
      </c>
      <c r="E387" s="68" t="s">
        <v>215</v>
      </c>
      <c r="F387" s="66"/>
      <c r="G387" s="67" t="s">
        <v>172</v>
      </c>
      <c r="H387" s="68" t="s">
        <v>215</v>
      </c>
      <c r="I387" s="66"/>
      <c r="J387" s="66"/>
    </row>
    <row r="388" spans="1:10" x14ac:dyDescent="0.4">
      <c r="A388" s="67" t="s">
        <v>11</v>
      </c>
      <c r="B388" s="51">
        <v>-11.093999999999999</v>
      </c>
      <c r="C388" s="66"/>
      <c r="D388" s="67" t="s">
        <v>11</v>
      </c>
      <c r="E388" s="51"/>
      <c r="F388" s="66"/>
      <c r="G388" s="67" t="s">
        <v>11</v>
      </c>
      <c r="H388" s="51">
        <v>-11.2273</v>
      </c>
      <c r="I388" s="67" t="s">
        <v>2</v>
      </c>
      <c r="J388" s="70">
        <v>2.7589999999999999</v>
      </c>
    </row>
    <row r="389" spans="1:10" x14ac:dyDescent="0.4">
      <c r="A389" s="67" t="s">
        <v>19</v>
      </c>
      <c r="B389" s="69">
        <v>14.417</v>
      </c>
      <c r="C389" s="66"/>
      <c r="D389" s="67" t="s">
        <v>19</v>
      </c>
      <c r="E389" s="69"/>
      <c r="F389" s="66"/>
      <c r="G389" s="67" t="s">
        <v>19</v>
      </c>
      <c r="H389" s="1">
        <v>14.355499999999999</v>
      </c>
      <c r="I389" s="67" t="s">
        <v>252</v>
      </c>
      <c r="J389" s="70">
        <v>4.3570000000000002</v>
      </c>
    </row>
    <row r="390" spans="1:10" x14ac:dyDescent="0.4">
      <c r="A390" s="67" t="s">
        <v>0</v>
      </c>
      <c r="B390" s="70">
        <v>2.3889999999999998</v>
      </c>
      <c r="C390" s="66"/>
      <c r="D390" s="67" t="s">
        <v>0</v>
      </c>
      <c r="E390" s="70">
        <v>2.3889999999999998</v>
      </c>
      <c r="F390" s="66"/>
      <c r="G390" s="67" t="s">
        <v>0</v>
      </c>
      <c r="H390" s="70">
        <v>2.3889999999999998</v>
      </c>
      <c r="I390" s="66"/>
      <c r="J390" s="66"/>
    </row>
    <row r="391" spans="1:10" x14ac:dyDescent="0.4">
      <c r="A391" s="71" t="s">
        <v>1</v>
      </c>
      <c r="B391" s="1">
        <v>3.6960000000000002</v>
      </c>
      <c r="C391" s="66"/>
      <c r="D391" s="71" t="s">
        <v>1</v>
      </c>
      <c r="E391" s="1">
        <v>3.6960000000000002</v>
      </c>
      <c r="F391" s="66"/>
      <c r="G391" s="71" t="s">
        <v>1</v>
      </c>
      <c r="H391" s="1">
        <v>3.6960000000000002</v>
      </c>
      <c r="J391" s="66"/>
    </row>
    <row r="393" spans="1:10" x14ac:dyDescent="0.4">
      <c r="A393" s="67" t="s">
        <v>49</v>
      </c>
      <c r="B393" s="68" t="s">
        <v>156</v>
      </c>
      <c r="C393" s="66"/>
      <c r="D393" s="67" t="s">
        <v>174</v>
      </c>
      <c r="E393" s="68" t="s">
        <v>156</v>
      </c>
      <c r="F393" s="66"/>
      <c r="G393" s="67" t="s">
        <v>172</v>
      </c>
      <c r="H393" s="68" t="s">
        <v>156</v>
      </c>
      <c r="I393" s="66"/>
      <c r="J393" s="66"/>
    </row>
    <row r="394" spans="1:10" x14ac:dyDescent="0.4">
      <c r="A394" s="67" t="s">
        <v>11</v>
      </c>
      <c r="B394" s="51">
        <v>-8.8384</v>
      </c>
      <c r="C394" s="66"/>
      <c r="D394" s="67" t="s">
        <v>11</v>
      </c>
      <c r="E394" s="51"/>
      <c r="F394" s="66"/>
      <c r="G394" s="67" t="s">
        <v>11</v>
      </c>
      <c r="H394" s="51"/>
      <c r="I394" s="67" t="s">
        <v>2</v>
      </c>
      <c r="J394" s="70"/>
    </row>
    <row r="395" spans="1:10" x14ac:dyDescent="0.4">
      <c r="A395" s="67" t="s">
        <v>19</v>
      </c>
      <c r="B395" s="69">
        <v>14.555</v>
      </c>
      <c r="C395" s="66"/>
      <c r="D395" s="67" t="s">
        <v>19</v>
      </c>
      <c r="E395" s="69"/>
      <c r="F395" s="66"/>
      <c r="G395" s="67" t="s">
        <v>19</v>
      </c>
      <c r="H395" s="1"/>
      <c r="I395" s="67" t="s">
        <v>252</v>
      </c>
      <c r="J395" s="70"/>
    </row>
    <row r="396" spans="1:10" x14ac:dyDescent="0.4">
      <c r="A396" s="67" t="s">
        <v>0</v>
      </c>
      <c r="B396" s="70">
        <v>2.0499999999999998</v>
      </c>
      <c r="C396" s="66"/>
      <c r="D396" s="67" t="s">
        <v>0</v>
      </c>
      <c r="E396" s="70">
        <v>2.0499999999999998</v>
      </c>
      <c r="F396" s="66"/>
      <c r="G396" s="67" t="s">
        <v>0</v>
      </c>
      <c r="H396" s="70">
        <v>2.0499999999999998</v>
      </c>
      <c r="I396" s="66"/>
      <c r="J396" s="66"/>
    </row>
    <row r="397" spans="1:10" x14ac:dyDescent="0.4">
      <c r="A397" s="71" t="s">
        <v>1</v>
      </c>
      <c r="B397" s="1">
        <v>3.883</v>
      </c>
      <c r="C397" s="66"/>
      <c r="D397" s="71" t="s">
        <v>1</v>
      </c>
      <c r="E397" s="1">
        <v>3.883</v>
      </c>
      <c r="F397" s="66"/>
      <c r="G397" s="71" t="s">
        <v>1</v>
      </c>
      <c r="H397" s="1">
        <v>3.883</v>
      </c>
      <c r="J397" s="66"/>
    </row>
    <row r="399" spans="1:10" x14ac:dyDescent="0.4">
      <c r="A399" s="67" t="s">
        <v>49</v>
      </c>
      <c r="B399" s="68" t="s">
        <v>157</v>
      </c>
      <c r="C399" s="66"/>
      <c r="D399" s="67" t="s">
        <v>174</v>
      </c>
      <c r="E399" s="68" t="s">
        <v>157</v>
      </c>
      <c r="F399" s="66"/>
      <c r="G399" s="67" t="s">
        <v>172</v>
      </c>
      <c r="H399" s="68" t="s">
        <v>157</v>
      </c>
      <c r="I399" s="66"/>
      <c r="J399" s="66"/>
    </row>
    <row r="400" spans="1:10" x14ac:dyDescent="0.4">
      <c r="A400" s="67" t="s">
        <v>11</v>
      </c>
      <c r="B400" s="51">
        <v>-6.0709</v>
      </c>
      <c r="C400" s="66"/>
      <c r="D400" s="67" t="s">
        <v>11</v>
      </c>
      <c r="E400" s="51"/>
      <c r="F400" s="66"/>
      <c r="G400" s="67" t="s">
        <v>11</v>
      </c>
      <c r="H400" s="51"/>
      <c r="I400" s="67" t="s">
        <v>2</v>
      </c>
      <c r="J400" s="70"/>
    </row>
    <row r="401" spans="1:10" x14ac:dyDescent="0.4">
      <c r="A401" s="67" t="s">
        <v>19</v>
      </c>
      <c r="B401" s="69">
        <v>15.723000000000001</v>
      </c>
      <c r="C401" s="66"/>
      <c r="D401" s="67" t="s">
        <v>19</v>
      </c>
      <c r="E401" s="69"/>
      <c r="F401" s="66"/>
      <c r="G401" s="67" t="s">
        <v>19</v>
      </c>
      <c r="H401" s="1"/>
      <c r="I401" s="67" t="s">
        <v>252</v>
      </c>
      <c r="J401" s="70"/>
    </row>
    <row r="402" spans="1:10" x14ac:dyDescent="0.4">
      <c r="A402" s="67" t="s">
        <v>0</v>
      </c>
      <c r="B402" s="70">
        <v>1.45</v>
      </c>
      <c r="C402" s="66"/>
      <c r="D402" s="67" t="s">
        <v>0</v>
      </c>
      <c r="E402" s="70">
        <v>1.45</v>
      </c>
      <c r="F402" s="66"/>
      <c r="G402" s="67" t="s">
        <v>0</v>
      </c>
      <c r="H402" s="70">
        <v>1.45</v>
      </c>
      <c r="I402" s="66"/>
      <c r="J402" s="66"/>
    </row>
    <row r="403" spans="1:10" x14ac:dyDescent="0.4">
      <c r="A403" s="71" t="s">
        <v>1</v>
      </c>
      <c r="B403" s="1">
        <v>4.2439999999999998</v>
      </c>
      <c r="C403" s="66"/>
      <c r="D403" s="71" t="s">
        <v>1</v>
      </c>
      <c r="E403" s="1">
        <v>4.2439999999999998</v>
      </c>
      <c r="F403" s="66"/>
      <c r="G403" s="71" t="s">
        <v>1</v>
      </c>
      <c r="H403" s="1">
        <v>4.2439999999999998</v>
      </c>
      <c r="J403" s="66"/>
    </row>
    <row r="405" spans="1:10" x14ac:dyDescent="0.4">
      <c r="A405" s="67" t="s">
        <v>49</v>
      </c>
      <c r="B405" s="68" t="s">
        <v>158</v>
      </c>
      <c r="C405" s="66"/>
      <c r="D405" s="67" t="s">
        <v>174</v>
      </c>
      <c r="E405" s="68" t="s">
        <v>158</v>
      </c>
      <c r="F405" s="66"/>
      <c r="G405" s="67" t="s">
        <v>172</v>
      </c>
      <c r="H405" s="68" t="s">
        <v>158</v>
      </c>
      <c r="I405" s="66"/>
      <c r="J405" s="66"/>
    </row>
    <row r="406" spans="1:10" x14ac:dyDescent="0.4">
      <c r="A406" s="67" t="s">
        <v>11</v>
      </c>
      <c r="B406" s="51">
        <v>-3.2738999999999998</v>
      </c>
      <c r="C406" s="66"/>
      <c r="D406" s="67" t="s">
        <v>11</v>
      </c>
      <c r="E406" s="51"/>
      <c r="F406" s="66"/>
      <c r="G406" s="67" t="s">
        <v>11</v>
      </c>
      <c r="H406" s="51"/>
      <c r="I406" s="67" t="s">
        <v>2</v>
      </c>
      <c r="J406" s="70"/>
    </row>
    <row r="407" spans="1:10" x14ac:dyDescent="0.4">
      <c r="A407" s="67" t="s">
        <v>19</v>
      </c>
      <c r="B407" s="69">
        <v>18.145</v>
      </c>
      <c r="C407" s="66"/>
      <c r="D407" s="67" t="s">
        <v>19</v>
      </c>
      <c r="E407" s="69"/>
      <c r="F407" s="66"/>
      <c r="G407" s="67" t="s">
        <v>19</v>
      </c>
      <c r="H407" s="1"/>
      <c r="I407" s="67" t="s">
        <v>252</v>
      </c>
      <c r="J407" s="70"/>
    </row>
    <row r="408" spans="1:10" x14ac:dyDescent="0.4">
      <c r="A408" s="67" t="s">
        <v>0</v>
      </c>
      <c r="B408" s="70">
        <v>0.79600000000000004</v>
      </c>
      <c r="C408" s="66"/>
      <c r="D408" s="67" t="s">
        <v>0</v>
      </c>
      <c r="E408" s="70">
        <v>0.79600000000000004</v>
      </c>
      <c r="F408" s="66"/>
      <c r="G408" s="67" t="s">
        <v>0</v>
      </c>
      <c r="H408" s="70">
        <v>0.79600000000000004</v>
      </c>
      <c r="I408" s="66"/>
      <c r="J408" s="66"/>
    </row>
    <row r="409" spans="1:10" x14ac:dyDescent="0.4">
      <c r="A409" s="71" t="s">
        <v>1</v>
      </c>
      <c r="B409" s="1">
        <v>4.6050000000000004</v>
      </c>
      <c r="C409" s="66"/>
      <c r="D409" s="71" t="s">
        <v>1</v>
      </c>
      <c r="E409" s="1">
        <v>4.6050000000000004</v>
      </c>
      <c r="F409" s="66"/>
      <c r="G409" s="71" t="s">
        <v>1</v>
      </c>
      <c r="H409" s="1">
        <v>4.6050000000000004</v>
      </c>
      <c r="J409" s="66"/>
    </row>
    <row r="411" spans="1:10" x14ac:dyDescent="0.4">
      <c r="A411" s="67" t="s">
        <v>49</v>
      </c>
      <c r="B411" s="68" t="s">
        <v>274</v>
      </c>
      <c r="C411" s="66"/>
      <c r="D411" s="67" t="s">
        <v>174</v>
      </c>
      <c r="E411" s="68" t="s">
        <v>274</v>
      </c>
      <c r="F411" s="66"/>
      <c r="G411" s="67" t="s">
        <v>172</v>
      </c>
      <c r="H411" s="68" t="s">
        <v>274</v>
      </c>
      <c r="I411" s="66"/>
      <c r="J411" s="66"/>
    </row>
    <row r="412" spans="1:10" x14ac:dyDescent="0.4">
      <c r="A412" s="67" t="s">
        <v>11</v>
      </c>
      <c r="B412" s="51">
        <v>-0.29120000000000001</v>
      </c>
      <c r="C412" s="66"/>
      <c r="D412" s="67" t="s">
        <v>11</v>
      </c>
      <c r="E412" s="51">
        <v>-0.30259999999999998</v>
      </c>
      <c r="F412" s="66"/>
      <c r="G412" s="67" t="s">
        <v>11</v>
      </c>
      <c r="H412" s="51">
        <v>-0.30359999999999998</v>
      </c>
      <c r="I412" s="67" t="s">
        <v>2</v>
      </c>
      <c r="J412" s="70">
        <v>3.58</v>
      </c>
    </row>
    <row r="413" spans="1:10" x14ac:dyDescent="0.4">
      <c r="A413" s="67" t="s">
        <v>19</v>
      </c>
      <c r="B413" s="69">
        <v>32.597000000000001</v>
      </c>
      <c r="C413" s="66"/>
      <c r="D413" s="67" t="s">
        <v>19</v>
      </c>
      <c r="E413" s="69">
        <v>30.373000000000001</v>
      </c>
      <c r="F413" s="66"/>
      <c r="G413" s="67" t="s">
        <v>19</v>
      </c>
      <c r="H413" s="1">
        <v>31.823</v>
      </c>
      <c r="I413" s="67" t="s">
        <v>252</v>
      </c>
      <c r="J413" s="70">
        <v>5.7350000000000003</v>
      </c>
    </row>
    <row r="414" spans="1:10" x14ac:dyDescent="0.4">
      <c r="A414" s="67" t="s">
        <v>0</v>
      </c>
      <c r="B414" s="70">
        <v>4.1000000000000002E-2</v>
      </c>
      <c r="C414" s="66"/>
      <c r="D414" s="67" t="s">
        <v>0</v>
      </c>
      <c r="E414" s="70">
        <v>4.1000000000000002E-2</v>
      </c>
      <c r="F414" s="66"/>
      <c r="G414" s="67" t="s">
        <v>0</v>
      </c>
      <c r="H414" s="70">
        <v>4.1000000000000002E-2</v>
      </c>
      <c r="I414" s="66"/>
      <c r="J414" s="66"/>
    </row>
    <row r="415" spans="1:10" x14ac:dyDescent="0.4">
      <c r="A415" s="71" t="s">
        <v>1</v>
      </c>
      <c r="B415" s="1">
        <v>5.0860000000000003</v>
      </c>
      <c r="C415" s="66"/>
      <c r="D415" s="71" t="s">
        <v>1</v>
      </c>
      <c r="E415" s="1">
        <v>5.0860000000000003</v>
      </c>
      <c r="F415" s="66"/>
      <c r="G415" s="71" t="s">
        <v>1</v>
      </c>
      <c r="H415" s="1">
        <v>5.0860000000000003</v>
      </c>
      <c r="J415" s="66"/>
    </row>
    <row r="417" spans="1:10" x14ac:dyDescent="0.4">
      <c r="A417" s="67" t="s">
        <v>49</v>
      </c>
      <c r="B417" s="68" t="s">
        <v>159</v>
      </c>
      <c r="C417" s="66"/>
      <c r="D417" s="67" t="s">
        <v>174</v>
      </c>
      <c r="E417" s="68" t="s">
        <v>159</v>
      </c>
      <c r="F417" s="66"/>
      <c r="G417" s="67" t="s">
        <v>172</v>
      </c>
      <c r="H417" s="68" t="s">
        <v>159</v>
      </c>
      <c r="I417" s="66"/>
      <c r="J417" s="66"/>
    </row>
    <row r="418" spans="1:10" x14ac:dyDescent="0.4">
      <c r="A418" s="67" t="s">
        <v>11</v>
      </c>
      <c r="B418" s="51">
        <v>-2.3519999999999999</v>
      </c>
      <c r="C418" s="66"/>
      <c r="D418" s="67" t="s">
        <v>11</v>
      </c>
      <c r="E418" s="51">
        <v>-2.3616999999999999</v>
      </c>
      <c r="F418" s="66"/>
      <c r="G418" s="67" t="s">
        <v>11</v>
      </c>
      <c r="H418" s="51">
        <v>-2.3586999999999998</v>
      </c>
      <c r="I418" s="67" t="s">
        <v>2</v>
      </c>
      <c r="J418" s="70">
        <v>3.5489999999999999</v>
      </c>
    </row>
    <row r="419" spans="1:10" x14ac:dyDescent="0.4">
      <c r="A419" s="67" t="s">
        <v>19</v>
      </c>
      <c r="B419" s="69">
        <v>31.123000000000001</v>
      </c>
      <c r="C419" s="66"/>
      <c r="D419" s="67" t="s">
        <v>19</v>
      </c>
      <c r="E419" s="69">
        <v>31.132999999999999</v>
      </c>
      <c r="F419" s="66"/>
      <c r="G419" s="67" t="s">
        <v>19</v>
      </c>
      <c r="H419" s="1">
        <v>31.295999999999999</v>
      </c>
      <c r="I419" s="67" t="s">
        <v>252</v>
      </c>
      <c r="J419" s="70">
        <v>5.7380000000000004</v>
      </c>
    </row>
    <row r="420" spans="1:10" x14ac:dyDescent="0.4">
      <c r="A420" s="67" t="s">
        <v>0</v>
      </c>
      <c r="B420" s="70">
        <v>0.158</v>
      </c>
      <c r="C420" s="66"/>
      <c r="D420" s="67" t="s">
        <v>0</v>
      </c>
      <c r="E420" s="70">
        <v>0.158</v>
      </c>
      <c r="F420" s="66"/>
      <c r="G420" s="67" t="s">
        <v>0</v>
      </c>
      <c r="H420" s="70">
        <v>0.158</v>
      </c>
      <c r="I420" s="66"/>
      <c r="J420" s="66"/>
    </row>
    <row r="421" spans="1:10" x14ac:dyDescent="0.4">
      <c r="A421" s="71" t="s">
        <v>1</v>
      </c>
      <c r="B421" s="1">
        <v>4.1470000000000002</v>
      </c>
      <c r="C421" s="66"/>
      <c r="D421" s="71" t="s">
        <v>1</v>
      </c>
      <c r="E421" s="1">
        <v>4.1470000000000002</v>
      </c>
      <c r="F421" s="66"/>
      <c r="G421" s="71" t="s">
        <v>1</v>
      </c>
      <c r="H421" s="1">
        <v>4.1470000000000002</v>
      </c>
      <c r="J421" s="66"/>
    </row>
    <row r="423" spans="1:10" x14ac:dyDescent="0.4">
      <c r="A423" s="67" t="s">
        <v>49</v>
      </c>
      <c r="B423" s="68" t="s">
        <v>160</v>
      </c>
      <c r="C423" s="66"/>
      <c r="D423" s="67" t="s">
        <v>174</v>
      </c>
      <c r="E423" s="68" t="s">
        <v>160</v>
      </c>
      <c r="F423" s="66"/>
      <c r="G423" s="67" t="s">
        <v>172</v>
      </c>
      <c r="H423" s="68" t="s">
        <v>160</v>
      </c>
      <c r="I423" s="66"/>
      <c r="J423" s="66"/>
    </row>
    <row r="424" spans="1:10" x14ac:dyDescent="0.4">
      <c r="A424" s="67" t="s">
        <v>11</v>
      </c>
      <c r="B424" s="51">
        <v>-3.7126000000000001</v>
      </c>
      <c r="C424" s="66"/>
      <c r="D424" s="67" t="s">
        <v>11</v>
      </c>
      <c r="E424" s="51">
        <v>-3.665</v>
      </c>
      <c r="F424" s="66"/>
      <c r="G424" s="67" t="s">
        <v>11</v>
      </c>
      <c r="H424" s="51">
        <v>-3.6983000000000001</v>
      </c>
      <c r="I424" s="67" t="s">
        <v>2</v>
      </c>
      <c r="J424" s="70">
        <v>3.548</v>
      </c>
    </row>
    <row r="425" spans="1:10" x14ac:dyDescent="0.4">
      <c r="A425" s="67" t="s">
        <v>19</v>
      </c>
      <c r="B425" s="69">
        <v>32.207000000000001</v>
      </c>
      <c r="C425" s="66"/>
      <c r="D425" s="67" t="s">
        <v>19</v>
      </c>
      <c r="E425" s="69">
        <v>32.106000000000002</v>
      </c>
      <c r="F425" s="66"/>
      <c r="G425" s="67" t="s">
        <v>19</v>
      </c>
      <c r="H425" s="1">
        <v>31.847000000000001</v>
      </c>
      <c r="I425" s="67" t="s">
        <v>252</v>
      </c>
      <c r="J425" s="70">
        <v>5.8410000000000002</v>
      </c>
    </row>
    <row r="426" spans="1:10" x14ac:dyDescent="0.4">
      <c r="A426" s="67" t="s">
        <v>0</v>
      </c>
      <c r="B426" s="70">
        <v>0.23899999999999999</v>
      </c>
      <c r="C426" s="66"/>
      <c r="D426" s="67" t="s">
        <v>0</v>
      </c>
      <c r="E426" s="70">
        <v>0.23899999999999999</v>
      </c>
      <c r="F426" s="66"/>
      <c r="G426" s="67" t="s">
        <v>0</v>
      </c>
      <c r="H426" s="70">
        <v>0.23899999999999999</v>
      </c>
      <c r="I426" s="66"/>
      <c r="J426" s="66"/>
    </row>
    <row r="427" spans="1:10" x14ac:dyDescent="0.4">
      <c r="A427" s="71" t="s">
        <v>1</v>
      </c>
      <c r="B427" s="1">
        <v>3.62</v>
      </c>
      <c r="C427" s="66"/>
      <c r="D427" s="71" t="s">
        <v>1</v>
      </c>
      <c r="E427" s="1">
        <v>3.62</v>
      </c>
      <c r="F427" s="66"/>
      <c r="G427" s="71" t="s">
        <v>1</v>
      </c>
      <c r="H427" s="1">
        <v>3.62</v>
      </c>
      <c r="J427" s="66"/>
    </row>
    <row r="429" spans="1:10" x14ac:dyDescent="0.4">
      <c r="A429" s="67" t="s">
        <v>49</v>
      </c>
      <c r="B429" s="68" t="s">
        <v>165</v>
      </c>
      <c r="C429" s="66"/>
      <c r="D429" s="67" t="s">
        <v>174</v>
      </c>
      <c r="E429" s="68" t="s">
        <v>165</v>
      </c>
      <c r="F429" s="66"/>
      <c r="G429" s="67" t="s">
        <v>172</v>
      </c>
      <c r="H429" s="68" t="s">
        <v>165</v>
      </c>
      <c r="I429" s="66"/>
      <c r="J429" s="66"/>
    </row>
    <row r="430" spans="1:10" x14ac:dyDescent="0.4">
      <c r="A430" s="67" t="s">
        <v>11</v>
      </c>
      <c r="B430" s="51"/>
      <c r="C430" s="66"/>
      <c r="D430" s="67" t="s">
        <v>11</v>
      </c>
      <c r="E430" s="51">
        <v>-3.7507000000000001</v>
      </c>
      <c r="F430" s="66"/>
      <c r="G430" s="67" t="s">
        <v>11</v>
      </c>
      <c r="H430" s="51"/>
      <c r="I430" s="67" t="s">
        <v>2</v>
      </c>
      <c r="J430" s="70"/>
    </row>
    <row r="431" spans="1:10" x14ac:dyDescent="0.4">
      <c r="A431" s="67" t="s">
        <v>19</v>
      </c>
      <c r="B431" s="69"/>
      <c r="C431" s="66"/>
      <c r="D431" s="67" t="s">
        <v>19</v>
      </c>
      <c r="E431" s="69">
        <v>31.706</v>
      </c>
      <c r="F431" s="66"/>
      <c r="G431" s="67" t="s">
        <v>19</v>
      </c>
      <c r="H431" s="1"/>
      <c r="I431" s="67" t="s">
        <v>252</v>
      </c>
      <c r="J431" s="70"/>
    </row>
    <row r="432" spans="1:10" x14ac:dyDescent="0.4">
      <c r="A432" s="67" t="s">
        <v>0</v>
      </c>
      <c r="B432" s="70">
        <v>0.26</v>
      </c>
      <c r="C432" s="66"/>
      <c r="D432" s="67" t="s">
        <v>0</v>
      </c>
      <c r="E432" s="70">
        <v>0.26</v>
      </c>
      <c r="F432" s="66"/>
      <c r="G432" s="67" t="s">
        <v>0</v>
      </c>
      <c r="H432" s="70">
        <v>0.26</v>
      </c>
      <c r="I432" s="66"/>
      <c r="J432" s="66"/>
    </row>
    <row r="433" spans="1:10" x14ac:dyDescent="0.4">
      <c r="A433" s="71" t="s">
        <v>1</v>
      </c>
      <c r="B433" s="1">
        <v>3.4940000000000002</v>
      </c>
      <c r="C433" s="66"/>
      <c r="D433" s="71" t="s">
        <v>1</v>
      </c>
      <c r="E433" s="1">
        <v>3.4940000000000002</v>
      </c>
      <c r="F433" s="66"/>
      <c r="G433" s="71" t="s">
        <v>1</v>
      </c>
      <c r="H433" s="1">
        <v>3.4940000000000002</v>
      </c>
      <c r="J433" s="66"/>
    </row>
    <row r="435" spans="1:10" x14ac:dyDescent="0.4">
      <c r="A435" s="67" t="s">
        <v>49</v>
      </c>
      <c r="B435" s="68" t="s">
        <v>216</v>
      </c>
      <c r="C435" s="66"/>
      <c r="D435" s="67" t="s">
        <v>174</v>
      </c>
      <c r="E435" s="68" t="s">
        <v>216</v>
      </c>
      <c r="F435" s="66"/>
      <c r="G435" s="67" t="s">
        <v>172</v>
      </c>
      <c r="H435" s="68" t="s">
        <v>216</v>
      </c>
      <c r="I435" s="66"/>
      <c r="J435" s="66"/>
    </row>
    <row r="436" spans="1:10" x14ac:dyDescent="0.4">
      <c r="A436" s="67" t="s">
        <v>11</v>
      </c>
      <c r="B436" s="51">
        <v>-4.1007999999999996</v>
      </c>
      <c r="C436" s="66"/>
      <c r="D436" s="67" t="s">
        <v>11</v>
      </c>
      <c r="E436" s="51"/>
      <c r="F436" s="66"/>
      <c r="G436" s="67" t="s">
        <v>11</v>
      </c>
      <c r="H436" s="51"/>
      <c r="I436" s="67" t="s">
        <v>2</v>
      </c>
      <c r="J436" s="70"/>
    </row>
    <row r="437" spans="1:10" x14ac:dyDescent="0.4">
      <c r="A437" s="67" t="s">
        <v>19</v>
      </c>
      <c r="B437" s="69">
        <v>45.384999999999998</v>
      </c>
      <c r="C437" s="66"/>
      <c r="D437" s="67" t="s">
        <v>19</v>
      </c>
      <c r="E437" s="69"/>
      <c r="F437" s="66"/>
      <c r="G437" s="67" t="s">
        <v>19</v>
      </c>
      <c r="H437" s="1"/>
      <c r="I437" s="67" t="s">
        <v>252</v>
      </c>
      <c r="J437" s="70"/>
    </row>
    <row r="438" spans="1:10" x14ac:dyDescent="0.4">
      <c r="A438" s="67" t="s">
        <v>0</v>
      </c>
      <c r="B438" s="70">
        <v>0.151</v>
      </c>
      <c r="C438" s="66"/>
      <c r="D438" s="67" t="s">
        <v>0</v>
      </c>
      <c r="E438" s="70">
        <v>0.151</v>
      </c>
      <c r="F438" s="66"/>
      <c r="G438" s="67" t="s">
        <v>0</v>
      </c>
      <c r="H438" s="70">
        <v>0.151</v>
      </c>
      <c r="I438" s="66"/>
      <c r="J438" s="66"/>
    </row>
    <row r="439" spans="1:10" x14ac:dyDescent="0.4">
      <c r="A439" s="71" t="s">
        <v>1</v>
      </c>
      <c r="B439" s="1">
        <v>2.0489999999999999</v>
      </c>
      <c r="C439" s="66"/>
      <c r="D439" s="71" t="s">
        <v>1</v>
      </c>
      <c r="E439" s="1">
        <v>2.0489999999999999</v>
      </c>
      <c r="F439" s="66"/>
      <c r="G439" s="71" t="s">
        <v>1</v>
      </c>
      <c r="H439" s="1">
        <v>2.0489999999999999</v>
      </c>
      <c r="J439" s="66"/>
    </row>
    <row r="441" spans="1:10" x14ac:dyDescent="0.4">
      <c r="A441" s="67" t="s">
        <v>49</v>
      </c>
      <c r="B441" s="68" t="s">
        <v>161</v>
      </c>
      <c r="C441" s="66"/>
      <c r="D441" s="67" t="s">
        <v>174</v>
      </c>
      <c r="E441" s="68" t="s">
        <v>161</v>
      </c>
      <c r="F441" s="66"/>
      <c r="G441" s="67" t="s">
        <v>172</v>
      </c>
      <c r="H441" s="68" t="s">
        <v>161</v>
      </c>
      <c r="I441" s="66"/>
      <c r="J441" s="66"/>
    </row>
    <row r="442" spans="1:10" x14ac:dyDescent="0.4">
      <c r="A442" s="67" t="s">
        <v>11</v>
      </c>
      <c r="B442" s="51">
        <v>-7.4138999999999999</v>
      </c>
      <c r="C442" s="66"/>
      <c r="D442" s="67" t="s">
        <v>11</v>
      </c>
      <c r="E442" s="51"/>
      <c r="F442" s="66"/>
      <c r="G442" s="67" t="s">
        <v>11</v>
      </c>
      <c r="H442" s="51"/>
      <c r="I442" s="67" t="s">
        <v>2</v>
      </c>
      <c r="J442" s="70"/>
    </row>
    <row r="443" spans="1:10" x14ac:dyDescent="0.4">
      <c r="A443" s="67" t="s">
        <v>19</v>
      </c>
      <c r="B443" s="69">
        <v>32.029000000000003</v>
      </c>
      <c r="C443" s="66"/>
      <c r="D443" s="67" t="s">
        <v>19</v>
      </c>
      <c r="E443" s="69"/>
      <c r="F443" s="66"/>
      <c r="G443" s="67" t="s">
        <v>19</v>
      </c>
      <c r="H443" s="1"/>
      <c r="I443" s="67" t="s">
        <v>252</v>
      </c>
      <c r="J443" s="70"/>
    </row>
    <row r="444" spans="1:10" x14ac:dyDescent="0.4">
      <c r="A444" s="67" t="s">
        <v>0</v>
      </c>
      <c r="B444" s="70">
        <v>0.34599999999999997</v>
      </c>
      <c r="C444" s="66"/>
      <c r="D444" s="67" t="s">
        <v>0</v>
      </c>
      <c r="E444" s="70">
        <v>0.34599999999999997</v>
      </c>
      <c r="F444" s="66"/>
      <c r="G444" s="67" t="s">
        <v>0</v>
      </c>
      <c r="H444" s="70">
        <v>0.34599999999999997</v>
      </c>
      <c r="I444" s="66"/>
      <c r="J444" s="66"/>
    </row>
    <row r="445" spans="1:10" x14ac:dyDescent="0.4">
      <c r="A445" s="71" t="s">
        <v>1</v>
      </c>
      <c r="B445" s="1">
        <v>2.3109999999999999</v>
      </c>
      <c r="C445" s="66"/>
      <c r="D445" s="71" t="s">
        <v>1</v>
      </c>
      <c r="E445" s="1">
        <v>2.3109999999999999</v>
      </c>
      <c r="F445" s="66"/>
      <c r="G445" s="71" t="s">
        <v>1</v>
      </c>
      <c r="H445" s="1">
        <v>2.3109999999999999</v>
      </c>
      <c r="J445" s="66"/>
    </row>
    <row r="447" spans="1:10" x14ac:dyDescent="0.4">
      <c r="A447" s="67" t="s">
        <v>49</v>
      </c>
      <c r="B447" s="68" t="s">
        <v>218</v>
      </c>
      <c r="C447" s="66"/>
      <c r="D447" s="67" t="s">
        <v>174</v>
      </c>
      <c r="E447" s="68" t="s">
        <v>218</v>
      </c>
      <c r="F447" s="66"/>
      <c r="G447" s="67" t="s">
        <v>172</v>
      </c>
      <c r="H447" s="68" t="s">
        <v>218</v>
      </c>
      <c r="I447" s="66"/>
      <c r="J447" s="66"/>
    </row>
    <row r="448" spans="1:10" x14ac:dyDescent="0.4">
      <c r="A448" s="67" t="s">
        <v>11</v>
      </c>
      <c r="B448" s="51">
        <v>-9.5146999999999995</v>
      </c>
      <c r="C448" s="66"/>
      <c r="D448" s="67" t="s">
        <v>11</v>
      </c>
      <c r="E448" s="51"/>
      <c r="F448" s="66"/>
      <c r="G448" s="67" t="s">
        <v>11</v>
      </c>
      <c r="H448" s="51"/>
      <c r="I448" s="67" t="s">
        <v>2</v>
      </c>
      <c r="J448" s="70"/>
    </row>
    <row r="449" spans="1:10" x14ac:dyDescent="0.4">
      <c r="A449" s="67" t="s">
        <v>19</v>
      </c>
      <c r="B449" s="69">
        <v>25.21</v>
      </c>
      <c r="C449" s="66"/>
      <c r="D449" s="67" t="s">
        <v>19</v>
      </c>
      <c r="E449" s="69"/>
      <c r="F449" s="66"/>
      <c r="G449" s="67" t="s">
        <v>19</v>
      </c>
      <c r="H449" s="1"/>
      <c r="I449" s="67" t="s">
        <v>252</v>
      </c>
      <c r="J449" s="70"/>
    </row>
    <row r="450" spans="1:10" x14ac:dyDescent="0.4">
      <c r="A450" s="67" t="s">
        <v>0</v>
      </c>
      <c r="B450" s="70">
        <v>0.57699999999999996</v>
      </c>
      <c r="C450" s="66"/>
      <c r="D450" s="67" t="s">
        <v>0</v>
      </c>
      <c r="E450" s="70">
        <v>0.57699999999999996</v>
      </c>
      <c r="F450" s="66"/>
      <c r="G450" s="67" t="s">
        <v>0</v>
      </c>
      <c r="H450" s="70">
        <v>0.57699999999999996</v>
      </c>
      <c r="I450" s="66"/>
      <c r="J450" s="66"/>
    </row>
    <row r="451" spans="1:10" x14ac:dyDescent="0.4">
      <c r="A451" s="71" t="s">
        <v>1</v>
      </c>
      <c r="B451" s="1">
        <v>2.94</v>
      </c>
      <c r="C451" s="66"/>
      <c r="D451" s="71" t="s">
        <v>1</v>
      </c>
      <c r="E451" s="1">
        <v>2.94</v>
      </c>
      <c r="F451" s="66"/>
      <c r="G451" s="71" t="s">
        <v>1</v>
      </c>
      <c r="H451" s="1">
        <v>2.94</v>
      </c>
      <c r="J451" s="66"/>
    </row>
    <row r="453" spans="1:10" x14ac:dyDescent="0.4">
      <c r="A453" s="67" t="s">
        <v>49</v>
      </c>
      <c r="B453" s="68" t="s">
        <v>219</v>
      </c>
      <c r="C453" s="66"/>
      <c r="D453" s="67" t="s">
        <v>174</v>
      </c>
      <c r="E453" s="68" t="s">
        <v>219</v>
      </c>
      <c r="F453" s="66"/>
      <c r="G453" s="67" t="s">
        <v>172</v>
      </c>
      <c r="H453" s="68" t="s">
        <v>219</v>
      </c>
      <c r="I453" s="66"/>
      <c r="J453" s="66"/>
    </row>
    <row r="454" spans="1:10" x14ac:dyDescent="0.4">
      <c r="A454" s="67" t="s">
        <v>11</v>
      </c>
      <c r="B454" s="51">
        <v>-10.919</v>
      </c>
      <c r="C454" s="66"/>
      <c r="D454" s="67" t="s">
        <v>11</v>
      </c>
      <c r="E454" s="51">
        <v>-11.02</v>
      </c>
      <c r="F454" s="66"/>
      <c r="G454" s="67" t="s">
        <v>11</v>
      </c>
      <c r="H454" s="51"/>
      <c r="I454" s="67" t="s">
        <v>2</v>
      </c>
      <c r="J454" s="70"/>
    </row>
    <row r="455" spans="1:10" x14ac:dyDescent="0.4">
      <c r="A455" s="67" t="s">
        <v>19</v>
      </c>
      <c r="B455" s="69">
        <v>21.765999999999998</v>
      </c>
      <c r="C455" s="66"/>
      <c r="D455" s="67" t="s">
        <v>19</v>
      </c>
      <c r="E455" s="69">
        <v>20.228000000000002</v>
      </c>
      <c r="F455" s="66"/>
      <c r="G455" s="67" t="s">
        <v>19</v>
      </c>
      <c r="H455" s="1"/>
      <c r="I455" s="67" t="s">
        <v>252</v>
      </c>
      <c r="J455" s="70"/>
    </row>
    <row r="456" spans="1:10" x14ac:dyDescent="0.4">
      <c r="A456" s="67" t="s">
        <v>0</v>
      </c>
      <c r="B456" s="70">
        <v>0.89900000000000002</v>
      </c>
      <c r="C456" s="66"/>
      <c r="D456" s="67" t="s">
        <v>0</v>
      </c>
      <c r="E456" s="70">
        <v>0.89900000000000002</v>
      </c>
      <c r="F456" s="66"/>
      <c r="G456" s="67" t="s">
        <v>0</v>
      </c>
      <c r="H456" s="70">
        <v>0.89900000000000002</v>
      </c>
      <c r="I456" s="66"/>
      <c r="J456" s="66"/>
    </row>
    <row r="457" spans="1:10" x14ac:dyDescent="0.4">
      <c r="A457" s="71" t="s">
        <v>1</v>
      </c>
      <c r="B457" s="1">
        <v>3.9710000000000001</v>
      </c>
      <c r="C457" s="66"/>
      <c r="D457" s="71" t="s">
        <v>1</v>
      </c>
      <c r="E457" s="1">
        <v>3.9710000000000001</v>
      </c>
      <c r="F457" s="66"/>
      <c r="G457" s="71" t="s">
        <v>1</v>
      </c>
      <c r="H457" s="1">
        <v>3.9710000000000001</v>
      </c>
      <c r="J457" s="66"/>
    </row>
    <row r="459" spans="1:10" x14ac:dyDescent="0.4">
      <c r="A459" s="67" t="s">
        <v>49</v>
      </c>
      <c r="B459" s="68" t="s">
        <v>221</v>
      </c>
      <c r="C459" s="66"/>
      <c r="D459" s="67" t="s">
        <v>174</v>
      </c>
      <c r="E459" s="68" t="s">
        <v>221</v>
      </c>
      <c r="F459" s="66"/>
      <c r="G459" s="67" t="s">
        <v>172</v>
      </c>
      <c r="H459" s="68" t="s">
        <v>221</v>
      </c>
      <c r="I459" s="66"/>
      <c r="J459" s="66"/>
    </row>
    <row r="460" spans="1:10" x14ac:dyDescent="0.4">
      <c r="A460" s="67" t="s">
        <v>11</v>
      </c>
      <c r="B460" s="51"/>
      <c r="C460" s="66"/>
      <c r="D460" s="67" t="s">
        <v>11</v>
      </c>
      <c r="E460" s="51">
        <v>-12.500299999999999</v>
      </c>
      <c r="F460" s="66"/>
      <c r="G460" s="67" t="s">
        <v>11</v>
      </c>
      <c r="H460" s="51"/>
      <c r="I460" s="67" t="s">
        <v>2</v>
      </c>
      <c r="J460" s="70"/>
    </row>
    <row r="461" spans="1:10" x14ac:dyDescent="0.4">
      <c r="A461" s="67" t="s">
        <v>19</v>
      </c>
      <c r="B461" s="69"/>
      <c r="C461" s="66"/>
      <c r="D461" s="67" t="s">
        <v>19</v>
      </c>
      <c r="E461" s="69">
        <v>17.754999999999999</v>
      </c>
      <c r="F461" s="66"/>
      <c r="G461" s="67" t="s">
        <v>19</v>
      </c>
      <c r="H461" s="1"/>
      <c r="I461" s="67" t="s">
        <v>252</v>
      </c>
      <c r="J461" s="70"/>
    </row>
    <row r="462" spans="1:10" x14ac:dyDescent="0.4">
      <c r="A462" s="67" t="s">
        <v>0</v>
      </c>
      <c r="B462" s="70">
        <v>1.272</v>
      </c>
      <c r="C462" s="66"/>
      <c r="D462" s="67" t="s">
        <v>0</v>
      </c>
      <c r="E462" s="70">
        <v>1.272</v>
      </c>
      <c r="F462" s="66"/>
      <c r="G462" s="67" t="s">
        <v>0</v>
      </c>
      <c r="H462" s="70">
        <v>1.272</v>
      </c>
      <c r="I462" s="66"/>
      <c r="J462" s="66"/>
    </row>
    <row r="463" spans="1:10" x14ac:dyDescent="0.4">
      <c r="A463" s="71" t="s">
        <v>1</v>
      </c>
      <c r="B463" s="1">
        <v>4.274</v>
      </c>
      <c r="C463" s="66"/>
      <c r="D463" s="71" t="s">
        <v>1</v>
      </c>
      <c r="E463" s="1">
        <v>4.274</v>
      </c>
      <c r="F463" s="66"/>
      <c r="G463" s="71" t="s">
        <v>1</v>
      </c>
      <c r="H463" s="1">
        <v>4.274</v>
      </c>
      <c r="J463" s="66"/>
    </row>
    <row r="465" spans="1:10" x14ac:dyDescent="0.4">
      <c r="A465" s="67" t="s">
        <v>49</v>
      </c>
      <c r="B465" s="68" t="s">
        <v>240</v>
      </c>
      <c r="C465" s="66"/>
      <c r="D465" s="67" t="s">
        <v>174</v>
      </c>
      <c r="E465" s="68" t="s">
        <v>240</v>
      </c>
      <c r="F465" s="66"/>
      <c r="G465" s="67" t="s">
        <v>172</v>
      </c>
      <c r="H465" s="68" t="s">
        <v>240</v>
      </c>
      <c r="I465" s="66"/>
      <c r="J465" s="66"/>
    </row>
    <row r="466" spans="1:10" x14ac:dyDescent="0.4">
      <c r="A466" s="67" t="s">
        <v>11</v>
      </c>
      <c r="B466" s="51">
        <v>-13.990600000000001</v>
      </c>
      <c r="C466" s="66"/>
      <c r="D466" s="67" t="s">
        <v>11</v>
      </c>
      <c r="E466" s="51">
        <v>-13.722099999999999</v>
      </c>
      <c r="F466" s="66"/>
      <c r="G466" s="67" t="s">
        <v>11</v>
      </c>
      <c r="H466" s="51"/>
      <c r="I466" s="67" t="s">
        <v>2</v>
      </c>
      <c r="J466" s="70"/>
    </row>
    <row r="467" spans="1:10" x14ac:dyDescent="0.4">
      <c r="A467" s="67" t="s">
        <v>19</v>
      </c>
      <c r="B467" s="69">
        <v>27.449000000000002</v>
      </c>
      <c r="C467" s="66"/>
      <c r="D467" s="67" t="s">
        <v>19</v>
      </c>
      <c r="E467" s="69">
        <v>16.484000000000002</v>
      </c>
      <c r="F467" s="66"/>
      <c r="G467" s="67" t="s">
        <v>19</v>
      </c>
      <c r="H467" s="1"/>
      <c r="I467" s="67" t="s">
        <v>252</v>
      </c>
      <c r="J467" s="70"/>
    </row>
    <row r="468" spans="1:10" x14ac:dyDescent="0.4">
      <c r="A468" s="67" t="s">
        <v>0</v>
      </c>
      <c r="B468" s="70"/>
      <c r="C468" s="66"/>
      <c r="D468" s="67" t="s">
        <v>0</v>
      </c>
      <c r="E468" s="70"/>
      <c r="F468" s="66"/>
      <c r="G468" s="67" t="s">
        <v>0</v>
      </c>
      <c r="H468" s="70"/>
      <c r="I468" s="66"/>
      <c r="J468" s="66"/>
    </row>
    <row r="469" spans="1:10" x14ac:dyDescent="0.4">
      <c r="A469" s="71" t="s">
        <v>1</v>
      </c>
      <c r="B469" s="1"/>
      <c r="C469" s="66"/>
      <c r="D469" s="71" t="s">
        <v>1</v>
      </c>
      <c r="E469" s="1"/>
      <c r="F469" s="66"/>
      <c r="G469" s="71" t="s">
        <v>1</v>
      </c>
      <c r="H469" s="1"/>
      <c r="J469" s="6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fit_4NN_FCC</vt:lpstr>
      <vt:lpstr>fit_5NN_BCC</vt:lpstr>
      <vt:lpstr>fit_4NN_HCP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2024-11-26T04:19:32Z</dcterms:modified>
</cp:coreProperties>
</file>