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32554783-36F6-4821-9F39-07B748000160}" xr6:coauthVersionLast="47" xr6:coauthVersionMax="47" xr10:uidLastSave="{00000000-0000-0000-0000-000000000000}"/>
  <bookViews>
    <workbookView xWindow="450" yWindow="570" windowWidth="20070" windowHeight="14730" activeTab="1" xr2:uid="{B1CE91EC-0DE3-4F38-BC70-60547E21D489}"/>
  </bookViews>
  <sheets>
    <sheet name="fit" sheetId="2" r:id="rId1"/>
    <sheet name="table" sheetId="3" r:id="rId2"/>
  </sheets>
  <definedNames>
    <definedName name="solver_adj" localSheetId="0" hidden="1">fit!$O$4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fit!$O$7</definedName>
    <definedName name="solver_lhs2" localSheetId="0" hidden="1">fit!$O$6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fit!$P$19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10</definedName>
    <definedName name="solver_rhs2" localSheetId="0" hidden="1">0.4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3" i="3" l="1"/>
  <c r="AD24" i="3"/>
  <c r="AD25" i="3"/>
  <c r="AD26" i="3"/>
  <c r="AD28" i="3"/>
  <c r="AD29" i="3"/>
  <c r="AD30" i="3"/>
  <c r="AD31" i="3"/>
  <c r="AD32" i="3"/>
  <c r="AD33" i="3"/>
  <c r="AD34" i="3"/>
  <c r="AD36" i="3"/>
  <c r="AD37" i="3"/>
  <c r="AD39" i="3"/>
  <c r="AD41" i="3"/>
  <c r="AD42" i="3"/>
  <c r="AD43" i="3"/>
  <c r="AD44" i="3"/>
  <c r="AD45" i="3"/>
  <c r="AD46" i="3"/>
  <c r="AD47" i="3"/>
  <c r="AD48" i="3"/>
  <c r="AD49" i="3"/>
  <c r="AD51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4" i="3"/>
  <c r="R29" i="2"/>
  <c r="W25" i="2"/>
  <c r="W30" i="2" s="1"/>
  <c r="AH4" i="3"/>
  <c r="AC5" i="3"/>
  <c r="AH5" i="3"/>
  <c r="AG5" i="3" s="1"/>
  <c r="AC6" i="3"/>
  <c r="AH6" i="3"/>
  <c r="AC7" i="3"/>
  <c r="AH7" i="3"/>
  <c r="AG7" i="3" s="1"/>
  <c r="AC8" i="3"/>
  <c r="AH8" i="3"/>
  <c r="AC9" i="3"/>
  <c r="AH9" i="3"/>
  <c r="AG9" i="3" s="1"/>
  <c r="AC10" i="3"/>
  <c r="AH10" i="3"/>
  <c r="AC11" i="3"/>
  <c r="AH11" i="3"/>
  <c r="AG11" i="3" s="1"/>
  <c r="AC12" i="3"/>
  <c r="AH12" i="3"/>
  <c r="AG12" i="3" s="1"/>
  <c r="AC13" i="3"/>
  <c r="AH13" i="3"/>
  <c r="AG13" i="3" s="1"/>
  <c r="AC14" i="3"/>
  <c r="AH14" i="3"/>
  <c r="AG14" i="3" s="1"/>
  <c r="AC15" i="3"/>
  <c r="AH15" i="3"/>
  <c r="AG15" i="3" s="1"/>
  <c r="AC16" i="3"/>
  <c r="AH16" i="3"/>
  <c r="AG16" i="3" s="1"/>
  <c r="AC17" i="3"/>
  <c r="AH17" i="3"/>
  <c r="AG17" i="3" s="1"/>
  <c r="AC18" i="3"/>
  <c r="AH18" i="3"/>
  <c r="AC19" i="3"/>
  <c r="AH19" i="3"/>
  <c r="AG19" i="3" s="1"/>
  <c r="AC20" i="3"/>
  <c r="AH20" i="3"/>
  <c r="AG20" i="3" s="1"/>
  <c r="AC21" i="3"/>
  <c r="AH21" i="3"/>
  <c r="AH22" i="3"/>
  <c r="AG22" i="3" s="1"/>
  <c r="AC23" i="3"/>
  <c r="AH23" i="3"/>
  <c r="AG23" i="3" s="1"/>
  <c r="AC24" i="3"/>
  <c r="AH24" i="3"/>
  <c r="AG24" i="3" s="1"/>
  <c r="AC25" i="3"/>
  <c r="AH25" i="3"/>
  <c r="AG25" i="3" s="1"/>
  <c r="AC26" i="3"/>
  <c r="AH26" i="3"/>
  <c r="AG26" i="3" s="1"/>
  <c r="AC28" i="3"/>
  <c r="AH28" i="3"/>
  <c r="AG28" i="3" s="1"/>
  <c r="AC29" i="3"/>
  <c r="AH29" i="3"/>
  <c r="AC30" i="3"/>
  <c r="AH30" i="3"/>
  <c r="AG30" i="3" s="1"/>
  <c r="AC31" i="3"/>
  <c r="AH31" i="3"/>
  <c r="AG31" i="3" s="1"/>
  <c r="AC32" i="3"/>
  <c r="AH32" i="3"/>
  <c r="AC33" i="3"/>
  <c r="AH33" i="3"/>
  <c r="AG33" i="3" s="1"/>
  <c r="AC34" i="3"/>
  <c r="AH34" i="3"/>
  <c r="AG34" i="3" s="1"/>
  <c r="AC36" i="3"/>
  <c r="AH36" i="3"/>
  <c r="AG36" i="3" s="1"/>
  <c r="AC37" i="3"/>
  <c r="AH37" i="3"/>
  <c r="AG37" i="3" s="1"/>
  <c r="AC39" i="3"/>
  <c r="AH39" i="3"/>
  <c r="AG39" i="3" s="1"/>
  <c r="AC41" i="3"/>
  <c r="AH41" i="3"/>
  <c r="AG41" i="3" s="1"/>
  <c r="AC42" i="3"/>
  <c r="AH42" i="3"/>
  <c r="AG42" i="3" s="1"/>
  <c r="AC43" i="3"/>
  <c r="AH43" i="3"/>
  <c r="AG43" i="3" s="1"/>
  <c r="AC44" i="3"/>
  <c r="AH44" i="3"/>
  <c r="AG44" i="3" s="1"/>
  <c r="AC45" i="3"/>
  <c r="AH45" i="3"/>
  <c r="AG45" i="3" s="1"/>
  <c r="AC46" i="3"/>
  <c r="AH46" i="3"/>
  <c r="AG46" i="3" s="1"/>
  <c r="AC47" i="3"/>
  <c r="AH47" i="3"/>
  <c r="AC48" i="3"/>
  <c r="AH48" i="3"/>
  <c r="AG48" i="3" s="1"/>
  <c r="AC49" i="3"/>
  <c r="AH49" i="3"/>
  <c r="AG49" i="3" s="1"/>
  <c r="AC51" i="3"/>
  <c r="AH51" i="3"/>
  <c r="AG51" i="3" s="1"/>
  <c r="AC4" i="3"/>
  <c r="L4" i="3"/>
  <c r="H4" i="3" s="1"/>
  <c r="N46" i="3"/>
  <c r="J46" i="3" s="1"/>
  <c r="N5" i="3"/>
  <c r="J5" i="3" s="1"/>
  <c r="N6" i="3"/>
  <c r="J6" i="3" s="1"/>
  <c r="N7" i="3"/>
  <c r="J7" i="3" s="1"/>
  <c r="N8" i="3"/>
  <c r="J8" i="3" s="1"/>
  <c r="N10" i="3"/>
  <c r="J10" i="3" s="1"/>
  <c r="N11" i="3"/>
  <c r="J11" i="3" s="1"/>
  <c r="N12" i="3"/>
  <c r="J12" i="3" s="1"/>
  <c r="N13" i="3"/>
  <c r="J13" i="3" s="1"/>
  <c r="N14" i="3"/>
  <c r="J14" i="3" s="1"/>
  <c r="N16" i="3"/>
  <c r="J16" i="3" s="1"/>
  <c r="N18" i="3"/>
  <c r="J18" i="3" s="1"/>
  <c r="N19" i="3"/>
  <c r="J19" i="3" s="1"/>
  <c r="N21" i="3"/>
  <c r="J21" i="3" s="1"/>
  <c r="N23" i="3"/>
  <c r="J23" i="3" s="1"/>
  <c r="N25" i="3"/>
  <c r="J25" i="3" s="1"/>
  <c r="N28" i="3"/>
  <c r="J28" i="3" s="1"/>
  <c r="N29" i="3"/>
  <c r="J29" i="3" s="1"/>
  <c r="N30" i="3"/>
  <c r="J30" i="3" s="1"/>
  <c r="N31" i="3"/>
  <c r="J31" i="3" s="1"/>
  <c r="N32" i="3"/>
  <c r="J32" i="3" s="1"/>
  <c r="N33" i="3"/>
  <c r="J33" i="3" s="1"/>
  <c r="N40" i="3"/>
  <c r="J40" i="3" s="1"/>
  <c r="N41" i="3"/>
  <c r="J41" i="3" s="1"/>
  <c r="N42" i="3"/>
  <c r="J42" i="3" s="1"/>
  <c r="N43" i="3"/>
  <c r="J43" i="3" s="1"/>
  <c r="N44" i="3"/>
  <c r="J44" i="3" s="1"/>
  <c r="N45" i="3"/>
  <c r="J45" i="3" s="1"/>
  <c r="N47" i="3"/>
  <c r="J47" i="3" s="1"/>
  <c r="N48" i="3"/>
  <c r="J48" i="3" s="1"/>
  <c r="N49" i="3"/>
  <c r="J49" i="3" s="1"/>
  <c r="N51" i="3"/>
  <c r="J51" i="3" s="1"/>
  <c r="N4" i="3"/>
  <c r="J4" i="3" s="1"/>
  <c r="M47" i="3"/>
  <c r="I47" i="3" s="1"/>
  <c r="M32" i="3"/>
  <c r="I32" i="3" s="1"/>
  <c r="M29" i="3"/>
  <c r="I29" i="3" s="1"/>
  <c r="M21" i="3"/>
  <c r="I21" i="3" s="1"/>
  <c r="M18" i="3"/>
  <c r="I18" i="3" s="1"/>
  <c r="M10" i="3"/>
  <c r="I10" i="3" s="1"/>
  <c r="M8" i="3"/>
  <c r="I8" i="3" s="1"/>
  <c r="M6" i="3"/>
  <c r="I6" i="3" s="1"/>
  <c r="M4" i="3"/>
  <c r="I4" i="3" s="1"/>
  <c r="L47" i="3"/>
  <c r="H47" i="3" s="1"/>
  <c r="L5" i="3"/>
  <c r="H5" i="3" s="1"/>
  <c r="L6" i="3"/>
  <c r="H6" i="3" s="1"/>
  <c r="L7" i="3"/>
  <c r="H7" i="3" s="1"/>
  <c r="L8" i="3"/>
  <c r="H8" i="3" s="1"/>
  <c r="L9" i="3"/>
  <c r="H9" i="3" s="1"/>
  <c r="L10" i="3"/>
  <c r="H10" i="3" s="1"/>
  <c r="L11" i="3"/>
  <c r="H11" i="3" s="1"/>
  <c r="L12" i="3"/>
  <c r="H12" i="3" s="1"/>
  <c r="L13" i="3"/>
  <c r="H13" i="3" s="1"/>
  <c r="L14" i="3"/>
  <c r="H14" i="3" s="1"/>
  <c r="L15" i="3"/>
  <c r="H15" i="3" s="1"/>
  <c r="L16" i="3"/>
  <c r="H16" i="3" s="1"/>
  <c r="L17" i="3"/>
  <c r="H17" i="3" s="1"/>
  <c r="L18" i="3"/>
  <c r="H18" i="3" s="1"/>
  <c r="L19" i="3"/>
  <c r="H19" i="3" s="1"/>
  <c r="L20" i="3"/>
  <c r="H20" i="3" s="1"/>
  <c r="L21" i="3"/>
  <c r="H21" i="3" s="1"/>
  <c r="L23" i="3"/>
  <c r="H23" i="3" s="1"/>
  <c r="L24" i="3"/>
  <c r="H24" i="3" s="1"/>
  <c r="L25" i="3"/>
  <c r="H25" i="3" s="1"/>
  <c r="L26" i="3"/>
  <c r="H26" i="3" s="1"/>
  <c r="L28" i="3"/>
  <c r="H28" i="3" s="1"/>
  <c r="L29" i="3"/>
  <c r="H29" i="3" s="1"/>
  <c r="L30" i="3"/>
  <c r="H30" i="3" s="1"/>
  <c r="L31" i="3"/>
  <c r="H31" i="3" s="1"/>
  <c r="L32" i="3"/>
  <c r="H32" i="3" s="1"/>
  <c r="L33" i="3"/>
  <c r="H33" i="3" s="1"/>
  <c r="L34" i="3"/>
  <c r="H34" i="3" s="1"/>
  <c r="L36" i="3"/>
  <c r="H36" i="3" s="1"/>
  <c r="L37" i="3"/>
  <c r="H37" i="3" s="1"/>
  <c r="L38" i="3"/>
  <c r="H38" i="3" s="1"/>
  <c r="L39" i="3"/>
  <c r="H39" i="3" s="1"/>
  <c r="L40" i="3"/>
  <c r="H40" i="3" s="1"/>
  <c r="L41" i="3"/>
  <c r="H41" i="3" s="1"/>
  <c r="L42" i="3"/>
  <c r="H42" i="3" s="1"/>
  <c r="L43" i="3"/>
  <c r="H43" i="3" s="1"/>
  <c r="L44" i="3"/>
  <c r="H44" i="3" s="1"/>
  <c r="L45" i="3"/>
  <c r="H45" i="3" s="1"/>
  <c r="L46" i="3"/>
  <c r="H46" i="3" s="1"/>
  <c r="L48" i="3"/>
  <c r="H48" i="3" s="1"/>
  <c r="L49" i="3"/>
  <c r="H49" i="3" s="1"/>
  <c r="L51" i="3"/>
  <c r="H51" i="3" s="1"/>
  <c r="AA9" i="2"/>
  <c r="Z9" i="2"/>
  <c r="AA5" i="2"/>
  <c r="Z5" i="2"/>
  <c r="O7" i="2"/>
  <c r="Y27" i="2"/>
  <c r="E12" i="2"/>
  <c r="B14" i="2" s="1"/>
  <c r="E33" i="2"/>
  <c r="T21" i="2"/>
  <c r="N3" i="2"/>
  <c r="L3" i="2"/>
  <c r="O3" i="2" s="1"/>
  <c r="K3" i="2"/>
  <c r="E3" i="2"/>
  <c r="W24" i="2" s="1"/>
  <c r="D3" i="2"/>
  <c r="V24" i="2" s="1"/>
  <c r="E8" i="2"/>
  <c r="H469" i="2"/>
  <c r="I469" i="2" s="1"/>
  <c r="E469" i="2"/>
  <c r="H468" i="2"/>
  <c r="I468" i="2" s="1"/>
  <c r="E468" i="2"/>
  <c r="H467" i="2"/>
  <c r="I467" i="2" s="1"/>
  <c r="E467" i="2"/>
  <c r="H466" i="2"/>
  <c r="I466" i="2" s="1"/>
  <c r="E466" i="2"/>
  <c r="H465" i="2"/>
  <c r="I465" i="2" s="1"/>
  <c r="E465" i="2"/>
  <c r="H464" i="2"/>
  <c r="I464" i="2" s="1"/>
  <c r="E464" i="2"/>
  <c r="H463" i="2"/>
  <c r="I463" i="2" s="1"/>
  <c r="E463" i="2"/>
  <c r="H462" i="2"/>
  <c r="I462" i="2" s="1"/>
  <c r="E462" i="2"/>
  <c r="H461" i="2"/>
  <c r="I461" i="2" s="1"/>
  <c r="E461" i="2"/>
  <c r="H460" i="2"/>
  <c r="I460" i="2" s="1"/>
  <c r="E460" i="2"/>
  <c r="H459" i="2"/>
  <c r="I459" i="2" s="1"/>
  <c r="E459" i="2"/>
  <c r="H458" i="2"/>
  <c r="I458" i="2" s="1"/>
  <c r="E458" i="2"/>
  <c r="H457" i="2"/>
  <c r="I457" i="2" s="1"/>
  <c r="E457" i="2"/>
  <c r="H456" i="2"/>
  <c r="I456" i="2" s="1"/>
  <c r="E456" i="2"/>
  <c r="H455" i="2"/>
  <c r="I455" i="2" s="1"/>
  <c r="E455" i="2"/>
  <c r="H454" i="2"/>
  <c r="I454" i="2" s="1"/>
  <c r="E454" i="2"/>
  <c r="H453" i="2"/>
  <c r="I453" i="2" s="1"/>
  <c r="E453" i="2"/>
  <c r="H452" i="2"/>
  <c r="I452" i="2" s="1"/>
  <c r="E452" i="2"/>
  <c r="H451" i="2"/>
  <c r="I451" i="2" s="1"/>
  <c r="E451" i="2"/>
  <c r="H450" i="2"/>
  <c r="I450" i="2" s="1"/>
  <c r="E450" i="2"/>
  <c r="H449" i="2"/>
  <c r="I449" i="2" s="1"/>
  <c r="E449" i="2"/>
  <c r="H448" i="2"/>
  <c r="I448" i="2" s="1"/>
  <c r="E448" i="2"/>
  <c r="H447" i="2"/>
  <c r="I447" i="2" s="1"/>
  <c r="E447" i="2"/>
  <c r="H446" i="2"/>
  <c r="I446" i="2" s="1"/>
  <c r="E446" i="2"/>
  <c r="H445" i="2"/>
  <c r="I445" i="2" s="1"/>
  <c r="E445" i="2"/>
  <c r="H444" i="2"/>
  <c r="I444" i="2" s="1"/>
  <c r="E444" i="2"/>
  <c r="H443" i="2"/>
  <c r="I443" i="2" s="1"/>
  <c r="E443" i="2"/>
  <c r="H442" i="2"/>
  <c r="I442" i="2" s="1"/>
  <c r="E442" i="2"/>
  <c r="H441" i="2"/>
  <c r="I441" i="2" s="1"/>
  <c r="E441" i="2"/>
  <c r="H440" i="2"/>
  <c r="I440" i="2" s="1"/>
  <c r="E440" i="2"/>
  <c r="H439" i="2"/>
  <c r="I439" i="2" s="1"/>
  <c r="E439" i="2"/>
  <c r="H438" i="2"/>
  <c r="I438" i="2" s="1"/>
  <c r="E438" i="2"/>
  <c r="H437" i="2"/>
  <c r="I437" i="2" s="1"/>
  <c r="E437" i="2"/>
  <c r="H436" i="2"/>
  <c r="I436" i="2" s="1"/>
  <c r="E436" i="2"/>
  <c r="H435" i="2"/>
  <c r="I435" i="2" s="1"/>
  <c r="E435" i="2"/>
  <c r="H434" i="2"/>
  <c r="I434" i="2" s="1"/>
  <c r="E434" i="2"/>
  <c r="H433" i="2"/>
  <c r="I433" i="2" s="1"/>
  <c r="E433" i="2"/>
  <c r="H432" i="2"/>
  <c r="I432" i="2" s="1"/>
  <c r="E432" i="2"/>
  <c r="H431" i="2"/>
  <c r="I431" i="2" s="1"/>
  <c r="E431" i="2"/>
  <c r="H430" i="2"/>
  <c r="I430" i="2" s="1"/>
  <c r="E430" i="2"/>
  <c r="H429" i="2"/>
  <c r="I429" i="2" s="1"/>
  <c r="E429" i="2"/>
  <c r="H428" i="2"/>
  <c r="I428" i="2" s="1"/>
  <c r="E428" i="2"/>
  <c r="H427" i="2"/>
  <c r="I427" i="2" s="1"/>
  <c r="E427" i="2"/>
  <c r="H426" i="2"/>
  <c r="I426" i="2" s="1"/>
  <c r="E426" i="2"/>
  <c r="H425" i="2"/>
  <c r="I425" i="2" s="1"/>
  <c r="E425" i="2"/>
  <c r="H424" i="2"/>
  <c r="I424" i="2" s="1"/>
  <c r="E424" i="2"/>
  <c r="H423" i="2"/>
  <c r="I423" i="2" s="1"/>
  <c r="E423" i="2"/>
  <c r="H422" i="2"/>
  <c r="I422" i="2" s="1"/>
  <c r="E422" i="2"/>
  <c r="H421" i="2"/>
  <c r="I421" i="2" s="1"/>
  <c r="E421" i="2"/>
  <c r="H420" i="2"/>
  <c r="I420" i="2" s="1"/>
  <c r="E420" i="2"/>
  <c r="H419" i="2"/>
  <c r="I419" i="2" s="1"/>
  <c r="E419" i="2"/>
  <c r="H418" i="2"/>
  <c r="I418" i="2" s="1"/>
  <c r="E418" i="2"/>
  <c r="H417" i="2"/>
  <c r="I417" i="2" s="1"/>
  <c r="E417" i="2"/>
  <c r="H416" i="2"/>
  <c r="I416" i="2" s="1"/>
  <c r="E416" i="2"/>
  <c r="H415" i="2"/>
  <c r="I415" i="2" s="1"/>
  <c r="E415" i="2"/>
  <c r="H414" i="2"/>
  <c r="I414" i="2" s="1"/>
  <c r="E414" i="2"/>
  <c r="H413" i="2"/>
  <c r="I413" i="2" s="1"/>
  <c r="E413" i="2"/>
  <c r="H412" i="2"/>
  <c r="I412" i="2" s="1"/>
  <c r="E412" i="2"/>
  <c r="H411" i="2"/>
  <c r="I411" i="2" s="1"/>
  <c r="E411" i="2"/>
  <c r="H410" i="2"/>
  <c r="I410" i="2" s="1"/>
  <c r="E410" i="2"/>
  <c r="H409" i="2"/>
  <c r="I409" i="2" s="1"/>
  <c r="E409" i="2"/>
  <c r="H408" i="2"/>
  <c r="I408" i="2" s="1"/>
  <c r="E408" i="2"/>
  <c r="H407" i="2"/>
  <c r="I407" i="2" s="1"/>
  <c r="E407" i="2"/>
  <c r="H406" i="2"/>
  <c r="I406" i="2" s="1"/>
  <c r="E406" i="2"/>
  <c r="H405" i="2"/>
  <c r="I405" i="2" s="1"/>
  <c r="E405" i="2"/>
  <c r="H404" i="2"/>
  <c r="I404" i="2" s="1"/>
  <c r="E404" i="2"/>
  <c r="H403" i="2"/>
  <c r="I403" i="2" s="1"/>
  <c r="E403" i="2"/>
  <c r="H402" i="2"/>
  <c r="I402" i="2" s="1"/>
  <c r="E402" i="2"/>
  <c r="H401" i="2"/>
  <c r="I401" i="2" s="1"/>
  <c r="E401" i="2"/>
  <c r="H400" i="2"/>
  <c r="I400" i="2" s="1"/>
  <c r="E400" i="2"/>
  <c r="H399" i="2"/>
  <c r="I399" i="2" s="1"/>
  <c r="E399" i="2"/>
  <c r="H398" i="2"/>
  <c r="I398" i="2" s="1"/>
  <c r="E398" i="2"/>
  <c r="H397" i="2"/>
  <c r="I397" i="2" s="1"/>
  <c r="E397" i="2"/>
  <c r="H396" i="2"/>
  <c r="I396" i="2" s="1"/>
  <c r="E396" i="2"/>
  <c r="H395" i="2"/>
  <c r="I395" i="2" s="1"/>
  <c r="E395" i="2"/>
  <c r="H394" i="2"/>
  <c r="I394" i="2" s="1"/>
  <c r="E394" i="2"/>
  <c r="H393" i="2"/>
  <c r="I393" i="2" s="1"/>
  <c r="E393" i="2"/>
  <c r="H392" i="2"/>
  <c r="I392" i="2" s="1"/>
  <c r="E392" i="2"/>
  <c r="H391" i="2"/>
  <c r="I391" i="2" s="1"/>
  <c r="E391" i="2"/>
  <c r="H390" i="2"/>
  <c r="I390" i="2" s="1"/>
  <c r="E390" i="2"/>
  <c r="H389" i="2"/>
  <c r="I389" i="2" s="1"/>
  <c r="E389" i="2"/>
  <c r="H388" i="2"/>
  <c r="I388" i="2" s="1"/>
  <c r="E388" i="2"/>
  <c r="H387" i="2"/>
  <c r="I387" i="2" s="1"/>
  <c r="E387" i="2"/>
  <c r="H386" i="2"/>
  <c r="I386" i="2" s="1"/>
  <c r="E386" i="2"/>
  <c r="H385" i="2"/>
  <c r="I385" i="2" s="1"/>
  <c r="E385" i="2"/>
  <c r="H384" i="2"/>
  <c r="I384" i="2" s="1"/>
  <c r="E384" i="2"/>
  <c r="H383" i="2"/>
  <c r="I383" i="2" s="1"/>
  <c r="E383" i="2"/>
  <c r="H382" i="2"/>
  <c r="I382" i="2" s="1"/>
  <c r="E382" i="2"/>
  <c r="H381" i="2"/>
  <c r="I381" i="2" s="1"/>
  <c r="E381" i="2"/>
  <c r="H380" i="2"/>
  <c r="I380" i="2" s="1"/>
  <c r="E380" i="2"/>
  <c r="H379" i="2"/>
  <c r="I379" i="2" s="1"/>
  <c r="E379" i="2"/>
  <c r="H378" i="2"/>
  <c r="I378" i="2" s="1"/>
  <c r="E378" i="2"/>
  <c r="H377" i="2"/>
  <c r="I377" i="2" s="1"/>
  <c r="E377" i="2"/>
  <c r="H376" i="2"/>
  <c r="I376" i="2" s="1"/>
  <c r="E376" i="2"/>
  <c r="H375" i="2"/>
  <c r="I375" i="2" s="1"/>
  <c r="E375" i="2"/>
  <c r="H374" i="2"/>
  <c r="I374" i="2" s="1"/>
  <c r="E374" i="2"/>
  <c r="H373" i="2"/>
  <c r="I373" i="2" s="1"/>
  <c r="E373" i="2"/>
  <c r="H372" i="2"/>
  <c r="I372" i="2" s="1"/>
  <c r="E372" i="2"/>
  <c r="H371" i="2"/>
  <c r="I371" i="2" s="1"/>
  <c r="E371" i="2"/>
  <c r="H370" i="2"/>
  <c r="I370" i="2" s="1"/>
  <c r="E370" i="2"/>
  <c r="H369" i="2"/>
  <c r="I369" i="2" s="1"/>
  <c r="E369" i="2"/>
  <c r="H368" i="2"/>
  <c r="I368" i="2" s="1"/>
  <c r="E368" i="2"/>
  <c r="H367" i="2"/>
  <c r="I367" i="2" s="1"/>
  <c r="E367" i="2"/>
  <c r="H366" i="2"/>
  <c r="I366" i="2" s="1"/>
  <c r="E366" i="2"/>
  <c r="H365" i="2"/>
  <c r="I365" i="2" s="1"/>
  <c r="E365" i="2"/>
  <c r="H364" i="2"/>
  <c r="I364" i="2" s="1"/>
  <c r="E364" i="2"/>
  <c r="H363" i="2"/>
  <c r="I363" i="2" s="1"/>
  <c r="E363" i="2"/>
  <c r="H362" i="2"/>
  <c r="I362" i="2" s="1"/>
  <c r="E362" i="2"/>
  <c r="H361" i="2"/>
  <c r="I361" i="2" s="1"/>
  <c r="E361" i="2"/>
  <c r="H360" i="2"/>
  <c r="I360" i="2" s="1"/>
  <c r="E360" i="2"/>
  <c r="H359" i="2"/>
  <c r="I359" i="2" s="1"/>
  <c r="E359" i="2"/>
  <c r="H358" i="2"/>
  <c r="I358" i="2" s="1"/>
  <c r="E358" i="2"/>
  <c r="H357" i="2"/>
  <c r="I357" i="2" s="1"/>
  <c r="E357" i="2"/>
  <c r="H356" i="2"/>
  <c r="I356" i="2" s="1"/>
  <c r="E356" i="2"/>
  <c r="H355" i="2"/>
  <c r="I355" i="2" s="1"/>
  <c r="E355" i="2"/>
  <c r="H354" i="2"/>
  <c r="I354" i="2" s="1"/>
  <c r="E354" i="2"/>
  <c r="H353" i="2"/>
  <c r="I353" i="2" s="1"/>
  <c r="E353" i="2"/>
  <c r="H352" i="2"/>
  <c r="I352" i="2" s="1"/>
  <c r="E352" i="2"/>
  <c r="H351" i="2"/>
  <c r="I351" i="2" s="1"/>
  <c r="E351" i="2"/>
  <c r="H350" i="2"/>
  <c r="I350" i="2" s="1"/>
  <c r="E350" i="2"/>
  <c r="H349" i="2"/>
  <c r="I349" i="2" s="1"/>
  <c r="E349" i="2"/>
  <c r="H348" i="2"/>
  <c r="I348" i="2" s="1"/>
  <c r="E348" i="2"/>
  <c r="H347" i="2"/>
  <c r="I347" i="2" s="1"/>
  <c r="E347" i="2"/>
  <c r="H346" i="2"/>
  <c r="I346" i="2" s="1"/>
  <c r="E346" i="2"/>
  <c r="H345" i="2"/>
  <c r="I345" i="2" s="1"/>
  <c r="E345" i="2"/>
  <c r="H344" i="2"/>
  <c r="I344" i="2" s="1"/>
  <c r="E344" i="2"/>
  <c r="H343" i="2"/>
  <c r="I343" i="2" s="1"/>
  <c r="E343" i="2"/>
  <c r="H342" i="2"/>
  <c r="I342" i="2" s="1"/>
  <c r="E342" i="2"/>
  <c r="H341" i="2"/>
  <c r="I341" i="2" s="1"/>
  <c r="E341" i="2"/>
  <c r="H340" i="2"/>
  <c r="I340" i="2" s="1"/>
  <c r="E340" i="2"/>
  <c r="H339" i="2"/>
  <c r="I339" i="2" s="1"/>
  <c r="E339" i="2"/>
  <c r="H338" i="2"/>
  <c r="I338" i="2" s="1"/>
  <c r="E338" i="2"/>
  <c r="H337" i="2"/>
  <c r="I337" i="2" s="1"/>
  <c r="E337" i="2"/>
  <c r="H336" i="2"/>
  <c r="I336" i="2" s="1"/>
  <c r="E336" i="2"/>
  <c r="H335" i="2"/>
  <c r="I335" i="2" s="1"/>
  <c r="E335" i="2"/>
  <c r="H334" i="2"/>
  <c r="I334" i="2" s="1"/>
  <c r="E334" i="2"/>
  <c r="H333" i="2"/>
  <c r="I333" i="2" s="1"/>
  <c r="E333" i="2"/>
  <c r="H332" i="2"/>
  <c r="I332" i="2" s="1"/>
  <c r="E332" i="2"/>
  <c r="H331" i="2"/>
  <c r="I331" i="2" s="1"/>
  <c r="E331" i="2"/>
  <c r="H330" i="2"/>
  <c r="I330" i="2" s="1"/>
  <c r="E330" i="2"/>
  <c r="H329" i="2"/>
  <c r="I329" i="2" s="1"/>
  <c r="E329" i="2"/>
  <c r="H328" i="2"/>
  <c r="I328" i="2" s="1"/>
  <c r="E328" i="2"/>
  <c r="H327" i="2"/>
  <c r="I327" i="2" s="1"/>
  <c r="E327" i="2"/>
  <c r="H326" i="2"/>
  <c r="I326" i="2" s="1"/>
  <c r="E326" i="2"/>
  <c r="H325" i="2"/>
  <c r="I325" i="2" s="1"/>
  <c r="E325" i="2"/>
  <c r="H324" i="2"/>
  <c r="I324" i="2" s="1"/>
  <c r="E324" i="2"/>
  <c r="H323" i="2"/>
  <c r="I323" i="2" s="1"/>
  <c r="E323" i="2"/>
  <c r="H322" i="2"/>
  <c r="I322" i="2" s="1"/>
  <c r="E322" i="2"/>
  <c r="H321" i="2"/>
  <c r="I321" i="2" s="1"/>
  <c r="E321" i="2"/>
  <c r="H320" i="2"/>
  <c r="I320" i="2" s="1"/>
  <c r="E320" i="2"/>
  <c r="H319" i="2"/>
  <c r="I319" i="2" s="1"/>
  <c r="E319" i="2"/>
  <c r="H318" i="2"/>
  <c r="I318" i="2" s="1"/>
  <c r="E318" i="2"/>
  <c r="H317" i="2"/>
  <c r="I317" i="2" s="1"/>
  <c r="E317" i="2"/>
  <c r="H316" i="2"/>
  <c r="I316" i="2" s="1"/>
  <c r="E316" i="2"/>
  <c r="H315" i="2"/>
  <c r="I315" i="2" s="1"/>
  <c r="E315" i="2"/>
  <c r="H314" i="2"/>
  <c r="I314" i="2" s="1"/>
  <c r="E314" i="2"/>
  <c r="H313" i="2"/>
  <c r="I313" i="2" s="1"/>
  <c r="E313" i="2"/>
  <c r="H312" i="2"/>
  <c r="I312" i="2" s="1"/>
  <c r="E312" i="2"/>
  <c r="H311" i="2"/>
  <c r="I311" i="2" s="1"/>
  <c r="E311" i="2"/>
  <c r="H310" i="2"/>
  <c r="I310" i="2" s="1"/>
  <c r="E310" i="2"/>
  <c r="H309" i="2"/>
  <c r="I309" i="2" s="1"/>
  <c r="E309" i="2"/>
  <c r="H308" i="2"/>
  <c r="I308" i="2" s="1"/>
  <c r="E308" i="2"/>
  <c r="H307" i="2"/>
  <c r="I307" i="2" s="1"/>
  <c r="E307" i="2"/>
  <c r="H306" i="2"/>
  <c r="I306" i="2" s="1"/>
  <c r="E306" i="2"/>
  <c r="H305" i="2"/>
  <c r="I305" i="2" s="1"/>
  <c r="E305" i="2"/>
  <c r="H304" i="2"/>
  <c r="I304" i="2" s="1"/>
  <c r="E304" i="2"/>
  <c r="H303" i="2"/>
  <c r="I303" i="2" s="1"/>
  <c r="E303" i="2"/>
  <c r="H302" i="2"/>
  <c r="I302" i="2" s="1"/>
  <c r="E302" i="2"/>
  <c r="H301" i="2"/>
  <c r="I301" i="2" s="1"/>
  <c r="E301" i="2"/>
  <c r="H300" i="2"/>
  <c r="I300" i="2" s="1"/>
  <c r="E300" i="2"/>
  <c r="H299" i="2"/>
  <c r="I299" i="2" s="1"/>
  <c r="E299" i="2"/>
  <c r="H298" i="2"/>
  <c r="I298" i="2" s="1"/>
  <c r="E298" i="2"/>
  <c r="H297" i="2"/>
  <c r="I297" i="2" s="1"/>
  <c r="E297" i="2"/>
  <c r="H296" i="2"/>
  <c r="I296" i="2" s="1"/>
  <c r="E296" i="2"/>
  <c r="H295" i="2"/>
  <c r="I295" i="2" s="1"/>
  <c r="E295" i="2"/>
  <c r="H294" i="2"/>
  <c r="I294" i="2" s="1"/>
  <c r="E294" i="2"/>
  <c r="H293" i="2"/>
  <c r="I293" i="2" s="1"/>
  <c r="E293" i="2"/>
  <c r="H292" i="2"/>
  <c r="I292" i="2" s="1"/>
  <c r="E292" i="2"/>
  <c r="H291" i="2"/>
  <c r="I291" i="2" s="1"/>
  <c r="E291" i="2"/>
  <c r="H290" i="2"/>
  <c r="I290" i="2" s="1"/>
  <c r="E290" i="2"/>
  <c r="H289" i="2"/>
  <c r="I289" i="2" s="1"/>
  <c r="E289" i="2"/>
  <c r="H288" i="2"/>
  <c r="I288" i="2" s="1"/>
  <c r="E288" i="2"/>
  <c r="H287" i="2"/>
  <c r="I287" i="2" s="1"/>
  <c r="E287" i="2"/>
  <c r="H286" i="2"/>
  <c r="I286" i="2" s="1"/>
  <c r="E286" i="2"/>
  <c r="H285" i="2"/>
  <c r="I285" i="2" s="1"/>
  <c r="E285" i="2"/>
  <c r="H284" i="2"/>
  <c r="I284" i="2" s="1"/>
  <c r="E284" i="2"/>
  <c r="H283" i="2"/>
  <c r="I283" i="2" s="1"/>
  <c r="E283" i="2"/>
  <c r="H282" i="2"/>
  <c r="I282" i="2" s="1"/>
  <c r="E282" i="2"/>
  <c r="H281" i="2"/>
  <c r="I281" i="2" s="1"/>
  <c r="E281" i="2"/>
  <c r="H280" i="2"/>
  <c r="I280" i="2" s="1"/>
  <c r="E280" i="2"/>
  <c r="H279" i="2"/>
  <c r="I279" i="2" s="1"/>
  <c r="E279" i="2"/>
  <c r="H278" i="2"/>
  <c r="I278" i="2" s="1"/>
  <c r="E278" i="2"/>
  <c r="H277" i="2"/>
  <c r="I277" i="2" s="1"/>
  <c r="E277" i="2"/>
  <c r="H276" i="2"/>
  <c r="I276" i="2" s="1"/>
  <c r="E276" i="2"/>
  <c r="H275" i="2"/>
  <c r="I275" i="2" s="1"/>
  <c r="E275" i="2"/>
  <c r="H274" i="2"/>
  <c r="I274" i="2" s="1"/>
  <c r="E274" i="2"/>
  <c r="H273" i="2"/>
  <c r="I273" i="2" s="1"/>
  <c r="E273" i="2"/>
  <c r="H272" i="2"/>
  <c r="I272" i="2" s="1"/>
  <c r="E272" i="2"/>
  <c r="H271" i="2"/>
  <c r="I271" i="2" s="1"/>
  <c r="E271" i="2"/>
  <c r="H270" i="2"/>
  <c r="I270" i="2" s="1"/>
  <c r="E270" i="2"/>
  <c r="H269" i="2"/>
  <c r="I269" i="2" s="1"/>
  <c r="E269" i="2"/>
  <c r="H268" i="2"/>
  <c r="I268" i="2" s="1"/>
  <c r="E268" i="2"/>
  <c r="H267" i="2"/>
  <c r="I267" i="2" s="1"/>
  <c r="E267" i="2"/>
  <c r="H266" i="2"/>
  <c r="I266" i="2" s="1"/>
  <c r="E266" i="2"/>
  <c r="H265" i="2"/>
  <c r="I265" i="2" s="1"/>
  <c r="E265" i="2"/>
  <c r="H264" i="2"/>
  <c r="I264" i="2" s="1"/>
  <c r="E264" i="2"/>
  <c r="H263" i="2"/>
  <c r="I263" i="2" s="1"/>
  <c r="E263" i="2"/>
  <c r="H262" i="2"/>
  <c r="I262" i="2" s="1"/>
  <c r="E262" i="2"/>
  <c r="H261" i="2"/>
  <c r="I261" i="2" s="1"/>
  <c r="E261" i="2"/>
  <c r="H260" i="2"/>
  <c r="I260" i="2" s="1"/>
  <c r="E260" i="2"/>
  <c r="H259" i="2"/>
  <c r="I259" i="2" s="1"/>
  <c r="E259" i="2"/>
  <c r="H258" i="2"/>
  <c r="I258" i="2" s="1"/>
  <c r="E258" i="2"/>
  <c r="H257" i="2"/>
  <c r="I257" i="2" s="1"/>
  <c r="E257" i="2"/>
  <c r="H256" i="2"/>
  <c r="I256" i="2" s="1"/>
  <c r="E256" i="2"/>
  <c r="H255" i="2"/>
  <c r="I255" i="2" s="1"/>
  <c r="E255" i="2"/>
  <c r="H254" i="2"/>
  <c r="I254" i="2" s="1"/>
  <c r="E254" i="2"/>
  <c r="H253" i="2"/>
  <c r="I253" i="2" s="1"/>
  <c r="E253" i="2"/>
  <c r="H252" i="2"/>
  <c r="I252" i="2" s="1"/>
  <c r="E252" i="2"/>
  <c r="H251" i="2"/>
  <c r="I251" i="2" s="1"/>
  <c r="E251" i="2"/>
  <c r="H250" i="2"/>
  <c r="I250" i="2" s="1"/>
  <c r="E250" i="2"/>
  <c r="H249" i="2"/>
  <c r="I249" i="2" s="1"/>
  <c r="E249" i="2"/>
  <c r="H248" i="2"/>
  <c r="I248" i="2" s="1"/>
  <c r="E248" i="2"/>
  <c r="H247" i="2"/>
  <c r="I247" i="2" s="1"/>
  <c r="E247" i="2"/>
  <c r="H246" i="2"/>
  <c r="I246" i="2" s="1"/>
  <c r="E246" i="2"/>
  <c r="H245" i="2"/>
  <c r="I245" i="2" s="1"/>
  <c r="E245" i="2"/>
  <c r="H244" i="2"/>
  <c r="I244" i="2" s="1"/>
  <c r="E244" i="2"/>
  <c r="H243" i="2"/>
  <c r="I243" i="2" s="1"/>
  <c r="E243" i="2"/>
  <c r="H242" i="2"/>
  <c r="I242" i="2" s="1"/>
  <c r="E242" i="2"/>
  <c r="H241" i="2"/>
  <c r="I241" i="2" s="1"/>
  <c r="E241" i="2"/>
  <c r="H240" i="2"/>
  <c r="I240" i="2" s="1"/>
  <c r="E240" i="2"/>
  <c r="H239" i="2"/>
  <c r="I239" i="2" s="1"/>
  <c r="E239" i="2"/>
  <c r="H238" i="2"/>
  <c r="I238" i="2" s="1"/>
  <c r="E238" i="2"/>
  <c r="H237" i="2"/>
  <c r="I237" i="2" s="1"/>
  <c r="E237" i="2"/>
  <c r="H236" i="2"/>
  <c r="I236" i="2" s="1"/>
  <c r="E236" i="2"/>
  <c r="H235" i="2"/>
  <c r="I235" i="2" s="1"/>
  <c r="E235" i="2"/>
  <c r="H234" i="2"/>
  <c r="I234" i="2" s="1"/>
  <c r="E234" i="2"/>
  <c r="H233" i="2"/>
  <c r="I233" i="2" s="1"/>
  <c r="E233" i="2"/>
  <c r="H232" i="2"/>
  <c r="I232" i="2" s="1"/>
  <c r="E232" i="2"/>
  <c r="H231" i="2"/>
  <c r="I231" i="2" s="1"/>
  <c r="E231" i="2"/>
  <c r="H230" i="2"/>
  <c r="I230" i="2" s="1"/>
  <c r="E230" i="2"/>
  <c r="H229" i="2"/>
  <c r="I229" i="2" s="1"/>
  <c r="E229" i="2"/>
  <c r="H228" i="2"/>
  <c r="I228" i="2" s="1"/>
  <c r="E228" i="2"/>
  <c r="H227" i="2"/>
  <c r="I227" i="2" s="1"/>
  <c r="E227" i="2"/>
  <c r="H226" i="2"/>
  <c r="I226" i="2" s="1"/>
  <c r="E226" i="2"/>
  <c r="H225" i="2"/>
  <c r="I225" i="2" s="1"/>
  <c r="E225" i="2"/>
  <c r="H224" i="2"/>
  <c r="I224" i="2" s="1"/>
  <c r="E224" i="2"/>
  <c r="H223" i="2"/>
  <c r="I223" i="2" s="1"/>
  <c r="E223" i="2"/>
  <c r="H222" i="2"/>
  <c r="I222" i="2" s="1"/>
  <c r="E222" i="2"/>
  <c r="H221" i="2"/>
  <c r="I221" i="2" s="1"/>
  <c r="E221" i="2"/>
  <c r="H220" i="2"/>
  <c r="I220" i="2" s="1"/>
  <c r="E220" i="2"/>
  <c r="H219" i="2"/>
  <c r="I219" i="2" s="1"/>
  <c r="E219" i="2"/>
  <c r="H218" i="2"/>
  <c r="I218" i="2" s="1"/>
  <c r="E218" i="2"/>
  <c r="H217" i="2"/>
  <c r="I217" i="2" s="1"/>
  <c r="E217" i="2"/>
  <c r="H216" i="2"/>
  <c r="I216" i="2" s="1"/>
  <c r="E216" i="2"/>
  <c r="H215" i="2"/>
  <c r="I215" i="2" s="1"/>
  <c r="E215" i="2"/>
  <c r="H214" i="2"/>
  <c r="I214" i="2" s="1"/>
  <c r="E214" i="2"/>
  <c r="H213" i="2"/>
  <c r="I213" i="2" s="1"/>
  <c r="E213" i="2"/>
  <c r="H212" i="2"/>
  <c r="I212" i="2" s="1"/>
  <c r="E212" i="2"/>
  <c r="H211" i="2"/>
  <c r="I211" i="2" s="1"/>
  <c r="E211" i="2"/>
  <c r="H210" i="2"/>
  <c r="I210" i="2" s="1"/>
  <c r="E210" i="2"/>
  <c r="H209" i="2"/>
  <c r="I209" i="2" s="1"/>
  <c r="E209" i="2"/>
  <c r="H208" i="2"/>
  <c r="I208" i="2" s="1"/>
  <c r="E208" i="2"/>
  <c r="H207" i="2"/>
  <c r="I207" i="2" s="1"/>
  <c r="E207" i="2"/>
  <c r="H206" i="2"/>
  <c r="I206" i="2" s="1"/>
  <c r="E206" i="2"/>
  <c r="H205" i="2"/>
  <c r="I205" i="2" s="1"/>
  <c r="E205" i="2"/>
  <c r="H204" i="2"/>
  <c r="I204" i="2" s="1"/>
  <c r="E204" i="2"/>
  <c r="H203" i="2"/>
  <c r="I203" i="2" s="1"/>
  <c r="E203" i="2"/>
  <c r="H202" i="2"/>
  <c r="I202" i="2" s="1"/>
  <c r="E202" i="2"/>
  <c r="H201" i="2"/>
  <c r="I201" i="2" s="1"/>
  <c r="E201" i="2"/>
  <c r="H200" i="2"/>
  <c r="I200" i="2" s="1"/>
  <c r="E200" i="2"/>
  <c r="H199" i="2"/>
  <c r="I199" i="2" s="1"/>
  <c r="E199" i="2"/>
  <c r="H198" i="2"/>
  <c r="I198" i="2" s="1"/>
  <c r="E198" i="2"/>
  <c r="H197" i="2"/>
  <c r="I197" i="2" s="1"/>
  <c r="E197" i="2"/>
  <c r="H196" i="2"/>
  <c r="I196" i="2" s="1"/>
  <c r="E196" i="2"/>
  <c r="H195" i="2"/>
  <c r="I195" i="2" s="1"/>
  <c r="E195" i="2"/>
  <c r="H194" i="2"/>
  <c r="I194" i="2" s="1"/>
  <c r="E194" i="2"/>
  <c r="H193" i="2"/>
  <c r="I193" i="2" s="1"/>
  <c r="E193" i="2"/>
  <c r="H192" i="2"/>
  <c r="I192" i="2" s="1"/>
  <c r="E192" i="2"/>
  <c r="H191" i="2"/>
  <c r="I191" i="2" s="1"/>
  <c r="E191" i="2"/>
  <c r="H190" i="2"/>
  <c r="I190" i="2" s="1"/>
  <c r="E190" i="2"/>
  <c r="H189" i="2"/>
  <c r="I189" i="2" s="1"/>
  <c r="E189" i="2"/>
  <c r="H188" i="2"/>
  <c r="I188" i="2" s="1"/>
  <c r="E188" i="2"/>
  <c r="H187" i="2"/>
  <c r="I187" i="2" s="1"/>
  <c r="E187" i="2"/>
  <c r="H186" i="2"/>
  <c r="I186" i="2" s="1"/>
  <c r="E186" i="2"/>
  <c r="H185" i="2"/>
  <c r="I185" i="2" s="1"/>
  <c r="E185" i="2"/>
  <c r="H184" i="2"/>
  <c r="I184" i="2" s="1"/>
  <c r="E184" i="2"/>
  <c r="H183" i="2"/>
  <c r="I183" i="2" s="1"/>
  <c r="E183" i="2"/>
  <c r="H182" i="2"/>
  <c r="I182" i="2" s="1"/>
  <c r="E182" i="2"/>
  <c r="H181" i="2"/>
  <c r="I181" i="2" s="1"/>
  <c r="E181" i="2"/>
  <c r="H180" i="2"/>
  <c r="I180" i="2" s="1"/>
  <c r="E180" i="2"/>
  <c r="H179" i="2"/>
  <c r="I179" i="2" s="1"/>
  <c r="E179" i="2"/>
  <c r="H178" i="2"/>
  <c r="I178" i="2" s="1"/>
  <c r="E178" i="2"/>
  <c r="H177" i="2"/>
  <c r="I177" i="2" s="1"/>
  <c r="E177" i="2"/>
  <c r="H176" i="2"/>
  <c r="I176" i="2" s="1"/>
  <c r="E176" i="2"/>
  <c r="H175" i="2"/>
  <c r="I175" i="2" s="1"/>
  <c r="E175" i="2"/>
  <c r="H174" i="2"/>
  <c r="I174" i="2" s="1"/>
  <c r="E174" i="2"/>
  <c r="H173" i="2"/>
  <c r="I173" i="2" s="1"/>
  <c r="E173" i="2"/>
  <c r="H172" i="2"/>
  <c r="I172" i="2" s="1"/>
  <c r="E172" i="2"/>
  <c r="H171" i="2"/>
  <c r="I171" i="2" s="1"/>
  <c r="E171" i="2"/>
  <c r="H170" i="2"/>
  <c r="I170" i="2" s="1"/>
  <c r="E170" i="2"/>
  <c r="H169" i="2"/>
  <c r="I169" i="2" s="1"/>
  <c r="E169" i="2"/>
  <c r="H168" i="2"/>
  <c r="I168" i="2" s="1"/>
  <c r="E168" i="2"/>
  <c r="H167" i="2"/>
  <c r="I167" i="2" s="1"/>
  <c r="E167" i="2"/>
  <c r="H166" i="2"/>
  <c r="I166" i="2" s="1"/>
  <c r="E166" i="2"/>
  <c r="H165" i="2"/>
  <c r="I165" i="2" s="1"/>
  <c r="E165" i="2"/>
  <c r="H164" i="2"/>
  <c r="I164" i="2" s="1"/>
  <c r="E164" i="2"/>
  <c r="H163" i="2"/>
  <c r="I163" i="2" s="1"/>
  <c r="E163" i="2"/>
  <c r="H162" i="2"/>
  <c r="I162" i="2" s="1"/>
  <c r="E162" i="2"/>
  <c r="H161" i="2"/>
  <c r="I161" i="2" s="1"/>
  <c r="E161" i="2"/>
  <c r="H160" i="2"/>
  <c r="I160" i="2" s="1"/>
  <c r="E160" i="2"/>
  <c r="H159" i="2"/>
  <c r="I159" i="2" s="1"/>
  <c r="E159" i="2"/>
  <c r="H158" i="2"/>
  <c r="I158" i="2" s="1"/>
  <c r="E158" i="2"/>
  <c r="H157" i="2"/>
  <c r="I157" i="2" s="1"/>
  <c r="E157" i="2"/>
  <c r="H156" i="2"/>
  <c r="I156" i="2" s="1"/>
  <c r="E156" i="2"/>
  <c r="H155" i="2"/>
  <c r="I155" i="2" s="1"/>
  <c r="E155" i="2"/>
  <c r="H154" i="2"/>
  <c r="I154" i="2" s="1"/>
  <c r="E154" i="2"/>
  <c r="H153" i="2"/>
  <c r="I153" i="2" s="1"/>
  <c r="E153" i="2"/>
  <c r="H152" i="2"/>
  <c r="I152" i="2" s="1"/>
  <c r="E152" i="2"/>
  <c r="H151" i="2"/>
  <c r="I151" i="2" s="1"/>
  <c r="E151" i="2"/>
  <c r="H150" i="2"/>
  <c r="I150" i="2" s="1"/>
  <c r="E150" i="2"/>
  <c r="H149" i="2"/>
  <c r="I149" i="2" s="1"/>
  <c r="E149" i="2"/>
  <c r="H148" i="2"/>
  <c r="I148" i="2" s="1"/>
  <c r="E148" i="2"/>
  <c r="H147" i="2"/>
  <c r="I147" i="2" s="1"/>
  <c r="E147" i="2"/>
  <c r="H146" i="2"/>
  <c r="I146" i="2" s="1"/>
  <c r="E146" i="2"/>
  <c r="H145" i="2"/>
  <c r="I145" i="2" s="1"/>
  <c r="E145" i="2"/>
  <c r="H144" i="2"/>
  <c r="I144" i="2" s="1"/>
  <c r="E144" i="2"/>
  <c r="H143" i="2"/>
  <c r="I143" i="2" s="1"/>
  <c r="E143" i="2"/>
  <c r="H142" i="2"/>
  <c r="I142" i="2" s="1"/>
  <c r="E142" i="2"/>
  <c r="H141" i="2"/>
  <c r="I141" i="2" s="1"/>
  <c r="E141" i="2"/>
  <c r="H140" i="2"/>
  <c r="I140" i="2" s="1"/>
  <c r="E140" i="2"/>
  <c r="H139" i="2"/>
  <c r="I139" i="2" s="1"/>
  <c r="E139" i="2"/>
  <c r="H138" i="2"/>
  <c r="I138" i="2" s="1"/>
  <c r="E138" i="2"/>
  <c r="H137" i="2"/>
  <c r="I137" i="2" s="1"/>
  <c r="E137" i="2"/>
  <c r="H136" i="2"/>
  <c r="I136" i="2" s="1"/>
  <c r="E136" i="2"/>
  <c r="H135" i="2"/>
  <c r="I135" i="2" s="1"/>
  <c r="E135" i="2"/>
  <c r="H134" i="2"/>
  <c r="I134" i="2" s="1"/>
  <c r="E134" i="2"/>
  <c r="H133" i="2"/>
  <c r="I133" i="2" s="1"/>
  <c r="E133" i="2"/>
  <c r="H132" i="2"/>
  <c r="I132" i="2" s="1"/>
  <c r="E132" i="2"/>
  <c r="H131" i="2"/>
  <c r="I131" i="2" s="1"/>
  <c r="E131" i="2"/>
  <c r="H130" i="2"/>
  <c r="I130" i="2" s="1"/>
  <c r="E130" i="2"/>
  <c r="H129" i="2"/>
  <c r="I129" i="2" s="1"/>
  <c r="E129" i="2"/>
  <c r="H128" i="2"/>
  <c r="I128" i="2" s="1"/>
  <c r="E128" i="2"/>
  <c r="H127" i="2"/>
  <c r="I127" i="2" s="1"/>
  <c r="E127" i="2"/>
  <c r="H126" i="2"/>
  <c r="I126" i="2" s="1"/>
  <c r="E126" i="2"/>
  <c r="H125" i="2"/>
  <c r="I125" i="2" s="1"/>
  <c r="E125" i="2"/>
  <c r="H124" i="2"/>
  <c r="I124" i="2" s="1"/>
  <c r="E124" i="2"/>
  <c r="H123" i="2"/>
  <c r="I123" i="2" s="1"/>
  <c r="E123" i="2"/>
  <c r="H122" i="2"/>
  <c r="I122" i="2" s="1"/>
  <c r="E122" i="2"/>
  <c r="H121" i="2"/>
  <c r="I121" i="2" s="1"/>
  <c r="E121" i="2"/>
  <c r="H120" i="2"/>
  <c r="I120" i="2" s="1"/>
  <c r="E120" i="2"/>
  <c r="H119" i="2"/>
  <c r="I119" i="2" s="1"/>
  <c r="E119" i="2"/>
  <c r="H118" i="2"/>
  <c r="I118" i="2" s="1"/>
  <c r="E118" i="2"/>
  <c r="H117" i="2"/>
  <c r="I117" i="2" s="1"/>
  <c r="E117" i="2"/>
  <c r="H116" i="2"/>
  <c r="I116" i="2" s="1"/>
  <c r="E116" i="2"/>
  <c r="H115" i="2"/>
  <c r="I115" i="2" s="1"/>
  <c r="E115" i="2"/>
  <c r="H114" i="2"/>
  <c r="I114" i="2" s="1"/>
  <c r="E114" i="2"/>
  <c r="H113" i="2"/>
  <c r="I113" i="2" s="1"/>
  <c r="E113" i="2"/>
  <c r="H112" i="2"/>
  <c r="I112" i="2" s="1"/>
  <c r="E112" i="2"/>
  <c r="H111" i="2"/>
  <c r="I111" i="2" s="1"/>
  <c r="E111" i="2"/>
  <c r="H110" i="2"/>
  <c r="I110" i="2" s="1"/>
  <c r="E110" i="2"/>
  <c r="H109" i="2"/>
  <c r="I109" i="2" s="1"/>
  <c r="E109" i="2"/>
  <c r="H108" i="2"/>
  <c r="I108" i="2" s="1"/>
  <c r="E108" i="2"/>
  <c r="H107" i="2"/>
  <c r="I107" i="2" s="1"/>
  <c r="E107" i="2"/>
  <c r="H106" i="2"/>
  <c r="I106" i="2" s="1"/>
  <c r="E106" i="2"/>
  <c r="H105" i="2"/>
  <c r="I105" i="2" s="1"/>
  <c r="E105" i="2"/>
  <c r="H104" i="2"/>
  <c r="I104" i="2" s="1"/>
  <c r="E104" i="2"/>
  <c r="H103" i="2"/>
  <c r="I103" i="2" s="1"/>
  <c r="E103" i="2"/>
  <c r="H102" i="2"/>
  <c r="I102" i="2" s="1"/>
  <c r="E102" i="2"/>
  <c r="H101" i="2"/>
  <c r="I101" i="2" s="1"/>
  <c r="E101" i="2"/>
  <c r="H100" i="2"/>
  <c r="I100" i="2" s="1"/>
  <c r="E100" i="2"/>
  <c r="H99" i="2"/>
  <c r="I99" i="2" s="1"/>
  <c r="E99" i="2"/>
  <c r="H98" i="2"/>
  <c r="I98" i="2" s="1"/>
  <c r="E98" i="2"/>
  <c r="H97" i="2"/>
  <c r="I97" i="2" s="1"/>
  <c r="E97" i="2"/>
  <c r="H96" i="2"/>
  <c r="I96" i="2" s="1"/>
  <c r="E96" i="2"/>
  <c r="H95" i="2"/>
  <c r="I95" i="2" s="1"/>
  <c r="E95" i="2"/>
  <c r="H94" i="2"/>
  <c r="I94" i="2" s="1"/>
  <c r="E94" i="2"/>
  <c r="H93" i="2"/>
  <c r="I93" i="2" s="1"/>
  <c r="E93" i="2"/>
  <c r="H92" i="2"/>
  <c r="I92" i="2" s="1"/>
  <c r="E92" i="2"/>
  <c r="H91" i="2"/>
  <c r="I91" i="2" s="1"/>
  <c r="E91" i="2"/>
  <c r="H90" i="2"/>
  <c r="I90" i="2" s="1"/>
  <c r="E90" i="2"/>
  <c r="H89" i="2"/>
  <c r="I89" i="2" s="1"/>
  <c r="E89" i="2"/>
  <c r="H88" i="2"/>
  <c r="I88" i="2" s="1"/>
  <c r="E88" i="2"/>
  <c r="H87" i="2"/>
  <c r="I87" i="2" s="1"/>
  <c r="E87" i="2"/>
  <c r="H86" i="2"/>
  <c r="I86" i="2" s="1"/>
  <c r="E86" i="2"/>
  <c r="H85" i="2"/>
  <c r="I85" i="2" s="1"/>
  <c r="E85" i="2"/>
  <c r="H84" i="2"/>
  <c r="I84" i="2" s="1"/>
  <c r="E84" i="2"/>
  <c r="H83" i="2"/>
  <c r="I83" i="2" s="1"/>
  <c r="E83" i="2"/>
  <c r="H82" i="2"/>
  <c r="I82" i="2" s="1"/>
  <c r="E82" i="2"/>
  <c r="H81" i="2"/>
  <c r="I81" i="2" s="1"/>
  <c r="E81" i="2"/>
  <c r="H80" i="2"/>
  <c r="I80" i="2" s="1"/>
  <c r="E80" i="2"/>
  <c r="H79" i="2"/>
  <c r="I79" i="2" s="1"/>
  <c r="E79" i="2"/>
  <c r="H78" i="2"/>
  <c r="I78" i="2" s="1"/>
  <c r="E78" i="2"/>
  <c r="H77" i="2"/>
  <c r="I77" i="2" s="1"/>
  <c r="E77" i="2"/>
  <c r="H76" i="2"/>
  <c r="I76" i="2" s="1"/>
  <c r="E76" i="2"/>
  <c r="H75" i="2"/>
  <c r="I75" i="2" s="1"/>
  <c r="E75" i="2"/>
  <c r="H74" i="2"/>
  <c r="I74" i="2" s="1"/>
  <c r="E74" i="2"/>
  <c r="H73" i="2"/>
  <c r="I73" i="2" s="1"/>
  <c r="E73" i="2"/>
  <c r="H72" i="2"/>
  <c r="I72" i="2" s="1"/>
  <c r="E72" i="2"/>
  <c r="H71" i="2"/>
  <c r="I71" i="2" s="1"/>
  <c r="E71" i="2"/>
  <c r="H70" i="2"/>
  <c r="I70" i="2" s="1"/>
  <c r="E70" i="2"/>
  <c r="H69" i="2"/>
  <c r="I69" i="2" s="1"/>
  <c r="E69" i="2"/>
  <c r="H68" i="2"/>
  <c r="I68" i="2" s="1"/>
  <c r="E68" i="2"/>
  <c r="H67" i="2"/>
  <c r="I67" i="2" s="1"/>
  <c r="E67" i="2"/>
  <c r="H66" i="2"/>
  <c r="I66" i="2" s="1"/>
  <c r="E66" i="2"/>
  <c r="H65" i="2"/>
  <c r="I65" i="2" s="1"/>
  <c r="E65" i="2"/>
  <c r="H64" i="2"/>
  <c r="I64" i="2" s="1"/>
  <c r="E64" i="2"/>
  <c r="H63" i="2"/>
  <c r="I63" i="2" s="1"/>
  <c r="E63" i="2"/>
  <c r="H62" i="2"/>
  <c r="I62" i="2" s="1"/>
  <c r="E62" i="2"/>
  <c r="H61" i="2"/>
  <c r="I61" i="2" s="1"/>
  <c r="E61" i="2"/>
  <c r="H60" i="2"/>
  <c r="I60" i="2" s="1"/>
  <c r="E60" i="2"/>
  <c r="H59" i="2"/>
  <c r="I59" i="2" s="1"/>
  <c r="E59" i="2"/>
  <c r="H58" i="2"/>
  <c r="I58" i="2" s="1"/>
  <c r="E58" i="2"/>
  <c r="H57" i="2"/>
  <c r="I57" i="2" s="1"/>
  <c r="E57" i="2"/>
  <c r="H56" i="2"/>
  <c r="I56" i="2" s="1"/>
  <c r="E56" i="2"/>
  <c r="H55" i="2"/>
  <c r="I55" i="2" s="1"/>
  <c r="E55" i="2"/>
  <c r="H54" i="2"/>
  <c r="I54" i="2" s="1"/>
  <c r="E54" i="2"/>
  <c r="H53" i="2"/>
  <c r="I53" i="2" s="1"/>
  <c r="E53" i="2"/>
  <c r="H52" i="2"/>
  <c r="I52" i="2" s="1"/>
  <c r="E52" i="2"/>
  <c r="H51" i="2"/>
  <c r="I51" i="2" s="1"/>
  <c r="E51" i="2"/>
  <c r="H50" i="2"/>
  <c r="I50" i="2" s="1"/>
  <c r="E50" i="2"/>
  <c r="H49" i="2"/>
  <c r="I49" i="2" s="1"/>
  <c r="E49" i="2"/>
  <c r="H48" i="2"/>
  <c r="I48" i="2" s="1"/>
  <c r="E48" i="2"/>
  <c r="H47" i="2"/>
  <c r="I47" i="2" s="1"/>
  <c r="E47" i="2"/>
  <c r="H46" i="2"/>
  <c r="I46" i="2" s="1"/>
  <c r="E46" i="2"/>
  <c r="H45" i="2"/>
  <c r="I45" i="2" s="1"/>
  <c r="E45" i="2"/>
  <c r="H44" i="2"/>
  <c r="I44" i="2" s="1"/>
  <c r="E44" i="2"/>
  <c r="H43" i="2"/>
  <c r="I43" i="2" s="1"/>
  <c r="E43" i="2"/>
  <c r="H42" i="2"/>
  <c r="I42" i="2" s="1"/>
  <c r="E42" i="2"/>
  <c r="H41" i="2"/>
  <c r="I41" i="2" s="1"/>
  <c r="E41" i="2"/>
  <c r="H40" i="2"/>
  <c r="I40" i="2" s="1"/>
  <c r="E40" i="2"/>
  <c r="H39" i="2"/>
  <c r="I39" i="2" s="1"/>
  <c r="E39" i="2"/>
  <c r="H38" i="2"/>
  <c r="I38" i="2" s="1"/>
  <c r="E38" i="2"/>
  <c r="H37" i="2"/>
  <c r="I37" i="2" s="1"/>
  <c r="E37" i="2"/>
  <c r="H36" i="2"/>
  <c r="I36" i="2" s="1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H29" i="2"/>
  <c r="I29" i="2" s="1"/>
  <c r="E29" i="2"/>
  <c r="H28" i="2"/>
  <c r="I28" i="2" s="1"/>
  <c r="E28" i="2"/>
  <c r="H27" i="2"/>
  <c r="I27" i="2" s="1"/>
  <c r="E27" i="2"/>
  <c r="H26" i="2"/>
  <c r="I26" i="2" s="1"/>
  <c r="E26" i="2"/>
  <c r="H25" i="2"/>
  <c r="I25" i="2" s="1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H19" i="2"/>
  <c r="I19" i="2" s="1"/>
  <c r="E19" i="2"/>
  <c r="B12" i="2"/>
  <c r="B11" i="2"/>
  <c r="T9" i="2"/>
  <c r="V5" i="2"/>
  <c r="U5" i="2"/>
  <c r="T5" i="2"/>
  <c r="S5" i="2"/>
  <c r="AG4" i="3" l="1"/>
  <c r="AB41" i="3"/>
  <c r="AB34" i="3"/>
  <c r="AB15" i="3"/>
  <c r="AB17" i="3"/>
  <c r="AG32" i="3"/>
  <c r="AB11" i="3"/>
  <c r="AB21" i="3"/>
  <c r="AB29" i="3"/>
  <c r="AB51" i="3"/>
  <c r="AB16" i="3"/>
  <c r="AB4" i="3"/>
  <c r="AB20" i="3"/>
  <c r="AG10" i="3"/>
  <c r="AG29" i="3"/>
  <c r="AB39" i="3"/>
  <c r="AB18" i="3"/>
  <c r="AB19" i="3"/>
  <c r="AG18" i="3"/>
  <c r="AB49" i="3"/>
  <c r="AB26" i="3"/>
  <c r="AB48" i="3"/>
  <c r="AG6" i="3"/>
  <c r="AB37" i="3"/>
  <c r="AG47" i="3"/>
  <c r="AB36" i="3"/>
  <c r="AB47" i="3"/>
  <c r="AB30" i="3"/>
  <c r="AB12" i="3"/>
  <c r="AB9" i="3"/>
  <c r="AB25" i="3"/>
  <c r="AG8" i="3"/>
  <c r="AB28" i="3"/>
  <c r="AB10" i="3"/>
  <c r="AB46" i="3"/>
  <c r="AB8" i="3"/>
  <c r="AB45" i="3"/>
  <c r="AB33" i="3"/>
  <c r="AB24" i="3"/>
  <c r="AB7" i="3"/>
  <c r="AB44" i="3"/>
  <c r="AB32" i="3"/>
  <c r="AB23" i="3"/>
  <c r="AB6" i="3"/>
  <c r="AB43" i="3"/>
  <c r="AB14" i="3"/>
  <c r="AB31" i="3"/>
  <c r="AG21" i="3"/>
  <c r="AB5" i="3"/>
  <c r="AB42" i="3"/>
  <c r="AB13" i="3"/>
  <c r="W28" i="2"/>
  <c r="W29" i="2" s="1"/>
  <c r="E11" i="2"/>
  <c r="G308" i="2" s="1"/>
  <c r="L10" i="2"/>
  <c r="G155" i="2"/>
  <c r="G275" i="2"/>
  <c r="G226" i="2"/>
  <c r="K226" i="2" s="1"/>
  <c r="G216" i="2"/>
  <c r="G260" i="2"/>
  <c r="G243" i="2"/>
  <c r="G165" i="2" l="1"/>
  <c r="K165" i="2" s="1"/>
  <c r="G181" i="2"/>
  <c r="K181" i="2" s="1"/>
  <c r="G340" i="2"/>
  <c r="K340" i="2" s="1"/>
  <c r="G210" i="2"/>
  <c r="K210" i="2" s="1"/>
  <c r="K275" i="2"/>
  <c r="G385" i="2"/>
  <c r="K385" i="2" s="1"/>
  <c r="E4" i="2"/>
  <c r="E13" i="2" s="1"/>
  <c r="E15" i="2" s="1"/>
  <c r="E16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G164" i="2"/>
  <c r="K164" i="2" s="1"/>
  <c r="G294" i="2"/>
  <c r="K294" i="2" s="1"/>
  <c r="G297" i="2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G36" i="2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O6" i="2" s="1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K308" i="2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K243" i="2"/>
  <c r="K110" i="2"/>
  <c r="K297" i="2"/>
  <c r="K36" i="2"/>
  <c r="K19" i="2"/>
  <c r="K149" i="2"/>
  <c r="R5" i="2"/>
  <c r="R9" i="2"/>
  <c r="K260" i="2"/>
  <c r="K216" i="2"/>
  <c r="E14" i="2" l="1"/>
  <c r="R21" i="2"/>
  <c r="V21" i="2" s="1"/>
  <c r="R17" i="2"/>
  <c r="S9" i="2"/>
  <c r="M194" i="2"/>
  <c r="N194" i="2" s="1"/>
  <c r="M461" i="2" l="1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</calcChain>
</file>

<file path=xl/sharedStrings.xml><?xml version="1.0" encoding="utf-8"?>
<sst xmlns="http://schemas.openxmlformats.org/spreadsheetml/2006/main" count="288" uniqueCount="201">
  <si>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</si>
  <si>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</si>
  <si>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</si>
  <si>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</si>
  <si>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</si>
  <si>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</si>
  <si>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</si>
  <si>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</si>
  <si>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</si>
  <si>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</si>
  <si>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</si>
  <si>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</si>
  <si>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</si>
  <si>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</si>
  <si>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</si>
  <si>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</si>
  <si>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</si>
  <si>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</si>
  <si>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</si>
  <si>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</si>
  <si>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</si>
  <si>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</si>
  <si>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</si>
  <si>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</si>
  <si>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</si>
  <si>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</si>
  <si>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</si>
  <si>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</si>
  <si>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</si>
  <si>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</si>
  <si>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</si>
  <si>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</si>
  <si>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</si>
  <si>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</si>
  <si>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</si>
  <si>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</si>
  <si>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</si>
  <si>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</si>
  <si>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</si>
  <si>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</si>
  <si>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</si>
  <si>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</si>
  <si>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</si>
  <si>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</si>
  <si>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</si>
  <si>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</si>
  <si>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</si>
  <si>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</si>
  <si>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</si>
  <si>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</si>
  <si>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</si>
  <si>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</si>
  <si>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</si>
  <si>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</si>
  <si>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</si>
  <si>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</si>
  <si>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</si>
  <si>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</si>
  <si>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</si>
  <si>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</si>
  <si>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</si>
  <si>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</si>
  <si>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</si>
  <si>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</si>
  <si>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</si>
  <si>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</si>
  <si>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</si>
  <si>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</si>
  <si>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</si>
  <si>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</si>
  <si>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</si>
  <si>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</si>
  <si>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</si>
  <si>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</si>
  <si>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</si>
  <si>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</si>
  <si>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</si>
  <si>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</si>
  <si>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</si>
  <si>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</si>
  <si>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</si>
  <si>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</si>
  <si>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</si>
  <si>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</si>
  <si>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</si>
  <si>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</si>
  <si>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</si>
  <si>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</si>
  <si>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</si>
  <si>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</si>
  <si>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</si>
  <si>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</si>
  <si>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</si>
  <si>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</si>
  <si>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</si>
  <si>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</si>
  <si>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</si>
  <si>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</si>
  <si>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</si>
  <si>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</si>
  <si>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</si>
  <si>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</si>
  <si>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</si>
  <si>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</si>
  <si>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</si>
  <si>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</si>
  <si>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</si>
  <si>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</si>
  <si>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</si>
  <si>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</si>
  <si>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</si>
  <si>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</si>
  <si>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</si>
  <si>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</si>
  <si>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</si>
  <si>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</si>
  <si>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</si>
  <si>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</si>
  <si>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</si>
  <si>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</si>
  <si>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</si>
  <si>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</si>
  <si>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</si>
  <si>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</si>
  <si>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</si>
  <si>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</si>
  <si>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</si>
  <si>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</si>
  <si>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</si>
  <si>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</si>
  <si>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</si>
  <si>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</si>
  <si>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</si>
  <si>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</si>
  <si>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</si>
  <si>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</si>
  <si>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</si>
  <si>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</si>
  <si>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</si>
  <si>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</si>
  <si>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</si>
  <si>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</si>
  <si>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</si>
  <si>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</si>
  <si>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</si>
  <si>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</si>
  <si>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</si>
  <si>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</si>
  <si>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</si>
  <si>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</si>
  <si>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</si>
  <si>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</si>
  <si>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</si>
  <si>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</si>
  <si>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</si>
  <si>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</si>
  <si>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</si>
  <si>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</si>
  <si>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</si>
  <si>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</si>
  <si>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</si>
  <si>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</si>
  <si>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</si>
  <si>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</si>
  <si>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</si>
  <si>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</si>
  <si>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</si>
  <si>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</si>
  <si>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</si>
  <si>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</si>
  <si>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</si>
  <si>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</si>
  <si>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</si>
  <si>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</si>
  <si>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</si>
  <si>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</si>
  <si>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3l(B'-1)rwse</t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</si>
  <si>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</si>
  <si>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</si>
  <si>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</si>
  <si>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</si>
  <si>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</si>
  <si>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</si>
  <si>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</si>
  <si>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</si>
  <si>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</si>
  <si>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</si>
  <si>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</si>
  <si>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</si>
  <si>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</si>
  <si>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</si>
  <si>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</si>
  <si>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</si>
  <si>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</si>
  <si>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</si>
  <si>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</si>
  <si>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3l(B'-1)rwse</t>
    <phoneticPr fontId="1"/>
  </si>
  <si>
    <t>C=B(V0)'</t>
    <phoneticPr fontId="1"/>
  </si>
  <si>
    <t>tait or murnaghan (e.g., material project)</t>
    <phoneticPr fontId="1"/>
  </si>
  <si>
    <t>re(HCP or hexagonal)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</si>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</sst>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7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2.4193441455153994</c:v>
                </c:pt>
                <c:pt idx="1">
                  <c:v>2.4298475178356362</c:v>
                </c:pt>
                <c:pt idx="2">
                  <c:v>2.4403508901558726</c:v>
                </c:pt>
                <c:pt idx="3">
                  <c:v>2.4508542624761094</c:v>
                </c:pt>
                <c:pt idx="4">
                  <c:v>2.4613576347963453</c:v>
                </c:pt>
                <c:pt idx="5">
                  <c:v>2.4718610071165821</c:v>
                </c:pt>
                <c:pt idx="6">
                  <c:v>2.4823643794368189</c:v>
                </c:pt>
                <c:pt idx="7">
                  <c:v>2.4928677517570552</c:v>
                </c:pt>
                <c:pt idx="8">
                  <c:v>2.503371124077292</c:v>
                </c:pt>
                <c:pt idx="9">
                  <c:v>2.5138744963975284</c:v>
                </c:pt>
                <c:pt idx="10">
                  <c:v>2.5243778687177647</c:v>
                </c:pt>
                <c:pt idx="11">
                  <c:v>2.5348812410380015</c:v>
                </c:pt>
                <c:pt idx="12">
                  <c:v>2.5453846133582378</c:v>
                </c:pt>
                <c:pt idx="13">
                  <c:v>2.5558879856784742</c:v>
                </c:pt>
                <c:pt idx="14">
                  <c:v>2.566391357998711</c:v>
                </c:pt>
                <c:pt idx="15">
                  <c:v>2.5768947303189473</c:v>
                </c:pt>
                <c:pt idx="16">
                  <c:v>2.5873981026391841</c:v>
                </c:pt>
                <c:pt idx="17">
                  <c:v>2.5979014749594205</c:v>
                </c:pt>
                <c:pt idx="18">
                  <c:v>2.6084048472796573</c:v>
                </c:pt>
                <c:pt idx="19">
                  <c:v>2.6189082195998941</c:v>
                </c:pt>
                <c:pt idx="20">
                  <c:v>2.6294115919201304</c:v>
                </c:pt>
                <c:pt idx="21">
                  <c:v>2.6399149642403668</c:v>
                </c:pt>
                <c:pt idx="22">
                  <c:v>2.6504183365606035</c:v>
                </c:pt>
                <c:pt idx="23">
                  <c:v>2.6609217088808399</c:v>
                </c:pt>
                <c:pt idx="24">
                  <c:v>2.6714250812010762</c:v>
                </c:pt>
                <c:pt idx="25">
                  <c:v>2.681928453521313</c:v>
                </c:pt>
                <c:pt idx="26">
                  <c:v>2.6924318258415494</c:v>
                </c:pt>
                <c:pt idx="27">
                  <c:v>2.7029351981617862</c:v>
                </c:pt>
                <c:pt idx="28">
                  <c:v>2.7134385704820225</c:v>
                </c:pt>
                <c:pt idx="29">
                  <c:v>2.7239419428022598</c:v>
                </c:pt>
                <c:pt idx="30">
                  <c:v>2.7344453151224961</c:v>
                </c:pt>
                <c:pt idx="31">
                  <c:v>2.7449486874427329</c:v>
                </c:pt>
                <c:pt idx="32">
                  <c:v>2.7554520597629693</c:v>
                </c:pt>
                <c:pt idx="33">
                  <c:v>2.7659554320832056</c:v>
                </c:pt>
                <c:pt idx="34">
                  <c:v>2.7764588044034424</c:v>
                </c:pt>
                <c:pt idx="35">
                  <c:v>2.7869621767236792</c:v>
                </c:pt>
                <c:pt idx="36">
                  <c:v>2.7974655490439155</c:v>
                </c:pt>
                <c:pt idx="37">
                  <c:v>2.8079689213641523</c:v>
                </c:pt>
                <c:pt idx="38">
                  <c:v>2.8184722936843887</c:v>
                </c:pt>
                <c:pt idx="39">
                  <c:v>2.828975666004625</c:v>
                </c:pt>
                <c:pt idx="40">
                  <c:v>2.8394790383248618</c:v>
                </c:pt>
                <c:pt idx="41">
                  <c:v>2.8499824106450982</c:v>
                </c:pt>
                <c:pt idx="42">
                  <c:v>2.860485782965335</c:v>
                </c:pt>
                <c:pt idx="43">
                  <c:v>2.8709891552855713</c:v>
                </c:pt>
                <c:pt idx="44">
                  <c:v>2.8814925276058077</c:v>
                </c:pt>
                <c:pt idx="45">
                  <c:v>2.8919958999260444</c:v>
                </c:pt>
                <c:pt idx="46">
                  <c:v>2.9024992722462808</c:v>
                </c:pt>
                <c:pt idx="47">
                  <c:v>2.9130026445665176</c:v>
                </c:pt>
                <c:pt idx="48">
                  <c:v>2.9235060168867539</c:v>
                </c:pt>
                <c:pt idx="49">
                  <c:v>2.9340093892069907</c:v>
                </c:pt>
                <c:pt idx="50">
                  <c:v>2.9445127615272266</c:v>
                </c:pt>
                <c:pt idx="51">
                  <c:v>2.9550161338474634</c:v>
                </c:pt>
                <c:pt idx="52">
                  <c:v>2.9655195061676998</c:v>
                </c:pt>
                <c:pt idx="53">
                  <c:v>2.9760228784879366</c:v>
                </c:pt>
                <c:pt idx="54">
                  <c:v>2.9865262508081729</c:v>
                </c:pt>
                <c:pt idx="55">
                  <c:v>2.9970296231284097</c:v>
                </c:pt>
                <c:pt idx="56">
                  <c:v>3.0075329954486456</c:v>
                </c:pt>
                <c:pt idx="57">
                  <c:v>3.0180363677688824</c:v>
                </c:pt>
                <c:pt idx="58">
                  <c:v>3.0285397400891187</c:v>
                </c:pt>
                <c:pt idx="59">
                  <c:v>3.0390431124093555</c:v>
                </c:pt>
                <c:pt idx="60">
                  <c:v>3.0495464847295919</c:v>
                </c:pt>
                <c:pt idx="61">
                  <c:v>3.0600498570498287</c:v>
                </c:pt>
                <c:pt idx="62">
                  <c:v>3.070553229370065</c:v>
                </c:pt>
                <c:pt idx="63">
                  <c:v>3.0810566016903018</c:v>
                </c:pt>
                <c:pt idx="64">
                  <c:v>3.0915599740105386</c:v>
                </c:pt>
                <c:pt idx="65">
                  <c:v>3.102063346330775</c:v>
                </c:pt>
                <c:pt idx="66">
                  <c:v>3.1125667186510118</c:v>
                </c:pt>
                <c:pt idx="67">
                  <c:v>3.1230700909712477</c:v>
                </c:pt>
                <c:pt idx="68">
                  <c:v>3.1335734632914845</c:v>
                </c:pt>
                <c:pt idx="69">
                  <c:v>3.1440768356117208</c:v>
                </c:pt>
                <c:pt idx="70">
                  <c:v>3.1545802079319576</c:v>
                </c:pt>
                <c:pt idx="71">
                  <c:v>3.1650835802521939</c:v>
                </c:pt>
                <c:pt idx="72">
                  <c:v>3.1755869525724307</c:v>
                </c:pt>
                <c:pt idx="73">
                  <c:v>3.1860903248926671</c:v>
                </c:pt>
                <c:pt idx="74">
                  <c:v>3.1965936972129039</c:v>
                </c:pt>
                <c:pt idx="75">
                  <c:v>3.2070970695331398</c:v>
                </c:pt>
                <c:pt idx="76">
                  <c:v>3.217600441853377</c:v>
                </c:pt>
                <c:pt idx="77">
                  <c:v>3.2281038141736129</c:v>
                </c:pt>
                <c:pt idx="78">
                  <c:v>3.2386071864938497</c:v>
                </c:pt>
                <c:pt idx="79">
                  <c:v>3.2491105588140865</c:v>
                </c:pt>
                <c:pt idx="80">
                  <c:v>3.2596139311343229</c:v>
                </c:pt>
                <c:pt idx="81">
                  <c:v>3.2701173034545596</c:v>
                </c:pt>
                <c:pt idx="82">
                  <c:v>3.280620675774796</c:v>
                </c:pt>
                <c:pt idx="83">
                  <c:v>3.2911240480950328</c:v>
                </c:pt>
                <c:pt idx="84">
                  <c:v>3.3016274204152691</c:v>
                </c:pt>
                <c:pt idx="85">
                  <c:v>3.3121307927355059</c:v>
                </c:pt>
                <c:pt idx="86">
                  <c:v>3.3226341650557418</c:v>
                </c:pt>
                <c:pt idx="87">
                  <c:v>3.3331375373759791</c:v>
                </c:pt>
                <c:pt idx="88">
                  <c:v>3.343640909696215</c:v>
                </c:pt>
                <c:pt idx="89">
                  <c:v>3.3541442820164518</c:v>
                </c:pt>
                <c:pt idx="90">
                  <c:v>3.3646476543366886</c:v>
                </c:pt>
                <c:pt idx="91">
                  <c:v>3.3751510266569249</c:v>
                </c:pt>
                <c:pt idx="92">
                  <c:v>3.3856543989771613</c:v>
                </c:pt>
                <c:pt idx="93">
                  <c:v>3.396157771297398</c:v>
                </c:pt>
                <c:pt idx="94">
                  <c:v>3.4066611436176348</c:v>
                </c:pt>
                <c:pt idx="95">
                  <c:v>3.4171645159378712</c:v>
                </c:pt>
                <c:pt idx="96">
                  <c:v>3.427667888258108</c:v>
                </c:pt>
                <c:pt idx="97">
                  <c:v>3.4381712605783439</c:v>
                </c:pt>
                <c:pt idx="98">
                  <c:v>3.4486746328985807</c:v>
                </c:pt>
                <c:pt idx="99">
                  <c:v>3.459178005218817</c:v>
                </c:pt>
                <c:pt idx="100">
                  <c:v>3.4696813775390538</c:v>
                </c:pt>
                <c:pt idx="101">
                  <c:v>3.4801847498592902</c:v>
                </c:pt>
                <c:pt idx="102">
                  <c:v>3.490688122179527</c:v>
                </c:pt>
                <c:pt idx="103">
                  <c:v>3.5011914944997633</c:v>
                </c:pt>
                <c:pt idx="104">
                  <c:v>3.5116948668200001</c:v>
                </c:pt>
                <c:pt idx="105">
                  <c:v>3.5221982391402369</c:v>
                </c:pt>
                <c:pt idx="106">
                  <c:v>3.5327016114604732</c:v>
                </c:pt>
                <c:pt idx="107">
                  <c:v>3.5432049837807091</c:v>
                </c:pt>
                <c:pt idx="108">
                  <c:v>3.5537083561009459</c:v>
                </c:pt>
                <c:pt idx="109">
                  <c:v>3.5642117284211827</c:v>
                </c:pt>
                <c:pt idx="110">
                  <c:v>3.5747151007414191</c:v>
                </c:pt>
                <c:pt idx="111">
                  <c:v>3.5852184730616559</c:v>
                </c:pt>
                <c:pt idx="112">
                  <c:v>3.5957218453818922</c:v>
                </c:pt>
                <c:pt idx="113">
                  <c:v>3.606225217702129</c:v>
                </c:pt>
                <c:pt idx="114">
                  <c:v>3.6167285900223654</c:v>
                </c:pt>
                <c:pt idx="115">
                  <c:v>3.6272319623426021</c:v>
                </c:pt>
                <c:pt idx="116">
                  <c:v>3.6377353346628389</c:v>
                </c:pt>
                <c:pt idx="117">
                  <c:v>3.6482387069830753</c:v>
                </c:pt>
                <c:pt idx="118">
                  <c:v>3.6587420793033121</c:v>
                </c:pt>
                <c:pt idx="119">
                  <c:v>3.669245451623548</c:v>
                </c:pt>
                <c:pt idx="120">
                  <c:v>3.6797488239437848</c:v>
                </c:pt>
                <c:pt idx="121">
                  <c:v>3.6902521962640211</c:v>
                </c:pt>
                <c:pt idx="122">
                  <c:v>3.7007555685842579</c:v>
                </c:pt>
                <c:pt idx="123">
                  <c:v>3.7112589409044943</c:v>
                </c:pt>
                <c:pt idx="124">
                  <c:v>3.7217623132247311</c:v>
                </c:pt>
                <c:pt idx="125">
                  <c:v>3.7322656855449674</c:v>
                </c:pt>
                <c:pt idx="126">
                  <c:v>3.7427690578652042</c:v>
                </c:pt>
                <c:pt idx="127">
                  <c:v>3.753272430185441</c:v>
                </c:pt>
                <c:pt idx="128">
                  <c:v>3.7637758025056773</c:v>
                </c:pt>
                <c:pt idx="129">
                  <c:v>3.7742791748259132</c:v>
                </c:pt>
                <c:pt idx="130">
                  <c:v>3.78478254714615</c:v>
                </c:pt>
                <c:pt idx="131">
                  <c:v>3.7952859194663868</c:v>
                </c:pt>
                <c:pt idx="132">
                  <c:v>3.8057892917866232</c:v>
                </c:pt>
                <c:pt idx="133">
                  <c:v>3.8162926641068595</c:v>
                </c:pt>
                <c:pt idx="134">
                  <c:v>3.8267960364270963</c:v>
                </c:pt>
                <c:pt idx="135">
                  <c:v>3.8372994087473331</c:v>
                </c:pt>
                <c:pt idx="136">
                  <c:v>3.8478027810675695</c:v>
                </c:pt>
                <c:pt idx="137">
                  <c:v>3.8583061533878062</c:v>
                </c:pt>
                <c:pt idx="138">
                  <c:v>3.8688095257080422</c:v>
                </c:pt>
                <c:pt idx="139">
                  <c:v>3.8793128980282794</c:v>
                </c:pt>
                <c:pt idx="140">
                  <c:v>3.8898162703485153</c:v>
                </c:pt>
                <c:pt idx="141">
                  <c:v>3.9003196426687521</c:v>
                </c:pt>
                <c:pt idx="142">
                  <c:v>3.9108230149889889</c:v>
                </c:pt>
                <c:pt idx="143">
                  <c:v>3.9213263873092252</c:v>
                </c:pt>
                <c:pt idx="144">
                  <c:v>3.9318297596294616</c:v>
                </c:pt>
                <c:pt idx="145">
                  <c:v>3.9423331319496984</c:v>
                </c:pt>
                <c:pt idx="146">
                  <c:v>3.9528365042699352</c:v>
                </c:pt>
                <c:pt idx="147">
                  <c:v>3.9633398765901715</c:v>
                </c:pt>
                <c:pt idx="148">
                  <c:v>3.9738432489104074</c:v>
                </c:pt>
                <c:pt idx="149">
                  <c:v>3.9843466212306442</c:v>
                </c:pt>
                <c:pt idx="150">
                  <c:v>3.9948499935508814</c:v>
                </c:pt>
                <c:pt idx="151">
                  <c:v>4.0053533658711178</c:v>
                </c:pt>
                <c:pt idx="152">
                  <c:v>4.0158567381913546</c:v>
                </c:pt>
                <c:pt idx="153">
                  <c:v>4.0263601105115905</c:v>
                </c:pt>
                <c:pt idx="154">
                  <c:v>4.0368634828318273</c:v>
                </c:pt>
                <c:pt idx="155">
                  <c:v>4.0473668551520632</c:v>
                </c:pt>
                <c:pt idx="156">
                  <c:v>4.0578702274723</c:v>
                </c:pt>
                <c:pt idx="157">
                  <c:v>4.0683735997925368</c:v>
                </c:pt>
                <c:pt idx="158">
                  <c:v>4.0788769721127736</c:v>
                </c:pt>
                <c:pt idx="159">
                  <c:v>4.0893803444330104</c:v>
                </c:pt>
                <c:pt idx="160">
                  <c:v>4.0998837167532463</c:v>
                </c:pt>
                <c:pt idx="161">
                  <c:v>4.110387089073483</c:v>
                </c:pt>
                <c:pt idx="162">
                  <c:v>4.1208904613937198</c:v>
                </c:pt>
                <c:pt idx="163">
                  <c:v>4.1313938337139557</c:v>
                </c:pt>
                <c:pt idx="164">
                  <c:v>4.1418972060341925</c:v>
                </c:pt>
                <c:pt idx="165">
                  <c:v>4.1524005783544293</c:v>
                </c:pt>
                <c:pt idx="166">
                  <c:v>4.1629039506746652</c:v>
                </c:pt>
                <c:pt idx="167">
                  <c:v>4.173407322994902</c:v>
                </c:pt>
                <c:pt idx="168">
                  <c:v>4.1839106953151388</c:v>
                </c:pt>
                <c:pt idx="169">
                  <c:v>4.1944140676353756</c:v>
                </c:pt>
                <c:pt idx="170">
                  <c:v>4.2049174399556115</c:v>
                </c:pt>
                <c:pt idx="171">
                  <c:v>4.2154208122758483</c:v>
                </c:pt>
                <c:pt idx="172">
                  <c:v>4.2259241845960851</c:v>
                </c:pt>
                <c:pt idx="173">
                  <c:v>4.2364275569163219</c:v>
                </c:pt>
                <c:pt idx="174">
                  <c:v>4.2469309292365578</c:v>
                </c:pt>
                <c:pt idx="175">
                  <c:v>4.2574343015567946</c:v>
                </c:pt>
                <c:pt idx="176">
                  <c:v>4.2679376738770314</c:v>
                </c:pt>
                <c:pt idx="177">
                  <c:v>4.2784410461972673</c:v>
                </c:pt>
                <c:pt idx="178">
                  <c:v>4.2889444185175041</c:v>
                </c:pt>
                <c:pt idx="179">
                  <c:v>4.2994477908377409</c:v>
                </c:pt>
                <c:pt idx="180">
                  <c:v>4.3099511631579777</c:v>
                </c:pt>
                <c:pt idx="181">
                  <c:v>4.3204545354782136</c:v>
                </c:pt>
                <c:pt idx="182">
                  <c:v>4.3309579077984504</c:v>
                </c:pt>
                <c:pt idx="183">
                  <c:v>4.3414612801186871</c:v>
                </c:pt>
                <c:pt idx="184">
                  <c:v>4.3519646524389239</c:v>
                </c:pt>
                <c:pt idx="185">
                  <c:v>4.3624680247591607</c:v>
                </c:pt>
                <c:pt idx="186">
                  <c:v>4.3729713970793966</c:v>
                </c:pt>
                <c:pt idx="187">
                  <c:v>4.3834747693996334</c:v>
                </c:pt>
                <c:pt idx="188">
                  <c:v>4.3939781417198693</c:v>
                </c:pt>
                <c:pt idx="189">
                  <c:v>4.4044815140401061</c:v>
                </c:pt>
                <c:pt idx="190">
                  <c:v>4.4149848863603429</c:v>
                </c:pt>
                <c:pt idx="191">
                  <c:v>4.4254882586805797</c:v>
                </c:pt>
                <c:pt idx="192">
                  <c:v>4.4359916310008156</c:v>
                </c:pt>
                <c:pt idx="193">
                  <c:v>4.4464950033210515</c:v>
                </c:pt>
                <c:pt idx="194">
                  <c:v>4.4569983756412892</c:v>
                </c:pt>
                <c:pt idx="195">
                  <c:v>4.467501747961526</c:v>
                </c:pt>
                <c:pt idx="196">
                  <c:v>4.4780051202817619</c:v>
                </c:pt>
                <c:pt idx="197">
                  <c:v>4.4885084926019987</c:v>
                </c:pt>
                <c:pt idx="198">
                  <c:v>4.4990118649222355</c:v>
                </c:pt>
                <c:pt idx="199">
                  <c:v>4.5095152372424714</c:v>
                </c:pt>
                <c:pt idx="200">
                  <c:v>4.5200186095627082</c:v>
                </c:pt>
                <c:pt idx="201">
                  <c:v>4.530521981882945</c:v>
                </c:pt>
                <c:pt idx="202">
                  <c:v>4.5410253542031818</c:v>
                </c:pt>
                <c:pt idx="203">
                  <c:v>4.5515287265234177</c:v>
                </c:pt>
                <c:pt idx="204">
                  <c:v>4.5620320988436545</c:v>
                </c:pt>
                <c:pt idx="205">
                  <c:v>4.5725354711638913</c:v>
                </c:pt>
                <c:pt idx="206">
                  <c:v>4.583038843484128</c:v>
                </c:pt>
                <c:pt idx="207">
                  <c:v>4.5935422158043639</c:v>
                </c:pt>
                <c:pt idx="208">
                  <c:v>4.6040455881246007</c:v>
                </c:pt>
                <c:pt idx="209">
                  <c:v>4.6145489604448375</c:v>
                </c:pt>
                <c:pt idx="210">
                  <c:v>4.6250523327650734</c:v>
                </c:pt>
                <c:pt idx="211">
                  <c:v>4.6355557050853102</c:v>
                </c:pt>
                <c:pt idx="212">
                  <c:v>4.646059077405547</c:v>
                </c:pt>
                <c:pt idx="213">
                  <c:v>4.6565624497257838</c:v>
                </c:pt>
                <c:pt idx="214">
                  <c:v>4.6670658220460197</c:v>
                </c:pt>
                <c:pt idx="215">
                  <c:v>4.6775691943662556</c:v>
                </c:pt>
                <c:pt idx="216">
                  <c:v>4.6880725666864924</c:v>
                </c:pt>
                <c:pt idx="217">
                  <c:v>4.6985759390067301</c:v>
                </c:pt>
                <c:pt idx="218">
                  <c:v>4.709079311326966</c:v>
                </c:pt>
                <c:pt idx="219">
                  <c:v>4.7195826836472019</c:v>
                </c:pt>
                <c:pt idx="220">
                  <c:v>4.7300860559674387</c:v>
                </c:pt>
                <c:pt idx="221">
                  <c:v>4.7405894282876755</c:v>
                </c:pt>
                <c:pt idx="222">
                  <c:v>4.7510928006079123</c:v>
                </c:pt>
                <c:pt idx="223">
                  <c:v>4.7615961729281491</c:v>
                </c:pt>
                <c:pt idx="224">
                  <c:v>4.7720995452483859</c:v>
                </c:pt>
                <c:pt idx="225">
                  <c:v>4.7826029175686218</c:v>
                </c:pt>
                <c:pt idx="226">
                  <c:v>4.7931062898888577</c:v>
                </c:pt>
                <c:pt idx="227">
                  <c:v>4.8036096622090945</c:v>
                </c:pt>
                <c:pt idx="228">
                  <c:v>4.8141130345293321</c:v>
                </c:pt>
                <c:pt idx="229">
                  <c:v>4.8246164068495681</c:v>
                </c:pt>
                <c:pt idx="230">
                  <c:v>4.8351197791698048</c:v>
                </c:pt>
                <c:pt idx="231">
                  <c:v>4.8456231514900416</c:v>
                </c:pt>
                <c:pt idx="232">
                  <c:v>4.8561265238102775</c:v>
                </c:pt>
                <c:pt idx="233">
                  <c:v>4.8666298961305143</c:v>
                </c:pt>
                <c:pt idx="234">
                  <c:v>4.8771332684507511</c:v>
                </c:pt>
                <c:pt idx="235">
                  <c:v>4.8876366407709879</c:v>
                </c:pt>
                <c:pt idx="236">
                  <c:v>4.8981400130912238</c:v>
                </c:pt>
                <c:pt idx="237">
                  <c:v>4.9086433854114597</c:v>
                </c:pt>
                <c:pt idx="238">
                  <c:v>4.9191467577316965</c:v>
                </c:pt>
                <c:pt idx="239">
                  <c:v>4.9296501300519342</c:v>
                </c:pt>
                <c:pt idx="240">
                  <c:v>4.9401535023721701</c:v>
                </c:pt>
                <c:pt idx="241">
                  <c:v>4.950656874692406</c:v>
                </c:pt>
                <c:pt idx="242">
                  <c:v>4.9611602470126428</c:v>
                </c:pt>
                <c:pt idx="243">
                  <c:v>4.9716636193328796</c:v>
                </c:pt>
                <c:pt idx="244">
                  <c:v>4.9821669916531164</c:v>
                </c:pt>
                <c:pt idx="245">
                  <c:v>4.9926703639733523</c:v>
                </c:pt>
                <c:pt idx="246">
                  <c:v>5.0031737362935891</c:v>
                </c:pt>
                <c:pt idx="247">
                  <c:v>5.0136771086138259</c:v>
                </c:pt>
                <c:pt idx="248">
                  <c:v>5.0241804809340618</c:v>
                </c:pt>
                <c:pt idx="249">
                  <c:v>5.0346838532542986</c:v>
                </c:pt>
                <c:pt idx="250">
                  <c:v>5.0451872255745362</c:v>
                </c:pt>
                <c:pt idx="251">
                  <c:v>5.0556905978947722</c:v>
                </c:pt>
                <c:pt idx="252">
                  <c:v>5.0661939702150081</c:v>
                </c:pt>
                <c:pt idx="253">
                  <c:v>5.0766973425352449</c:v>
                </c:pt>
                <c:pt idx="254">
                  <c:v>5.0872007148554816</c:v>
                </c:pt>
                <c:pt idx="255">
                  <c:v>5.0977040871757184</c:v>
                </c:pt>
                <c:pt idx="256">
                  <c:v>5.1082074594959543</c:v>
                </c:pt>
                <c:pt idx="257">
                  <c:v>5.1187108318161911</c:v>
                </c:pt>
                <c:pt idx="258">
                  <c:v>5.1292142041364279</c:v>
                </c:pt>
                <c:pt idx="259">
                  <c:v>5.1397175764566692</c:v>
                </c:pt>
                <c:pt idx="260">
                  <c:v>5.1502209487769006</c:v>
                </c:pt>
                <c:pt idx="261">
                  <c:v>5.1607243210971374</c:v>
                </c:pt>
                <c:pt idx="262">
                  <c:v>5.1712276934173742</c:v>
                </c:pt>
                <c:pt idx="263">
                  <c:v>5.1817310657376154</c:v>
                </c:pt>
                <c:pt idx="264">
                  <c:v>5.1922344380578469</c:v>
                </c:pt>
                <c:pt idx="265">
                  <c:v>5.2027378103780837</c:v>
                </c:pt>
                <c:pt idx="266">
                  <c:v>5.2132411826983205</c:v>
                </c:pt>
                <c:pt idx="267">
                  <c:v>5.2237445550185617</c:v>
                </c:pt>
                <c:pt idx="268">
                  <c:v>5.2342479273387941</c:v>
                </c:pt>
                <c:pt idx="269">
                  <c:v>5.24475129965903</c:v>
                </c:pt>
                <c:pt idx="270">
                  <c:v>5.2552546719792659</c:v>
                </c:pt>
                <c:pt idx="271">
                  <c:v>5.265758044299508</c:v>
                </c:pt>
                <c:pt idx="272">
                  <c:v>5.2762614166197404</c:v>
                </c:pt>
                <c:pt idx="273">
                  <c:v>5.2867647889399763</c:v>
                </c:pt>
                <c:pt idx="274">
                  <c:v>5.2972681612602122</c:v>
                </c:pt>
                <c:pt idx="275">
                  <c:v>5.3077715335804534</c:v>
                </c:pt>
                <c:pt idx="276">
                  <c:v>5.3182749059006857</c:v>
                </c:pt>
                <c:pt idx="277">
                  <c:v>5.3287782782209225</c:v>
                </c:pt>
                <c:pt idx="278">
                  <c:v>5.3392816505411584</c:v>
                </c:pt>
                <c:pt idx="279">
                  <c:v>5.3497850228614006</c:v>
                </c:pt>
                <c:pt idx="280">
                  <c:v>5.360288395181632</c:v>
                </c:pt>
                <c:pt idx="281">
                  <c:v>5.3707917675018679</c:v>
                </c:pt>
                <c:pt idx="282">
                  <c:v>5.3812951398221101</c:v>
                </c:pt>
                <c:pt idx="283">
                  <c:v>5.3917985121423468</c:v>
                </c:pt>
                <c:pt idx="284">
                  <c:v>5.4023018844625836</c:v>
                </c:pt>
                <c:pt idx="285">
                  <c:v>5.4128052567828142</c:v>
                </c:pt>
                <c:pt idx="286">
                  <c:v>5.4233086291030563</c:v>
                </c:pt>
                <c:pt idx="287">
                  <c:v>5.4338120014232931</c:v>
                </c:pt>
                <c:pt idx="288">
                  <c:v>5.4443153737435299</c:v>
                </c:pt>
                <c:pt idx="289">
                  <c:v>5.4548187460637605</c:v>
                </c:pt>
                <c:pt idx="290">
                  <c:v>5.4653221183840017</c:v>
                </c:pt>
                <c:pt idx="291">
                  <c:v>5.4758254907042394</c:v>
                </c:pt>
                <c:pt idx="292">
                  <c:v>5.4863288630244753</c:v>
                </c:pt>
                <c:pt idx="293">
                  <c:v>5.4968322353447068</c:v>
                </c:pt>
                <c:pt idx="294">
                  <c:v>5.5073356076649489</c:v>
                </c:pt>
                <c:pt idx="295">
                  <c:v>5.5178389799851857</c:v>
                </c:pt>
                <c:pt idx="296">
                  <c:v>5.5283423523054216</c:v>
                </c:pt>
                <c:pt idx="297">
                  <c:v>5.5388457246256531</c:v>
                </c:pt>
                <c:pt idx="298">
                  <c:v>5.5493490969458943</c:v>
                </c:pt>
                <c:pt idx="299">
                  <c:v>5.5598524692661311</c:v>
                </c:pt>
                <c:pt idx="300">
                  <c:v>5.5703558415863679</c:v>
                </c:pt>
                <c:pt idx="301">
                  <c:v>5.5808592139065984</c:v>
                </c:pt>
                <c:pt idx="302">
                  <c:v>5.5913625862268406</c:v>
                </c:pt>
                <c:pt idx="303">
                  <c:v>5.6018659585470774</c:v>
                </c:pt>
                <c:pt idx="304">
                  <c:v>5.6123693308673142</c:v>
                </c:pt>
                <c:pt idx="305">
                  <c:v>5.6228727031875447</c:v>
                </c:pt>
                <c:pt idx="306">
                  <c:v>5.6333760755077877</c:v>
                </c:pt>
                <c:pt idx="307">
                  <c:v>5.6438794478280236</c:v>
                </c:pt>
                <c:pt idx="308">
                  <c:v>5.6543828201482595</c:v>
                </c:pt>
                <c:pt idx="309">
                  <c:v>5.6648861924684972</c:v>
                </c:pt>
                <c:pt idx="310">
                  <c:v>5.6753895647887331</c:v>
                </c:pt>
                <c:pt idx="311">
                  <c:v>5.6858929371089699</c:v>
                </c:pt>
                <c:pt idx="312">
                  <c:v>5.6963963094292058</c:v>
                </c:pt>
                <c:pt idx="313">
                  <c:v>5.7068996817494426</c:v>
                </c:pt>
                <c:pt idx="314">
                  <c:v>5.7174030540696794</c:v>
                </c:pt>
                <c:pt idx="315">
                  <c:v>5.7279064263899162</c:v>
                </c:pt>
                <c:pt idx="316">
                  <c:v>5.738409798710153</c:v>
                </c:pt>
                <c:pt idx="317">
                  <c:v>5.7489131710303889</c:v>
                </c:pt>
                <c:pt idx="318">
                  <c:v>5.7594165433506257</c:v>
                </c:pt>
                <c:pt idx="319">
                  <c:v>5.7699199156708616</c:v>
                </c:pt>
                <c:pt idx="320">
                  <c:v>5.7804232879910984</c:v>
                </c:pt>
                <c:pt idx="321">
                  <c:v>5.7909266603113352</c:v>
                </c:pt>
                <c:pt idx="322">
                  <c:v>5.801430032631572</c:v>
                </c:pt>
                <c:pt idx="323">
                  <c:v>5.8119334049518079</c:v>
                </c:pt>
                <c:pt idx="324">
                  <c:v>5.8224367772720456</c:v>
                </c:pt>
                <c:pt idx="325">
                  <c:v>5.8329401495922815</c:v>
                </c:pt>
                <c:pt idx="326">
                  <c:v>5.8434435219125183</c:v>
                </c:pt>
                <c:pt idx="327">
                  <c:v>5.8539468942327542</c:v>
                </c:pt>
                <c:pt idx="328">
                  <c:v>5.8644502665529918</c:v>
                </c:pt>
                <c:pt idx="329">
                  <c:v>5.8749536388732277</c:v>
                </c:pt>
                <c:pt idx="330">
                  <c:v>5.8854570111934637</c:v>
                </c:pt>
                <c:pt idx="331">
                  <c:v>5.8959603835137004</c:v>
                </c:pt>
                <c:pt idx="332">
                  <c:v>5.9064637558339372</c:v>
                </c:pt>
                <c:pt idx="333">
                  <c:v>5.916967128154174</c:v>
                </c:pt>
                <c:pt idx="334">
                  <c:v>5.9274705004744099</c:v>
                </c:pt>
                <c:pt idx="335">
                  <c:v>5.9379738727946476</c:v>
                </c:pt>
                <c:pt idx="336">
                  <c:v>5.9484772451148835</c:v>
                </c:pt>
                <c:pt idx="337">
                  <c:v>5.9589806174351203</c:v>
                </c:pt>
                <c:pt idx="338">
                  <c:v>5.9694839897553562</c:v>
                </c:pt>
                <c:pt idx="339">
                  <c:v>5.9799873620755921</c:v>
                </c:pt>
                <c:pt idx="340">
                  <c:v>5.9904907343958298</c:v>
                </c:pt>
                <c:pt idx="341">
                  <c:v>6.0009941067160657</c:v>
                </c:pt>
                <c:pt idx="342">
                  <c:v>6.0114974790363025</c:v>
                </c:pt>
                <c:pt idx="343">
                  <c:v>6.0220008513565393</c:v>
                </c:pt>
                <c:pt idx="344">
                  <c:v>6.0325042236767761</c:v>
                </c:pt>
                <c:pt idx="345">
                  <c:v>6.043007595997012</c:v>
                </c:pt>
                <c:pt idx="346">
                  <c:v>6.0535109683172497</c:v>
                </c:pt>
                <c:pt idx="347">
                  <c:v>6.0640143406374856</c:v>
                </c:pt>
                <c:pt idx="348">
                  <c:v>6.0745177129577224</c:v>
                </c:pt>
                <c:pt idx="349">
                  <c:v>6.0850210852779592</c:v>
                </c:pt>
                <c:pt idx="350">
                  <c:v>6.0955244575981942</c:v>
                </c:pt>
                <c:pt idx="351">
                  <c:v>6.1060278299184318</c:v>
                </c:pt>
                <c:pt idx="352">
                  <c:v>6.1165312022386678</c:v>
                </c:pt>
                <c:pt idx="353">
                  <c:v>6.1270345745589045</c:v>
                </c:pt>
                <c:pt idx="354">
                  <c:v>6.1375379468791413</c:v>
                </c:pt>
                <c:pt idx="355">
                  <c:v>6.1480413191993781</c:v>
                </c:pt>
                <c:pt idx="356">
                  <c:v>6.158544691519614</c:v>
                </c:pt>
                <c:pt idx="357">
                  <c:v>6.1690480638398517</c:v>
                </c:pt>
                <c:pt idx="358">
                  <c:v>6.1795514361600867</c:v>
                </c:pt>
                <c:pt idx="359">
                  <c:v>6.1900548084803244</c:v>
                </c:pt>
                <c:pt idx="360">
                  <c:v>6.2005581808005603</c:v>
                </c:pt>
                <c:pt idx="361">
                  <c:v>6.2110615531207962</c:v>
                </c:pt>
                <c:pt idx="362">
                  <c:v>6.2215649254410339</c:v>
                </c:pt>
                <c:pt idx="363">
                  <c:v>6.2320682977612698</c:v>
                </c:pt>
                <c:pt idx="364">
                  <c:v>6.2425716700815066</c:v>
                </c:pt>
                <c:pt idx="365">
                  <c:v>6.2530750424017434</c:v>
                </c:pt>
                <c:pt idx="366">
                  <c:v>6.2635784147219802</c:v>
                </c:pt>
                <c:pt idx="367">
                  <c:v>6.2740817870422161</c:v>
                </c:pt>
                <c:pt idx="368">
                  <c:v>6.2845851593624538</c:v>
                </c:pt>
                <c:pt idx="369">
                  <c:v>6.2950885316826888</c:v>
                </c:pt>
                <c:pt idx="370">
                  <c:v>6.3055919040029265</c:v>
                </c:pt>
                <c:pt idx="371">
                  <c:v>6.3160952763231624</c:v>
                </c:pt>
                <c:pt idx="372">
                  <c:v>6.3265986486433983</c:v>
                </c:pt>
                <c:pt idx="373">
                  <c:v>6.337102020963636</c:v>
                </c:pt>
                <c:pt idx="374">
                  <c:v>6.3476053932838719</c:v>
                </c:pt>
                <c:pt idx="375">
                  <c:v>6.3581087656041086</c:v>
                </c:pt>
                <c:pt idx="376">
                  <c:v>6.3686121379243454</c:v>
                </c:pt>
                <c:pt idx="377">
                  <c:v>6.3791155102445822</c:v>
                </c:pt>
                <c:pt idx="378">
                  <c:v>6.3896188825648181</c:v>
                </c:pt>
                <c:pt idx="379">
                  <c:v>6.4001222548850558</c:v>
                </c:pt>
                <c:pt idx="380">
                  <c:v>6.4106256272052917</c:v>
                </c:pt>
                <c:pt idx="381">
                  <c:v>6.4211289995255285</c:v>
                </c:pt>
                <c:pt idx="382">
                  <c:v>6.4316323718457653</c:v>
                </c:pt>
                <c:pt idx="383">
                  <c:v>6.4421357441660003</c:v>
                </c:pt>
                <c:pt idx="384">
                  <c:v>6.452639116486238</c:v>
                </c:pt>
                <c:pt idx="385">
                  <c:v>6.4631424888064739</c:v>
                </c:pt>
                <c:pt idx="386">
                  <c:v>6.4736458611267107</c:v>
                </c:pt>
                <c:pt idx="387">
                  <c:v>6.4841492334469475</c:v>
                </c:pt>
                <c:pt idx="388">
                  <c:v>6.4946526057671825</c:v>
                </c:pt>
                <c:pt idx="389">
                  <c:v>6.5051559780874202</c:v>
                </c:pt>
                <c:pt idx="390">
                  <c:v>6.5156593504076561</c:v>
                </c:pt>
                <c:pt idx="391">
                  <c:v>6.5261627227278929</c:v>
                </c:pt>
                <c:pt idx="392">
                  <c:v>6.5366660950481306</c:v>
                </c:pt>
                <c:pt idx="393">
                  <c:v>6.5471694673683665</c:v>
                </c:pt>
                <c:pt idx="394">
                  <c:v>6.5576728396886024</c:v>
                </c:pt>
                <c:pt idx="395">
                  <c:v>6.5681762120088401</c:v>
                </c:pt>
                <c:pt idx="396">
                  <c:v>6.578679584329076</c:v>
                </c:pt>
                <c:pt idx="397">
                  <c:v>6.5891829566493128</c:v>
                </c:pt>
                <c:pt idx="398">
                  <c:v>6.5996863289695495</c:v>
                </c:pt>
                <c:pt idx="399">
                  <c:v>6.6101897012897863</c:v>
                </c:pt>
                <c:pt idx="400">
                  <c:v>6.6206930736100222</c:v>
                </c:pt>
                <c:pt idx="401">
                  <c:v>6.6311964459302599</c:v>
                </c:pt>
                <c:pt idx="402">
                  <c:v>6.6416998182504949</c:v>
                </c:pt>
                <c:pt idx="403">
                  <c:v>6.6522031905707326</c:v>
                </c:pt>
                <c:pt idx="404">
                  <c:v>6.6627065628909685</c:v>
                </c:pt>
                <c:pt idx="405">
                  <c:v>6.6732099352112044</c:v>
                </c:pt>
                <c:pt idx="406">
                  <c:v>6.6837133075314421</c:v>
                </c:pt>
                <c:pt idx="407">
                  <c:v>6.694216679851678</c:v>
                </c:pt>
                <c:pt idx="408">
                  <c:v>6.7047200521719148</c:v>
                </c:pt>
                <c:pt idx="409">
                  <c:v>6.7152234244921516</c:v>
                </c:pt>
                <c:pt idx="410">
                  <c:v>6.7257267968123866</c:v>
                </c:pt>
                <c:pt idx="411">
                  <c:v>6.7362301691326243</c:v>
                </c:pt>
                <c:pt idx="412">
                  <c:v>6.7467335414528602</c:v>
                </c:pt>
                <c:pt idx="413">
                  <c:v>6.757236913773097</c:v>
                </c:pt>
                <c:pt idx="414">
                  <c:v>6.7677402860933347</c:v>
                </c:pt>
                <c:pt idx="415">
                  <c:v>6.7782436584135706</c:v>
                </c:pt>
                <c:pt idx="416">
                  <c:v>6.7887470307338065</c:v>
                </c:pt>
                <c:pt idx="417">
                  <c:v>6.7992504030540442</c:v>
                </c:pt>
                <c:pt idx="418">
                  <c:v>6.8097537753742801</c:v>
                </c:pt>
                <c:pt idx="419">
                  <c:v>6.8202571476945169</c:v>
                </c:pt>
                <c:pt idx="420">
                  <c:v>6.8307605200147536</c:v>
                </c:pt>
                <c:pt idx="421">
                  <c:v>6.8412638923349887</c:v>
                </c:pt>
                <c:pt idx="422">
                  <c:v>6.8517672646552263</c:v>
                </c:pt>
                <c:pt idx="423">
                  <c:v>6.8622706369754622</c:v>
                </c:pt>
                <c:pt idx="424">
                  <c:v>6.872774009295699</c:v>
                </c:pt>
                <c:pt idx="425">
                  <c:v>6.8832773816159367</c:v>
                </c:pt>
                <c:pt idx="426">
                  <c:v>6.8937807539361726</c:v>
                </c:pt>
                <c:pt idx="427">
                  <c:v>6.9042841262564085</c:v>
                </c:pt>
                <c:pt idx="428">
                  <c:v>6.9147874985766462</c:v>
                </c:pt>
                <c:pt idx="429">
                  <c:v>6.9252908708968812</c:v>
                </c:pt>
                <c:pt idx="430">
                  <c:v>6.9357942432171189</c:v>
                </c:pt>
                <c:pt idx="431">
                  <c:v>6.9462976155373557</c:v>
                </c:pt>
                <c:pt idx="432">
                  <c:v>6.9568009878575907</c:v>
                </c:pt>
                <c:pt idx="433">
                  <c:v>6.9673043601778284</c:v>
                </c:pt>
                <c:pt idx="434">
                  <c:v>6.9778077324980661</c:v>
                </c:pt>
                <c:pt idx="435">
                  <c:v>6.9883111048183011</c:v>
                </c:pt>
                <c:pt idx="436">
                  <c:v>6.9988144771385388</c:v>
                </c:pt>
                <c:pt idx="437">
                  <c:v>7.0093178494587747</c:v>
                </c:pt>
                <c:pt idx="438">
                  <c:v>7.0198212217790106</c:v>
                </c:pt>
                <c:pt idx="439">
                  <c:v>7.0303245940992483</c:v>
                </c:pt>
                <c:pt idx="440">
                  <c:v>7.0408279664194833</c:v>
                </c:pt>
                <c:pt idx="441">
                  <c:v>7.051331338739721</c:v>
                </c:pt>
                <c:pt idx="442">
                  <c:v>7.0618347110599569</c:v>
                </c:pt>
                <c:pt idx="443">
                  <c:v>7.0723380833801928</c:v>
                </c:pt>
                <c:pt idx="444">
                  <c:v>7.0828414557004304</c:v>
                </c:pt>
                <c:pt idx="445">
                  <c:v>7.0933448280206663</c:v>
                </c:pt>
                <c:pt idx="446">
                  <c:v>7.1038482003409031</c:v>
                </c:pt>
                <c:pt idx="447">
                  <c:v>7.1143515726611408</c:v>
                </c:pt>
                <c:pt idx="448">
                  <c:v>7.1248549449813767</c:v>
                </c:pt>
                <c:pt idx="449">
                  <c:v>7.1353583173016126</c:v>
                </c:pt>
                <c:pt idx="450">
                  <c:v>7.1458616896218503</c:v>
                </c:pt>
              </c:numCache>
            </c:numRef>
          </c:xVal>
          <c:yVal>
            <c:numRef>
              <c:f>fit!$H$19:$H$469</c:f>
              <c:numCache>
                <c:formatCode>0.0000</c:formatCode>
                <c:ptCount val="451"/>
                <c:pt idx="0">
                  <c:v>0.38422913645268603</c:v>
                </c:pt>
                <c:pt idx="1">
                  <c:v>0.20382421259086803</c:v>
                </c:pt>
                <c:pt idx="2">
                  <c:v>3.1281421093779294E-2</c:v>
                </c:pt>
                <c:pt idx="3">
                  <c:v>-0.13367442581779934</c:v>
                </c:pt>
                <c:pt idx="4">
                  <c:v>-0.29130967214030828</c:v>
                </c:pt>
                <c:pt idx="5">
                  <c:v>-0.44188208759754605</c:v>
                </c:pt>
                <c:pt idx="6">
                  <c:v>-0.58564112927216971</c:v>
                </c:pt>
                <c:pt idx="7">
                  <c:v>-0.72282819558091271</c:v>
                </c:pt>
                <c:pt idx="8">
                  <c:v>-0.8536768728097569</c:v>
                </c:pt>
                <c:pt idx="9">
                  <c:v>-0.97841317441939313</c:v>
                </c:pt>
                <c:pt idx="10">
                  <c:v>-1.0972557733255268</c:v>
                </c:pt>
                <c:pt idx="11">
                  <c:v>-1.2104162273529879</c:v>
                </c:pt>
                <c:pt idx="12">
                  <c:v>-1.3180991980571197</c:v>
                </c:pt>
                <c:pt idx="13">
                  <c:v>-1.4205026631006334</c:v>
                </c:pt>
                <c:pt idx="14">
                  <c:v>-1.5178181223689196</c:v>
                </c:pt>
                <c:pt idx="15">
                  <c:v>-1.6102307980017849</c:v>
                </c:pt>
                <c:pt idx="16">
                  <c:v>-1.6979198285146702</c:v>
                </c:pt>
                <c:pt idx="17">
                  <c:v>-1.7810584571776589</c:v>
                </c:pt>
                <c:pt idx="18">
                  <c:v>-1.8598142148159096</c:v>
                </c:pt>
                <c:pt idx="19">
                  <c:v>-1.9343490971906676</c:v>
                </c:pt>
                <c:pt idx="20">
                  <c:v>-2.0048197371155845</c:v>
                </c:pt>
                <c:pt idx="21">
                  <c:v>-2.0713775714588158</c:v>
                </c:pt>
                <c:pt idx="22">
                  <c:v>-2.1341690031771878</c:v>
                </c:pt>
                <c:pt idx="23">
                  <c:v>-2.1933355585247041</c:v>
                </c:pt>
                <c:pt idx="24">
                  <c:v>-2.2490140395736722</c:v>
                </c:pt>
                <c:pt idx="25">
                  <c:v>-2.3013366721829485</c:v>
                </c:pt>
                <c:pt idx="26">
                  <c:v>-2.3504312495440289</c:v>
                </c:pt>
                <c:pt idx="27">
                  <c:v>-2.3964212714321027</c:v>
                </c:pt>
                <c:pt idx="28">
                  <c:v>-2.4394260792856355</c:v>
                </c:pt>
                <c:pt idx="29">
                  <c:v>-2.4795609872346378</c:v>
                </c:pt>
                <c:pt idx="30">
                  <c:v>-2.5169374091943824</c:v>
                </c:pt>
                <c:pt idx="31">
                  <c:v>-2.5516629821381551</c:v>
                </c:pt>
                <c:pt idx="32">
                  <c:v>-2.5838416856593582</c:v>
                </c:pt>
                <c:pt idx="33">
                  <c:v>-2.6135739579303001</c:v>
                </c:pt>
                <c:pt idx="34">
                  <c:v>-2.6409568081619397</c:v>
                </c:pt>
                <c:pt idx="35">
                  <c:v>-2.6660839256659807</c:v>
                </c:pt>
                <c:pt idx="36">
                  <c:v>-2.6890457856178385</c:v>
                </c:pt>
                <c:pt idx="37">
                  <c:v>-2.7099297516162846</c:v>
                </c:pt>
                <c:pt idx="38">
                  <c:v>-2.7288201751328365</c:v>
                </c:pt>
                <c:pt idx="39">
                  <c:v>-2.7457984919414029</c:v>
                </c:pt>
                <c:pt idx="40">
                  <c:v>-2.7609433156161129</c:v>
                </c:pt>
                <c:pt idx="41">
                  <c:v>-2.7743305281828086</c:v>
                </c:pt>
                <c:pt idx="42">
                  <c:v>-2.7860333680072586</c:v>
                </c:pt>
                <c:pt idx="43">
                  <c:v>-2.7961225150008389</c:v>
                </c:pt>
                <c:pt idx="44">
                  <c:v>-2.804666173222119</c:v>
                </c:pt>
                <c:pt idx="45">
                  <c:v>-2.8117301509506012</c:v>
                </c:pt>
                <c:pt idx="46">
                  <c:v>-2.8173779383067075</c:v>
                </c:pt>
                <c:pt idx="47">
                  <c:v>-2.821670782490004</c:v>
                </c:pt>
                <c:pt idx="48">
                  <c:v>-2.8246677607056183</c:v>
                </c:pt>
                <c:pt idx="49">
                  <c:v>-2.8264258508468507</c:v>
                </c:pt>
                <c:pt idx="50">
                  <c:v>-2.827</c:v>
                </c:pt>
                <c:pt idx="51">
                  <c:v>-2.8264431908356205</c:v>
                </c:pt>
                <c:pt idx="52">
                  <c:v>-2.824806505948545</c:v>
                </c:pt>
                <c:pt idx="53">
                  <c:v>-2.822139190207265</c:v>
                </c:pt>
                <c:pt idx="54">
                  <c:v>-2.8184887111715486</c:v>
                </c:pt>
                <c:pt idx="55">
                  <c:v>-2.8139008176354632</c:v>
                </c:pt>
                <c:pt idx="56">
                  <c:v>-2.8084195963513787</c:v>
                </c:pt>
                <c:pt idx="57">
                  <c:v>-2.8020875269889216</c:v>
                </c:pt>
                <c:pt idx="58">
                  <c:v>-2.794945535381316</c:v>
                </c:pt>
                <c:pt idx="59">
                  <c:v>-2.7870330451100469</c:v>
                </c:pt>
                <c:pt idx="60">
                  <c:v>-2.7783880274773258</c:v>
                </c:pt>
                <c:pt idx="61">
                  <c:v>-2.7690470499144264</c:v>
                </c:pt>
                <c:pt idx="62">
                  <c:v>-2.7590453228725695</c:v>
                </c:pt>
                <c:pt idx="63">
                  <c:v>-2.7484167452417179</c:v>
                </c:pt>
                <c:pt idx="64">
                  <c:v>-2.7371939483413059</c:v>
                </c:pt>
                <c:pt idx="65">
                  <c:v>-2.725408338525702</c:v>
                </c:pt>
                <c:pt idx="66">
                  <c:v>-2.7130901384459478</c:v>
                </c:pt>
                <c:pt idx="67">
                  <c:v>-2.7002684270081176</c:v>
                </c:pt>
                <c:pt idx="68">
                  <c:v>-2.6869711780675014</c:v>
                </c:pt>
                <c:pt idx="69">
                  <c:v>-2.6732252978966597</c:v>
                </c:pt>
                <c:pt idx="70">
                  <c:v>-2.6590566614643101</c:v>
                </c:pt>
                <c:pt idx="71">
                  <c:v>-2.6444901475609406</c:v>
                </c:pt>
                <c:pt idx="72">
                  <c:v>-2.629549672806001</c:v>
                </c:pt>
                <c:pt idx="73">
                  <c:v>-2.6142582245705057</c:v>
                </c:pt>
                <c:pt idx="74">
                  <c:v>-2.5986378928479184</c:v>
                </c:pt>
                <c:pt idx="75">
                  <c:v>-2.5827099011052197</c:v>
                </c:pt>
                <c:pt idx="76">
                  <c:v>-2.5664946361451353</c:v>
                </c:pt>
                <c:pt idx="77">
                  <c:v>-2.550011677009604</c:v>
                </c:pt>
                <c:pt idx="78">
                  <c:v>-2.5332798229536899</c:v>
                </c:pt>
                <c:pt idx="79">
                  <c:v>-2.5163171205182735</c:v>
                </c:pt>
                <c:pt idx="80">
                  <c:v>-2.4991408897290683</c:v>
                </c:pt>
                <c:pt idx="81">
                  <c:v>-2.4817677494486596</c:v>
                </c:pt>
                <c:pt idx="82">
                  <c:v>-2.4642136419075045</c:v>
                </c:pt>
                <c:pt idx="83">
                  <c:v>-2.4464938564390817</c:v>
                </c:pt>
                <c:pt idx="84">
                  <c:v>-2.4286230524436201</c:v>
                </c:pt>
                <c:pt idx="85">
                  <c:v>-2.4106152816041191</c:v>
                </c:pt>
                <c:pt idx="86">
                  <c:v>-2.3924840093777049</c:v>
                </c:pt>
                <c:pt idx="87">
                  <c:v>-2.3742421357846504</c:v>
                </c:pt>
                <c:pt idx="88">
                  <c:v>-2.3559020155167532</c:v>
                </c:pt>
                <c:pt idx="89">
                  <c:v>-2.3374754773861253</c:v>
                </c:pt>
                <c:pt idx="90">
                  <c:v>-2.3189738431348141</c:v>
                </c:pt>
                <c:pt idx="91">
                  <c:v>-2.3004079456250803</c:v>
                </c:pt>
                <c:pt idx="92">
                  <c:v>-2.2817881464295726</c:v>
                </c:pt>
                <c:pt idx="93">
                  <c:v>-2.2631243528400624</c:v>
                </c:pt>
                <c:pt idx="94">
                  <c:v>-2.2444260343128528</c:v>
                </c:pt>
                <c:pt idx="95">
                  <c:v>-2.2257022383684393</c:v>
                </c:pt>
                <c:pt idx="96">
                  <c:v>-2.2069616059624679</c:v>
                </c:pt>
                <c:pt idx="97">
                  <c:v>-2.1882123863445497</c:v>
                </c:pt>
                <c:pt idx="98">
                  <c:v>-2.1694624514209631</c:v>
                </c:pt>
                <c:pt idx="99">
                  <c:v>-2.150719309636838</c:v>
                </c:pt>
                <c:pt idx="100">
                  <c:v>-2.1319901193929178</c:v>
                </c:pt>
                <c:pt idx="101">
                  <c:v>-2.1132817020115535</c:v>
                </c:pt>
                <c:pt idx="102">
                  <c:v>-2.0946005542661505</c:v>
                </c:pt>
                <c:pt idx="103">
                  <c:v>-2.0759528604878623</c:v>
                </c:pt>
                <c:pt idx="104">
                  <c:v>-2.0573445042629004</c:v>
                </c:pt>
                <c:pt idx="105">
                  <c:v>-2.0387810797334316</c:v>
                </c:pt>
                <c:pt idx="106">
                  <c:v>-2.0202679025146622</c:v>
                </c:pt>
                <c:pt idx="107">
                  <c:v>-2.0018100202402911</c:v>
                </c:pt>
                <c:pt idx="108">
                  <c:v>-1.9834122227481845</c:v>
                </c:pt>
                <c:pt idx="109">
                  <c:v>-1.9650790519177443</c:v>
                </c:pt>
                <c:pt idx="110">
                  <c:v>-1.9468148111700987</c:v>
                </c:pt>
                <c:pt idx="111">
                  <c:v>-1.9286235746419074</c:v>
                </c:pt>
                <c:pt idx="112">
                  <c:v>-1.910509196043259</c:v>
                </c:pt>
                <c:pt idx="113">
                  <c:v>-1.8924753172097866</c:v>
                </c:pt>
                <c:pt idx="114">
                  <c:v>-1.8745253763588645</c:v>
                </c:pt>
                <c:pt idx="115">
                  <c:v>-1.8566626160594042</c:v>
                </c:pt>
                <c:pt idx="116">
                  <c:v>-1.8388900909245147</c:v>
                </c:pt>
                <c:pt idx="117">
                  <c:v>-1.82121067503598</c:v>
                </c:pt>
                <c:pt idx="118">
                  <c:v>-1.8036270691092515</c:v>
                </c:pt>
                <c:pt idx="119">
                  <c:v>-1.7861418074073787</c:v>
                </c:pt>
                <c:pt idx="120">
                  <c:v>-1.7687572644120444</c:v>
                </c:pt>
                <c:pt idx="121">
                  <c:v>-1.7514756612596203</c:v>
                </c:pt>
                <c:pt idx="122">
                  <c:v>-1.7342990719499127</c:v>
                </c:pt>
                <c:pt idx="123">
                  <c:v>-1.7172294293350363</c:v>
                </c:pt>
                <c:pt idx="124">
                  <c:v>-1.7002685308956214</c:v>
                </c:pt>
                <c:pt idx="125">
                  <c:v>-1.6834180443113371</c:v>
                </c:pt>
                <c:pt idx="126">
                  <c:v>-1.6666795128324963</c:v>
                </c:pt>
                <c:pt idx="127">
                  <c:v>-1.6500543604593032</c:v>
                </c:pt>
                <c:pt idx="128">
                  <c:v>-1.6335438969350926</c:v>
                </c:pt>
                <c:pt idx="129">
                  <c:v>-1.6171493225597215</c:v>
                </c:pt>
                <c:pt idx="130">
                  <c:v>-1.6008717328290745</c:v>
                </c:pt>
                <c:pt idx="131">
                  <c:v>-1.5847121229064596</c:v>
                </c:pt>
                <c:pt idx="132">
                  <c:v>-1.5686713919314981</c:v>
                </c:pt>
                <c:pt idx="133">
                  <c:v>-1.5527503471719271</c:v>
                </c:pt>
                <c:pt idx="134">
                  <c:v>-1.5369497080235619</c:v>
                </c:pt>
                <c:pt idx="135">
                  <c:v>-1.5212701098635264</c:v>
                </c:pt>
                <c:pt idx="136">
                  <c:v>-1.5057121077616451</c:v>
                </c:pt>
                <c:pt idx="137">
                  <c:v>-1.4902761800548079</c:v>
                </c:pt>
                <c:pt idx="138">
                  <c:v>-1.4749627317889002</c:v>
                </c:pt>
                <c:pt idx="139">
                  <c:v>-1.4597720980327893</c:v>
                </c:pt>
                <c:pt idx="140">
                  <c:v>-1.4447045470686972</c:v>
                </c:pt>
                <c:pt idx="141">
                  <c:v>-1.4297602834631584</c:v>
                </c:pt>
                <c:pt idx="142">
                  <c:v>-1.414939451022623</c:v>
                </c:pt>
                <c:pt idx="143">
                  <c:v>-1.4002421356376449</c:v>
                </c:pt>
                <c:pt idx="144">
                  <c:v>-1.3856683680194593</c:v>
                </c:pt>
                <c:pt idx="145">
                  <c:v>-1.3712181263326415</c:v>
                </c:pt>
                <c:pt idx="146">
                  <c:v>-1.3568913387274115</c:v>
                </c:pt>
                <c:pt idx="147">
                  <c:v>-1.3426878857750448</c:v>
                </c:pt>
                <c:pt idx="148">
                  <c:v>-1.3286076028097313</c:v>
                </c:pt>
                <c:pt idx="149">
                  <c:v>-1.3146502821801187</c:v>
                </c:pt>
                <c:pt idx="150">
                  <c:v>-1.3008156754136737</c:v>
                </c:pt>
                <c:pt idx="151">
                  <c:v>-1.2871034952968956</c:v>
                </c:pt>
                <c:pt idx="152">
                  <c:v>-1.2735134178743097</c:v>
                </c:pt>
                <c:pt idx="153">
                  <c:v>-1.2600450843690845</c:v>
                </c:pt>
                <c:pt idx="154">
                  <c:v>-1.2466981030280175</c:v>
                </c:pt>
                <c:pt idx="155">
                  <c:v>-1.2334720508935475</c:v>
                </c:pt>
                <c:pt idx="156">
                  <c:v>-1.2203664755053591</c:v>
                </c:pt>
                <c:pt idx="157">
                  <c:v>-1.2073808965340773</c:v>
                </c:pt>
                <c:pt idx="158">
                  <c:v>-1.1945148073494458</c:v>
                </c:pt>
                <c:pt idx="159">
                  <c:v>-1.1817676765253229</c:v>
                </c:pt>
                <c:pt idx="160">
                  <c:v>-1.1691389492837423</c:v>
                </c:pt>
                <c:pt idx="161">
                  <c:v>-1.1566280488802183</c:v>
                </c:pt>
                <c:pt idx="162">
                  <c:v>-1.1442343779323954</c:v>
                </c:pt>
                <c:pt idx="163">
                  <c:v>-1.1319573196940822</c:v>
                </c:pt>
                <c:pt idx="164">
                  <c:v>-1.119796239276633</c:v>
                </c:pt>
                <c:pt idx="165">
                  <c:v>-1.1077504848195845</c:v>
                </c:pt>
                <c:pt idx="166">
                  <c:v>-1.0958193886123813</c:v>
                </c:pt>
                <c:pt idx="167">
                  <c:v>-1.0840022681689738</c:v>
                </c:pt>
                <c:pt idx="168">
                  <c:v>-1.0722984272570015</c:v>
                </c:pt>
                <c:pt idx="169">
                  <c:v>-1.0607071568832307</c:v>
                </c:pt>
                <c:pt idx="170">
                  <c:v>-1.0492277362368407</c:v>
                </c:pt>
                <c:pt idx="171">
                  <c:v>-1.0378594335921254</c:v>
                </c:pt>
                <c:pt idx="172">
                  <c:v>-1.0266015071720924</c:v>
                </c:pt>
                <c:pt idx="173">
                  <c:v>-1.0154532059744246</c:v>
                </c:pt>
                <c:pt idx="174">
                  <c:v>-1.0044137705611909</c:v>
                </c:pt>
                <c:pt idx="175">
                  <c:v>-0.99348243381366808</c:v>
                </c:pt>
                <c:pt idx="176">
                  <c:v>-0.98265842165357542</c:v>
                </c:pt>
                <c:pt idx="177">
                  <c:v>-0.97194095373198175</c:v>
                </c:pt>
                <c:pt idx="178">
                  <c:v>-0.96132924408711207</c:v>
                </c:pt>
                <c:pt idx="179">
                  <c:v>-0.95082250177222072</c:v>
                </c:pt>
                <c:pt idx="180">
                  <c:v>-0.94041993145467573</c:v>
                </c:pt>
                <c:pt idx="181">
                  <c:v>-0.93012073398734763</c:v>
                </c:pt>
                <c:pt idx="182">
                  <c:v>-0.91992410695336368</c:v>
                </c:pt>
                <c:pt idx="183">
                  <c:v>-0.90982924518525266</c:v>
                </c:pt>
                <c:pt idx="184">
                  <c:v>-0.89983534125946318</c:v>
                </c:pt>
                <c:pt idx="185">
                  <c:v>-0.88994158596721407</c:v>
                </c:pt>
                <c:pt idx="186">
                  <c:v>-0.88014716876259425</c:v>
                </c:pt>
                <c:pt idx="187">
                  <c:v>-0.8704512781888003</c:v>
                </c:pt>
                <c:pt idx="188">
                  <c:v>-0.86085310228337064</c:v>
                </c:pt>
                <c:pt idx="189">
                  <c:v>-0.85135182896323824</c:v>
                </c:pt>
                <c:pt idx="190">
                  <c:v>-0.84194664639040728</c:v>
                </c:pt>
                <c:pt idx="191">
                  <c:v>-0.83263674331901671</c:v>
                </c:pt>
                <c:pt idx="192">
                  <c:v>-0.82342130942453573</c:v>
                </c:pt>
                <c:pt idx="193">
                  <c:v>-0.81429953561580748</c:v>
                </c:pt>
                <c:pt idx="194">
                  <c:v>-0.80527061433063107</c:v>
                </c:pt>
                <c:pt idx="195">
                  <c:v>-0.79633373981554723</c:v>
                </c:pt>
                <c:pt idx="196">
                  <c:v>-0.78748810839046968</c:v>
                </c:pt>
                <c:pt idx="197">
                  <c:v>-0.77873291869878425</c:v>
                </c:pt>
                <c:pt idx="198">
                  <c:v>-0.77006737194350505</c:v>
                </c:pt>
                <c:pt idx="199">
                  <c:v>-0.76149067211007282</c:v>
                </c:pt>
                <c:pt idx="200">
                  <c:v>-0.75300202617633982</c:v>
                </c:pt>
                <c:pt idx="201">
                  <c:v>-0.74460064431028261</c:v>
                </c:pt>
                <c:pt idx="202">
                  <c:v>-0.73628574005595426</c:v>
                </c:pt>
                <c:pt idx="203">
                  <c:v>-0.7280565305081711</c:v>
                </c:pt>
                <c:pt idx="204">
                  <c:v>-0.71991223647641378</c:v>
                </c:pt>
                <c:pt idx="205">
                  <c:v>-0.71185208263840138</c:v>
                </c:pt>
                <c:pt idx="206">
                  <c:v>-0.70387529768378088</c:v>
                </c:pt>
                <c:pt idx="207">
                  <c:v>-0.69598111444836019</c:v>
                </c:pt>
                <c:pt idx="208">
                  <c:v>-0.688168770039294</c:v>
                </c:pt>
                <c:pt idx="209">
                  <c:v>-0.68043750595161878</c:v>
                </c:pt>
                <c:pt idx="210">
                  <c:v>-0.67278656817651816</c:v>
                </c:pt>
                <c:pt idx="211">
                  <c:v>-0.66521520730168027</c:v>
                </c:pt>
                <c:pt idx="212">
                  <c:v>-0.65772267860410771</c:v>
                </c:pt>
                <c:pt idx="213">
                  <c:v>-0.65030824213571059</c:v>
                </c:pt>
                <c:pt idx="214">
                  <c:v>-0.64297116280201483</c:v>
                </c:pt>
                <c:pt idx="215">
                  <c:v>-0.63571071043429728</c:v>
                </c:pt>
                <c:pt idx="216">
                  <c:v>-0.62852615985544702</c:v>
                </c:pt>
                <c:pt idx="217">
                  <c:v>-0.62141679093984858</c:v>
                </c:pt>
                <c:pt idx="218">
                  <c:v>-0.61438188866755972</c:v>
                </c:pt>
                <c:pt idx="219">
                  <c:v>-0.60742074317305617</c:v>
                </c:pt>
                <c:pt idx="220">
                  <c:v>-0.60053264978879872</c:v>
                </c:pt>
                <c:pt idx="221">
                  <c:v>-0.59371690908387154</c:v>
                </c:pt>
                <c:pt idx="222">
                  <c:v>-0.58697282689792685</c:v>
                </c:pt>
                <c:pt idx="223">
                  <c:v>-0.58029971437067085</c:v>
                </c:pt>
                <c:pt idx="224">
                  <c:v>-0.57369688796709906</c:v>
                </c:pt>
                <c:pt idx="225">
                  <c:v>-0.56716366949870478</c:v>
                </c:pt>
                <c:pt idx="226">
                  <c:v>-0.5606993861408528</c:v>
                </c:pt>
                <c:pt idx="227">
                  <c:v>-0.55430337044651734</c:v>
                </c:pt>
                <c:pt idx="228">
                  <c:v>-0.54797496035656856</c:v>
                </c:pt>
                <c:pt idx="229">
                  <c:v>-0.54171349920678769</c:v>
                </c:pt>
                <c:pt idx="230">
                  <c:v>-0.53551833573178154</c:v>
                </c:pt>
                <c:pt idx="231">
                  <c:v>-0.52938882406595966</c:v>
                </c:pt>
                <c:pt idx="232">
                  <c:v>-0.52332432374173432</c:v>
                </c:pt>
                <c:pt idx="233">
                  <c:v>-0.51732419968509136</c:v>
                </c:pt>
                <c:pt idx="234">
                  <c:v>-0.5113878222086794</c:v>
                </c:pt>
                <c:pt idx="235">
                  <c:v>-0.50551456700255437</c:v>
                </c:pt>
                <c:pt idx="236">
                  <c:v>-0.49970381512271256</c:v>
                </c:pt>
                <c:pt idx="237">
                  <c:v>-0.49395495297754038</c:v>
                </c:pt>
                <c:pt idx="238">
                  <c:v>-0.48826737231230138</c:v>
                </c:pt>
                <c:pt idx="239">
                  <c:v>-0.4826404701917783</c:v>
                </c:pt>
                <c:pt idx="240">
                  <c:v>-0.47707364898118088</c:v>
                </c:pt>
                <c:pt idx="241">
                  <c:v>-0.4715663163254265</c:v>
                </c:pt>
                <c:pt idx="242">
                  <c:v>-0.46611788512689595</c:v>
                </c:pt>
                <c:pt idx="243">
                  <c:v>-0.46072777352176197</c:v>
                </c:pt>
                <c:pt idx="244">
                  <c:v>-0.45539540485498287</c:v>
                </c:pt>
                <c:pt idx="245">
                  <c:v>-0.45012020765405247</c:v>
                </c:pt>
                <c:pt idx="246">
                  <c:v>-0.44490161560158892</c:v>
                </c:pt>
                <c:pt idx="247">
                  <c:v>-0.43973906750684588</c:v>
                </c:pt>
                <c:pt idx="248">
                  <c:v>-0.4346320072762227</c:v>
                </c:pt>
                <c:pt idx="249">
                  <c:v>-0.42957988388284696</c:v>
                </c:pt>
                <c:pt idx="250">
                  <c:v>-0.42458215133530242</c:v>
                </c:pt>
                <c:pt idx="251">
                  <c:v>-0.4196382686455668</c:v>
                </c:pt>
                <c:pt idx="252">
                  <c:v>-0.41474769979622433</c:v>
                </c:pt>
                <c:pt idx="253">
                  <c:v>-0.40990991370701768</c:v>
                </c:pt>
                <c:pt idx="254">
                  <c:v>-0.405124384200791</c:v>
                </c:pt>
                <c:pt idx="255">
                  <c:v>-0.40039058996888593</c:v>
                </c:pt>
                <c:pt idx="256">
                  <c:v>-0.39570801453603854</c:v>
                </c:pt>
                <c:pt idx="257">
                  <c:v>-0.39107614622483194</c:v>
                </c:pt>
                <c:pt idx="258">
                  <c:v>-0.38649447811974563</c:v>
                </c:pt>
                <c:pt idx="259">
                  <c:v>-0.38196250803085335</c:v>
                </c:pt>
                <c:pt idx="260">
                  <c:v>-0.37747973845721972</c:v>
                </c:pt>
                <c:pt idx="261">
                  <c:v>-0.37304567654999482</c:v>
                </c:pt>
                <c:pt idx="262">
                  <c:v>-0.36865983407532166</c:v>
                </c:pt>
                <c:pt idx="263">
                  <c:v>-0.36432172737701451</c:v>
                </c:pt>
                <c:pt idx="264">
                  <c:v>-0.36003087733910039</c:v>
                </c:pt>
                <c:pt idx="265">
                  <c:v>-0.35578680934820328</c:v>
                </c:pt>
                <c:pt idx="266">
                  <c:v>-0.35158905325587103</c:v>
                </c:pt>
                <c:pt idx="267">
                  <c:v>-0.34743714334080505</c:v>
                </c:pt>
                <c:pt idx="268">
                  <c:v>-0.34333061827107314</c:v>
                </c:pt>
                <c:pt idx="269">
                  <c:v>-0.33926902106628015</c:v>
                </c:pt>
                <c:pt idx="270">
                  <c:v>-0.33525189905978864</c:v>
                </c:pt>
                <c:pt idx="271">
                  <c:v>-0.33127880386094449</c:v>
                </c:pt>
                <c:pt idx="272">
                  <c:v>-0.32734929131738205</c:v>
                </c:pt>
                <c:pt idx="273">
                  <c:v>-0.32346292147737787</c:v>
                </c:pt>
                <c:pt idx="274">
                  <c:v>-0.31961925855233836</c:v>
                </c:pt>
                <c:pt idx="275">
                  <c:v>-0.3158178708793738</c:v>
                </c:pt>
                <c:pt idx="276">
                  <c:v>-0.31205833088402568</c:v>
                </c:pt>
                <c:pt idx="277">
                  <c:v>-0.30834021504311376</c:v>
                </c:pt>
                <c:pt idx="278">
                  <c:v>-0.30466310384778361</c:v>
                </c:pt>
                <c:pt idx="279">
                  <c:v>-0.30102658176669866</c:v>
                </c:pt>
                <c:pt idx="280">
                  <c:v>-0.29743023720944839</c:v>
                </c:pt>
                <c:pt idx="281">
                  <c:v>-0.29387366249012514</c:v>
                </c:pt>
                <c:pt idx="282">
                  <c:v>-0.29035645379115099</c:v>
                </c:pt>
                <c:pt idx="283">
                  <c:v>-0.28687821112730805</c:v>
                </c:pt>
                <c:pt idx="284">
                  <c:v>-0.28343853830999471</c:v>
                </c:pt>
                <c:pt idx="285">
                  <c:v>-0.28003704291174192</c:v>
                </c:pt>
                <c:pt idx="286">
                  <c:v>-0.2766733362309578</c:v>
                </c:pt>
                <c:pt idx="287">
                  <c:v>-0.27334703325695836</c:v>
                </c:pt>
                <c:pt idx="288">
                  <c:v>-0.2700577526352258</c:v>
                </c:pt>
                <c:pt idx="289">
                  <c:v>-0.26680511663296458</c:v>
                </c:pt>
                <c:pt idx="290">
                  <c:v>-0.26358875110491259</c:v>
                </c:pt>
                <c:pt idx="291">
                  <c:v>-0.26040828545945638</c:v>
                </c:pt>
                <c:pt idx="292">
                  <c:v>-0.25726335262500111</c:v>
                </c:pt>
                <c:pt idx="293">
                  <c:v>-0.25415358901665158</c:v>
                </c:pt>
                <c:pt idx="294">
                  <c:v>-0.25107863450316864</c:v>
                </c:pt>
                <c:pt idx="295">
                  <c:v>-0.2480381323742418</c:v>
                </c:pt>
                <c:pt idx="296">
                  <c:v>-0.24503172930803141</c:v>
                </c:pt>
                <c:pt idx="297">
                  <c:v>-0.24205907533903154</c:v>
                </c:pt>
                <c:pt idx="298">
                  <c:v>-0.23911982382621857</c:v>
                </c:pt>
                <c:pt idx="299">
                  <c:v>-0.23621363142152293</c:v>
                </c:pt>
                <c:pt idx="300">
                  <c:v>-0.23334015803857761</c:v>
                </c:pt>
                <c:pt idx="301">
                  <c:v>-0.23049906682179197</c:v>
                </c:pt>
                <c:pt idx="302">
                  <c:v>-0.22769002411571396</c:v>
                </c:pt>
                <c:pt idx="303">
                  <c:v>-0.22491269943472006</c:v>
                </c:pt>
                <c:pt idx="304">
                  <c:v>-0.22216676543298053</c:v>
                </c:pt>
                <c:pt idx="305">
                  <c:v>-0.21945189787475158</c:v>
                </c:pt>
                <c:pt idx="306">
                  <c:v>-0.21676777560495553</c:v>
                </c:pt>
                <c:pt idx="307">
                  <c:v>-0.21411408052008421</c:v>
                </c:pt>
                <c:pt idx="308">
                  <c:v>-0.21149049753937793</c:v>
                </c:pt>
                <c:pt idx="309">
                  <c:v>-0.20889671457632392</c:v>
                </c:pt>
                <c:pt idx="310">
                  <c:v>-0.20633242251044773</c:v>
                </c:pt>
                <c:pt idx="311">
                  <c:v>-0.20379731515940105</c:v>
                </c:pt>
                <c:pt idx="312">
                  <c:v>-0.20129108925134742</c:v>
                </c:pt>
                <c:pt idx="313">
                  <c:v>-0.19881344439763998</c:v>
                </c:pt>
                <c:pt idx="314">
                  <c:v>-0.19636408306579203</c:v>
                </c:pt>
                <c:pt idx="315">
                  <c:v>-0.19394271055273735</c:v>
                </c:pt>
                <c:pt idx="316">
                  <c:v>-0.19154903495837663</c:v>
                </c:pt>
                <c:pt idx="317">
                  <c:v>-0.18918276715941071</c:v>
                </c:pt>
                <c:pt idx="318">
                  <c:v>-0.18684362078345437</c:v>
                </c:pt>
                <c:pt idx="319">
                  <c:v>-0.18453131218343208</c:v>
                </c:pt>
                <c:pt idx="320">
                  <c:v>-0.1822455604122491</c:v>
                </c:pt>
                <c:pt idx="321">
                  <c:v>-0.17998608719773909</c:v>
                </c:pt>
                <c:pt idx="322">
                  <c:v>-0.17775261691788177</c:v>
                </c:pt>
                <c:pt idx="323">
                  <c:v>-0.17554487657629117</c:v>
                </c:pt>
                <c:pt idx="324">
                  <c:v>-0.17336259577796859</c:v>
                </c:pt>
                <c:pt idx="325">
                  <c:v>-0.17120550670532023</c:v>
                </c:pt>
                <c:pt idx="326">
                  <c:v>-0.16907334409443323</c:v>
                </c:pt>
                <c:pt idx="327">
                  <c:v>-0.16696584521161079</c:v>
                </c:pt>
                <c:pt idx="328">
                  <c:v>-0.16488274983016002</c:v>
                </c:pt>
                <c:pt idx="329">
                  <c:v>-0.16282380020743181</c:v>
                </c:pt>
                <c:pt idx="330">
                  <c:v>-0.16078874106210778</c:v>
                </c:pt>
                <c:pt idx="331">
                  <c:v>-0.1587773195517336</c:v>
                </c:pt>
                <c:pt idx="332">
                  <c:v>-0.15678928525049229</c:v>
                </c:pt>
                <c:pt idx="333">
                  <c:v>-0.15482439012721833</c:v>
                </c:pt>
                <c:pt idx="334">
                  <c:v>-0.15288238852364508</c:v>
                </c:pt>
                <c:pt idx="335">
                  <c:v>-0.15096303713288692</c:v>
                </c:pt>
                <c:pt idx="336">
                  <c:v>-0.14906609497814888</c:v>
                </c:pt>
                <c:pt idx="337">
                  <c:v>-0.1471913233916641</c:v>
                </c:pt>
                <c:pt idx="338">
                  <c:v>-0.14533848599385316</c:v>
                </c:pt>
                <c:pt idx="339">
                  <c:v>-0.14350734867270426</c:v>
                </c:pt>
                <c:pt idx="340">
                  <c:v>-0.14169767956337059</c:v>
                </c:pt>
                <c:pt idx="341">
                  <c:v>-0.13990924902798069</c:v>
                </c:pt>
                <c:pt idx="342">
                  <c:v>-0.1381418296356611</c:v>
                </c:pt>
                <c:pt idx="343">
                  <c:v>-0.13639519614276568</c:v>
                </c:pt>
                <c:pt idx="344">
                  <c:v>-0.13466912547331092</c:v>
                </c:pt>
                <c:pt idx="345">
                  <c:v>-0.1329633966996123</c:v>
                </c:pt>
                <c:pt idx="346">
                  <c:v>-0.13127779102312079</c:v>
                </c:pt>
                <c:pt idx="347">
                  <c:v>-0.12961209175545424</c:v>
                </c:pt>
                <c:pt idx="348">
                  <c:v>-0.12796608429962342</c:v>
                </c:pt>
                <c:pt idx="349">
                  <c:v>-0.12633955613144718</c:v>
                </c:pt>
                <c:pt idx="350">
                  <c:v>-0.12473229678115635</c:v>
                </c:pt>
                <c:pt idx="351">
                  <c:v>-0.12314409781518175</c:v>
                </c:pt>
                <c:pt idx="352">
                  <c:v>-0.12157475281812469</c:v>
                </c:pt>
                <c:pt idx="353">
                  <c:v>-0.12002405737490644</c:v>
                </c:pt>
                <c:pt idx="354">
                  <c:v>-0.11849180905309538</c:v>
                </c:pt>
                <c:pt idx="355">
                  <c:v>-0.11697780738540682</c:v>
                </c:pt>
                <c:pt idx="356">
                  <c:v>-0.11548185385237571</c:v>
                </c:pt>
                <c:pt idx="357">
                  <c:v>-0.11400375186519722</c:v>
                </c:pt>
                <c:pt idx="358">
                  <c:v>-0.11254330674873454</c:v>
                </c:pt>
                <c:pt idx="359">
                  <c:v>-0.11110032572468981</c:v>
                </c:pt>
                <c:pt idx="360">
                  <c:v>-0.10967461789493733</c:v>
                </c:pt>
                <c:pt idx="361">
                  <c:v>-0.10826599422501511</c:v>
                </c:pt>
                <c:pt idx="362">
                  <c:v>-0.10687426752777386</c:v>
                </c:pt>
                <c:pt idx="363">
                  <c:v>-0.1054992524471795</c:v>
                </c:pt>
                <c:pt idx="364">
                  <c:v>-0.10414076544226843</c:v>
                </c:pt>
                <c:pt idx="365">
                  <c:v>-0.10279862477125257</c:v>
                </c:pt>
                <c:pt idx="366">
                  <c:v>-0.10147265047577149</c:v>
                </c:pt>
                <c:pt idx="367">
                  <c:v>-0.10016266436529081</c:v>
                </c:pt>
                <c:pt idx="368">
                  <c:v>-9.8868490001642967E-2</c:v>
                </c:pt>
                <c:pt idx="369">
                  <c:v>-9.758995268371029E-2</c:v>
                </c:pt>
                <c:pt idx="370">
                  <c:v>-9.6326879432246063E-2</c:v>
                </c:pt>
                <c:pt idx="371">
                  <c:v>-9.507909897483402E-2</c:v>
                </c:pt>
                <c:pt idx="372">
                  <c:v>-9.3846441730981695E-2</c:v>
                </c:pt>
                <c:pt idx="373">
                  <c:v>-9.2628739797348383E-2</c:v>
                </c:pt>
                <c:pt idx="374">
                  <c:v>-9.1425826933103041E-2</c:v>
                </c:pt>
                <c:pt idx="375">
                  <c:v>-9.023753854541311E-2</c:v>
                </c:pt>
                <c:pt idx="376">
                  <c:v>-8.9063711675059568E-2</c:v>
                </c:pt>
                <c:pt idx="377">
                  <c:v>-8.7904184982179223E-2</c:v>
                </c:pt>
                <c:pt idx="378">
                  <c:v>-8.6758798732129772E-2</c:v>
                </c:pt>
                <c:pt idx="379">
                  <c:v>-8.5627394781478572E-2</c:v>
                </c:pt>
                <c:pt idx="380">
                  <c:v>-8.4509816564110982E-2</c:v>
                </c:pt>
                <c:pt idx="381">
                  <c:v>-8.3405909077458693E-2</c:v>
                </c:pt>
                <c:pt idx="382">
                  <c:v>-8.231551886884475E-2</c:v>
                </c:pt>
                <c:pt idx="383">
                  <c:v>-8.123849402194519E-2</c:v>
                </c:pt>
                <c:pt idx="384">
                  <c:v>-8.0174684143364316E-2</c:v>
                </c:pt>
                <c:pt idx="385">
                  <c:v>-7.9123940349323435E-2</c:v>
                </c:pt>
                <c:pt idx="386">
                  <c:v>-7.8086115252460495E-2</c:v>
                </c:pt>
                <c:pt idx="387">
                  <c:v>-7.706106294873992E-2</c:v>
                </c:pt>
                <c:pt idx="388">
                  <c:v>-7.6048639004470647E-2</c:v>
                </c:pt>
                <c:pt idx="389">
                  <c:v>-7.5048700443431635E-2</c:v>
                </c:pt>
                <c:pt idx="390">
                  <c:v>-7.4061105734102989E-2</c:v>
                </c:pt>
                <c:pt idx="391">
                  <c:v>-7.3085714777001293E-2</c:v>
                </c:pt>
                <c:pt idx="392">
                  <c:v>-7.2122388892118666E-2</c:v>
                </c:pt>
                <c:pt idx="393">
                  <c:v>-7.1170990806462914E-2</c:v>
                </c:pt>
                <c:pt idx="394">
                  <c:v>-7.0231384641699215E-2</c:v>
                </c:pt>
                <c:pt idx="395">
                  <c:v>-6.9303435901890489E-2</c:v>
                </c:pt>
                <c:pt idx="396">
                  <c:v>-6.8387011461336689E-2</c:v>
                </c:pt>
                <c:pt idx="397">
                  <c:v>-6.7481979552510535E-2</c:v>
                </c:pt>
                <c:pt idx="398">
                  <c:v>-6.6588209754089966E-2</c:v>
                </c:pt>
                <c:pt idx="399">
                  <c:v>-6.5705572979084956E-2</c:v>
                </c:pt>
                <c:pt idx="400">
                  <c:v>-6.4833941463058403E-2</c:v>
                </c:pt>
                <c:pt idx="401">
                  <c:v>-6.3973188752439597E-2</c:v>
                </c:pt>
                <c:pt idx="402">
                  <c:v>-6.3123189692929835E-2</c:v>
                </c:pt>
                <c:pt idx="403">
                  <c:v>-6.2283820417998195E-2</c:v>
                </c:pt>
                <c:pt idx="404">
                  <c:v>-6.1454958337467669E-2</c:v>
                </c:pt>
                <c:pt idx="405">
                  <c:v>-6.0636482126189654E-2</c:v>
                </c:pt>
                <c:pt idx="406">
                  <c:v>-5.9828271712806649E-2</c:v>
                </c:pt>
                <c:pt idx="407">
                  <c:v>-5.9030208268601655E-2</c:v>
                </c:pt>
                <c:pt idx="408">
                  <c:v>-5.824217419643387E-2</c:v>
                </c:pt>
                <c:pt idx="409">
                  <c:v>-5.7464053119759391E-2</c:v>
                </c:pt>
                <c:pt idx="410">
                  <c:v>-5.6695729871736537E-2</c:v>
                </c:pt>
                <c:pt idx="411">
                  <c:v>-5.5937090484414261E-2</c:v>
                </c:pt>
                <c:pt idx="412">
                  <c:v>-5.5188022178003872E-2</c:v>
                </c:pt>
                <c:pt idx="413">
                  <c:v>-5.4448413350232025E-2</c:v>
                </c:pt>
                <c:pt idx="414">
                  <c:v>-5.3718153565775327E-2</c:v>
                </c:pt>
                <c:pt idx="415">
                  <c:v>-5.2997133545775191E-2</c:v>
                </c:pt>
                <c:pt idx="416">
                  <c:v>-5.2285245157432172E-2</c:v>
                </c:pt>
                <c:pt idx="417">
                  <c:v>-5.1582381403679496E-2</c:v>
                </c:pt>
                <c:pt idx="418">
                  <c:v>-5.0888436412934529E-2</c:v>
                </c:pt>
                <c:pt idx="419">
                  <c:v>-5.0203305428927973E-2</c:v>
                </c:pt>
                <c:pt idx="420">
                  <c:v>-4.9526884800609731E-2</c:v>
                </c:pt>
                <c:pt idx="421">
                  <c:v>-4.8859071972131213E-2</c:v>
                </c:pt>
                <c:pt idx="422">
                  <c:v>-4.8199765472902653E-2</c:v>
                </c:pt>
                <c:pt idx="423">
                  <c:v>-4.7548864907726106E-2</c:v>
                </c:pt>
                <c:pt idx="424">
                  <c:v>-4.6906270947001845E-2</c:v>
                </c:pt>
                <c:pt idx="425">
                  <c:v>-4.6271885317009244E-2</c:v>
                </c:pt>
                <c:pt idx="426">
                  <c:v>-4.5645610790260013E-2</c:v>
                </c:pt>
                <c:pt idx="427">
                  <c:v>-4.5027351175924581E-2</c:v>
                </c:pt>
                <c:pt idx="428">
                  <c:v>-4.4417011310329831E-2</c:v>
                </c:pt>
                <c:pt idx="429">
                  <c:v>-4.3814497047528725E-2</c:v>
                </c:pt>
                <c:pt idx="430">
                  <c:v>-4.3219715249940213E-2</c:v>
                </c:pt>
                <c:pt idx="431">
                  <c:v>-4.263257377906006E-2</c:v>
                </c:pt>
                <c:pt idx="432">
                  <c:v>-4.2052981486240711E-2</c:v>
                </c:pt>
                <c:pt idx="433">
                  <c:v>-4.1480848203541185E-2</c:v>
                </c:pt>
                <c:pt idx="434">
                  <c:v>-4.0916084734645003E-2</c:v>
                </c:pt>
                <c:pt idx="435">
                  <c:v>-4.0358602845846907E-2</c:v>
                </c:pt>
                <c:pt idx="436">
                  <c:v>-3.9808315257106992E-2</c:v>
                </c:pt>
                <c:pt idx="437">
                  <c:v>-3.926513563317241E-2</c:v>
                </c:pt>
                <c:pt idx="438">
                  <c:v>-3.8728978574765663E-2</c:v>
                </c:pt>
                <c:pt idx="439">
                  <c:v>-3.8199759609839345E-2</c:v>
                </c:pt>
                <c:pt idx="440">
                  <c:v>-3.7677395184897003E-2</c:v>
                </c:pt>
                <c:pt idx="441">
                  <c:v>-3.7161802656379063E-2</c:v>
                </c:pt>
                <c:pt idx="442">
                  <c:v>-3.6652900282114265E-2</c:v>
                </c:pt>
                <c:pt idx="443">
                  <c:v>-3.6150607212835278E-2</c:v>
                </c:pt>
                <c:pt idx="444">
                  <c:v>-3.56548434837589E-2</c:v>
                </c:pt>
                <c:pt idx="445">
                  <c:v>-3.5165530006229698E-2</c:v>
                </c:pt>
                <c:pt idx="446">
                  <c:v>-3.4682588559427317E-2</c:v>
                </c:pt>
                <c:pt idx="447">
                  <c:v>-3.4205941782136526E-2</c:v>
                </c:pt>
                <c:pt idx="448">
                  <c:v>-3.3735513164580053E-2</c:v>
                </c:pt>
                <c:pt idx="449">
                  <c:v>-3.3271227040313385E-2</c:v>
                </c:pt>
                <c:pt idx="450">
                  <c:v>-3.2813008578181632E-2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2.4193441455153994</c:v>
                </c:pt>
                <c:pt idx="1">
                  <c:v>2.4298475178356362</c:v>
                </c:pt>
                <c:pt idx="2">
                  <c:v>2.4403508901558726</c:v>
                </c:pt>
                <c:pt idx="3">
                  <c:v>2.4508542624761094</c:v>
                </c:pt>
                <c:pt idx="4">
                  <c:v>2.4613576347963453</c:v>
                </c:pt>
                <c:pt idx="5">
                  <c:v>2.4718610071165821</c:v>
                </c:pt>
                <c:pt idx="6">
                  <c:v>2.4823643794368189</c:v>
                </c:pt>
                <c:pt idx="7">
                  <c:v>2.4928677517570552</c:v>
                </c:pt>
                <c:pt idx="8">
                  <c:v>2.503371124077292</c:v>
                </c:pt>
                <c:pt idx="9">
                  <c:v>2.5138744963975284</c:v>
                </c:pt>
                <c:pt idx="10">
                  <c:v>2.5243778687177647</c:v>
                </c:pt>
                <c:pt idx="11">
                  <c:v>2.5348812410380015</c:v>
                </c:pt>
                <c:pt idx="12">
                  <c:v>2.5453846133582378</c:v>
                </c:pt>
                <c:pt idx="13">
                  <c:v>2.5558879856784742</c:v>
                </c:pt>
                <c:pt idx="14">
                  <c:v>2.566391357998711</c:v>
                </c:pt>
                <c:pt idx="15">
                  <c:v>2.5768947303189473</c:v>
                </c:pt>
                <c:pt idx="16">
                  <c:v>2.5873981026391841</c:v>
                </c:pt>
                <c:pt idx="17">
                  <c:v>2.5979014749594205</c:v>
                </c:pt>
                <c:pt idx="18">
                  <c:v>2.6084048472796573</c:v>
                </c:pt>
                <c:pt idx="19">
                  <c:v>2.6189082195998941</c:v>
                </c:pt>
                <c:pt idx="20">
                  <c:v>2.6294115919201304</c:v>
                </c:pt>
                <c:pt idx="21">
                  <c:v>2.6399149642403668</c:v>
                </c:pt>
                <c:pt idx="22">
                  <c:v>2.6504183365606035</c:v>
                </c:pt>
                <c:pt idx="23">
                  <c:v>2.6609217088808399</c:v>
                </c:pt>
                <c:pt idx="24">
                  <c:v>2.6714250812010762</c:v>
                </c:pt>
                <c:pt idx="25">
                  <c:v>2.681928453521313</c:v>
                </c:pt>
                <c:pt idx="26">
                  <c:v>2.6924318258415494</c:v>
                </c:pt>
                <c:pt idx="27">
                  <c:v>2.7029351981617862</c:v>
                </c:pt>
                <c:pt idx="28">
                  <c:v>2.7134385704820225</c:v>
                </c:pt>
                <c:pt idx="29">
                  <c:v>2.7239419428022598</c:v>
                </c:pt>
                <c:pt idx="30">
                  <c:v>2.7344453151224961</c:v>
                </c:pt>
                <c:pt idx="31">
                  <c:v>2.7449486874427329</c:v>
                </c:pt>
                <c:pt idx="32">
                  <c:v>2.7554520597629693</c:v>
                </c:pt>
                <c:pt idx="33">
                  <c:v>2.7659554320832056</c:v>
                </c:pt>
                <c:pt idx="34">
                  <c:v>2.7764588044034424</c:v>
                </c:pt>
                <c:pt idx="35">
                  <c:v>2.7869621767236792</c:v>
                </c:pt>
                <c:pt idx="36">
                  <c:v>2.7974655490439155</c:v>
                </c:pt>
                <c:pt idx="37">
                  <c:v>2.8079689213641523</c:v>
                </c:pt>
                <c:pt idx="38">
                  <c:v>2.8184722936843887</c:v>
                </c:pt>
                <c:pt idx="39">
                  <c:v>2.828975666004625</c:v>
                </c:pt>
                <c:pt idx="40">
                  <c:v>2.8394790383248618</c:v>
                </c:pt>
                <c:pt idx="41">
                  <c:v>2.8499824106450982</c:v>
                </c:pt>
                <c:pt idx="42">
                  <c:v>2.860485782965335</c:v>
                </c:pt>
                <c:pt idx="43">
                  <c:v>2.8709891552855713</c:v>
                </c:pt>
                <c:pt idx="44">
                  <c:v>2.8814925276058077</c:v>
                </c:pt>
                <c:pt idx="45">
                  <c:v>2.8919958999260444</c:v>
                </c:pt>
                <c:pt idx="46">
                  <c:v>2.9024992722462808</c:v>
                </c:pt>
                <c:pt idx="47">
                  <c:v>2.9130026445665176</c:v>
                </c:pt>
                <c:pt idx="48">
                  <c:v>2.9235060168867539</c:v>
                </c:pt>
                <c:pt idx="49">
                  <c:v>2.9340093892069907</c:v>
                </c:pt>
                <c:pt idx="50">
                  <c:v>2.9445127615272266</c:v>
                </c:pt>
                <c:pt idx="51">
                  <c:v>2.9550161338474634</c:v>
                </c:pt>
                <c:pt idx="52">
                  <c:v>2.9655195061676998</c:v>
                </c:pt>
                <c:pt idx="53">
                  <c:v>2.9760228784879366</c:v>
                </c:pt>
                <c:pt idx="54">
                  <c:v>2.9865262508081729</c:v>
                </c:pt>
                <c:pt idx="55">
                  <c:v>2.9970296231284097</c:v>
                </c:pt>
                <c:pt idx="56">
                  <c:v>3.0075329954486456</c:v>
                </c:pt>
                <c:pt idx="57">
                  <c:v>3.0180363677688824</c:v>
                </c:pt>
                <c:pt idx="58">
                  <c:v>3.0285397400891187</c:v>
                </c:pt>
                <c:pt idx="59">
                  <c:v>3.0390431124093555</c:v>
                </c:pt>
                <c:pt idx="60">
                  <c:v>3.0495464847295919</c:v>
                </c:pt>
                <c:pt idx="61">
                  <c:v>3.0600498570498287</c:v>
                </c:pt>
                <c:pt idx="62">
                  <c:v>3.070553229370065</c:v>
                </c:pt>
                <c:pt idx="63">
                  <c:v>3.0810566016903018</c:v>
                </c:pt>
                <c:pt idx="64">
                  <c:v>3.0915599740105386</c:v>
                </c:pt>
                <c:pt idx="65">
                  <c:v>3.102063346330775</c:v>
                </c:pt>
                <c:pt idx="66">
                  <c:v>3.1125667186510118</c:v>
                </c:pt>
                <c:pt idx="67">
                  <c:v>3.1230700909712477</c:v>
                </c:pt>
                <c:pt idx="68">
                  <c:v>3.1335734632914845</c:v>
                </c:pt>
                <c:pt idx="69">
                  <c:v>3.1440768356117208</c:v>
                </c:pt>
                <c:pt idx="70">
                  <c:v>3.1545802079319576</c:v>
                </c:pt>
                <c:pt idx="71">
                  <c:v>3.1650835802521939</c:v>
                </c:pt>
                <c:pt idx="72">
                  <c:v>3.1755869525724307</c:v>
                </c:pt>
                <c:pt idx="73">
                  <c:v>3.1860903248926671</c:v>
                </c:pt>
                <c:pt idx="74">
                  <c:v>3.1965936972129039</c:v>
                </c:pt>
                <c:pt idx="75">
                  <c:v>3.2070970695331398</c:v>
                </c:pt>
                <c:pt idx="76">
                  <c:v>3.217600441853377</c:v>
                </c:pt>
                <c:pt idx="77">
                  <c:v>3.2281038141736129</c:v>
                </c:pt>
                <c:pt idx="78">
                  <c:v>3.2386071864938497</c:v>
                </c:pt>
                <c:pt idx="79">
                  <c:v>3.2491105588140865</c:v>
                </c:pt>
                <c:pt idx="80">
                  <c:v>3.2596139311343229</c:v>
                </c:pt>
                <c:pt idx="81">
                  <c:v>3.2701173034545596</c:v>
                </c:pt>
                <c:pt idx="82">
                  <c:v>3.280620675774796</c:v>
                </c:pt>
                <c:pt idx="83">
                  <c:v>3.2911240480950328</c:v>
                </c:pt>
                <c:pt idx="84">
                  <c:v>3.3016274204152691</c:v>
                </c:pt>
                <c:pt idx="85">
                  <c:v>3.3121307927355059</c:v>
                </c:pt>
                <c:pt idx="86">
                  <c:v>3.3226341650557418</c:v>
                </c:pt>
                <c:pt idx="87">
                  <c:v>3.3331375373759791</c:v>
                </c:pt>
                <c:pt idx="88">
                  <c:v>3.343640909696215</c:v>
                </c:pt>
                <c:pt idx="89">
                  <c:v>3.3541442820164518</c:v>
                </c:pt>
                <c:pt idx="90">
                  <c:v>3.3646476543366886</c:v>
                </c:pt>
                <c:pt idx="91">
                  <c:v>3.3751510266569249</c:v>
                </c:pt>
                <c:pt idx="92">
                  <c:v>3.3856543989771613</c:v>
                </c:pt>
                <c:pt idx="93">
                  <c:v>3.396157771297398</c:v>
                </c:pt>
                <c:pt idx="94">
                  <c:v>3.4066611436176348</c:v>
                </c:pt>
                <c:pt idx="95">
                  <c:v>3.4171645159378712</c:v>
                </c:pt>
                <c:pt idx="96">
                  <c:v>3.427667888258108</c:v>
                </c:pt>
                <c:pt idx="97">
                  <c:v>3.4381712605783439</c:v>
                </c:pt>
                <c:pt idx="98">
                  <c:v>3.4486746328985807</c:v>
                </c:pt>
                <c:pt idx="99">
                  <c:v>3.459178005218817</c:v>
                </c:pt>
                <c:pt idx="100">
                  <c:v>3.4696813775390538</c:v>
                </c:pt>
                <c:pt idx="101">
                  <c:v>3.4801847498592902</c:v>
                </c:pt>
                <c:pt idx="102">
                  <c:v>3.490688122179527</c:v>
                </c:pt>
                <c:pt idx="103">
                  <c:v>3.5011914944997633</c:v>
                </c:pt>
                <c:pt idx="104">
                  <c:v>3.5116948668200001</c:v>
                </c:pt>
                <c:pt idx="105">
                  <c:v>3.5221982391402369</c:v>
                </c:pt>
                <c:pt idx="106">
                  <c:v>3.5327016114604732</c:v>
                </c:pt>
                <c:pt idx="107">
                  <c:v>3.5432049837807091</c:v>
                </c:pt>
                <c:pt idx="108">
                  <c:v>3.5537083561009459</c:v>
                </c:pt>
                <c:pt idx="109">
                  <c:v>3.5642117284211827</c:v>
                </c:pt>
                <c:pt idx="110">
                  <c:v>3.5747151007414191</c:v>
                </c:pt>
                <c:pt idx="111">
                  <c:v>3.5852184730616559</c:v>
                </c:pt>
                <c:pt idx="112">
                  <c:v>3.5957218453818922</c:v>
                </c:pt>
                <c:pt idx="113">
                  <c:v>3.606225217702129</c:v>
                </c:pt>
                <c:pt idx="114">
                  <c:v>3.6167285900223654</c:v>
                </c:pt>
                <c:pt idx="115">
                  <c:v>3.6272319623426021</c:v>
                </c:pt>
                <c:pt idx="116">
                  <c:v>3.6377353346628389</c:v>
                </c:pt>
                <c:pt idx="117">
                  <c:v>3.6482387069830753</c:v>
                </c:pt>
                <c:pt idx="118">
                  <c:v>3.6587420793033121</c:v>
                </c:pt>
                <c:pt idx="119">
                  <c:v>3.669245451623548</c:v>
                </c:pt>
                <c:pt idx="120">
                  <c:v>3.6797488239437848</c:v>
                </c:pt>
                <c:pt idx="121">
                  <c:v>3.6902521962640211</c:v>
                </c:pt>
                <c:pt idx="122">
                  <c:v>3.7007555685842579</c:v>
                </c:pt>
                <c:pt idx="123">
                  <c:v>3.7112589409044943</c:v>
                </c:pt>
                <c:pt idx="124">
                  <c:v>3.7217623132247311</c:v>
                </c:pt>
                <c:pt idx="125">
                  <c:v>3.7322656855449674</c:v>
                </c:pt>
                <c:pt idx="126">
                  <c:v>3.7427690578652042</c:v>
                </c:pt>
                <c:pt idx="127">
                  <c:v>3.753272430185441</c:v>
                </c:pt>
                <c:pt idx="128">
                  <c:v>3.7637758025056773</c:v>
                </c:pt>
                <c:pt idx="129">
                  <c:v>3.7742791748259132</c:v>
                </c:pt>
                <c:pt idx="130">
                  <c:v>3.78478254714615</c:v>
                </c:pt>
                <c:pt idx="131">
                  <c:v>3.7952859194663868</c:v>
                </c:pt>
                <c:pt idx="132">
                  <c:v>3.8057892917866232</c:v>
                </c:pt>
                <c:pt idx="133">
                  <c:v>3.8162926641068595</c:v>
                </c:pt>
                <c:pt idx="134">
                  <c:v>3.8267960364270963</c:v>
                </c:pt>
                <c:pt idx="135">
                  <c:v>3.8372994087473331</c:v>
                </c:pt>
                <c:pt idx="136">
                  <c:v>3.8478027810675695</c:v>
                </c:pt>
                <c:pt idx="137">
                  <c:v>3.8583061533878062</c:v>
                </c:pt>
                <c:pt idx="138">
                  <c:v>3.8688095257080422</c:v>
                </c:pt>
                <c:pt idx="139">
                  <c:v>3.8793128980282794</c:v>
                </c:pt>
                <c:pt idx="140">
                  <c:v>3.8898162703485153</c:v>
                </c:pt>
                <c:pt idx="141">
                  <c:v>3.9003196426687521</c:v>
                </c:pt>
                <c:pt idx="142">
                  <c:v>3.9108230149889889</c:v>
                </c:pt>
                <c:pt idx="143">
                  <c:v>3.9213263873092252</c:v>
                </c:pt>
                <c:pt idx="144">
                  <c:v>3.9318297596294616</c:v>
                </c:pt>
                <c:pt idx="145">
                  <c:v>3.9423331319496984</c:v>
                </c:pt>
                <c:pt idx="146">
                  <c:v>3.9528365042699352</c:v>
                </c:pt>
                <c:pt idx="147">
                  <c:v>3.9633398765901715</c:v>
                </c:pt>
                <c:pt idx="148">
                  <c:v>3.9738432489104074</c:v>
                </c:pt>
                <c:pt idx="149">
                  <c:v>3.9843466212306442</c:v>
                </c:pt>
                <c:pt idx="150">
                  <c:v>3.9948499935508814</c:v>
                </c:pt>
                <c:pt idx="151">
                  <c:v>4.0053533658711178</c:v>
                </c:pt>
                <c:pt idx="152">
                  <c:v>4.0158567381913546</c:v>
                </c:pt>
                <c:pt idx="153">
                  <c:v>4.0263601105115905</c:v>
                </c:pt>
                <c:pt idx="154">
                  <c:v>4.0368634828318273</c:v>
                </c:pt>
                <c:pt idx="155">
                  <c:v>4.0473668551520632</c:v>
                </c:pt>
                <c:pt idx="156">
                  <c:v>4.0578702274723</c:v>
                </c:pt>
                <c:pt idx="157">
                  <c:v>4.0683735997925368</c:v>
                </c:pt>
                <c:pt idx="158">
                  <c:v>4.0788769721127736</c:v>
                </c:pt>
                <c:pt idx="159">
                  <c:v>4.0893803444330104</c:v>
                </c:pt>
                <c:pt idx="160">
                  <c:v>4.0998837167532463</c:v>
                </c:pt>
                <c:pt idx="161">
                  <c:v>4.110387089073483</c:v>
                </c:pt>
                <c:pt idx="162">
                  <c:v>4.1208904613937198</c:v>
                </c:pt>
                <c:pt idx="163">
                  <c:v>4.1313938337139557</c:v>
                </c:pt>
                <c:pt idx="164">
                  <c:v>4.1418972060341925</c:v>
                </c:pt>
                <c:pt idx="165">
                  <c:v>4.1524005783544293</c:v>
                </c:pt>
                <c:pt idx="166">
                  <c:v>4.1629039506746652</c:v>
                </c:pt>
                <c:pt idx="167">
                  <c:v>4.173407322994902</c:v>
                </c:pt>
                <c:pt idx="168">
                  <c:v>4.1839106953151388</c:v>
                </c:pt>
                <c:pt idx="169">
                  <c:v>4.1944140676353756</c:v>
                </c:pt>
                <c:pt idx="170">
                  <c:v>4.2049174399556115</c:v>
                </c:pt>
                <c:pt idx="171">
                  <c:v>4.2154208122758483</c:v>
                </c:pt>
                <c:pt idx="172">
                  <c:v>4.2259241845960851</c:v>
                </c:pt>
                <c:pt idx="173">
                  <c:v>4.2364275569163219</c:v>
                </c:pt>
                <c:pt idx="174">
                  <c:v>4.2469309292365578</c:v>
                </c:pt>
                <c:pt idx="175">
                  <c:v>4.2574343015567946</c:v>
                </c:pt>
                <c:pt idx="176">
                  <c:v>4.2679376738770314</c:v>
                </c:pt>
                <c:pt idx="177">
                  <c:v>4.2784410461972673</c:v>
                </c:pt>
                <c:pt idx="178">
                  <c:v>4.2889444185175041</c:v>
                </c:pt>
                <c:pt idx="179">
                  <c:v>4.2994477908377409</c:v>
                </c:pt>
                <c:pt idx="180">
                  <c:v>4.3099511631579777</c:v>
                </c:pt>
                <c:pt idx="181">
                  <c:v>4.3204545354782136</c:v>
                </c:pt>
                <c:pt idx="182">
                  <c:v>4.3309579077984504</c:v>
                </c:pt>
                <c:pt idx="183">
                  <c:v>4.3414612801186871</c:v>
                </c:pt>
                <c:pt idx="184">
                  <c:v>4.3519646524389239</c:v>
                </c:pt>
                <c:pt idx="185">
                  <c:v>4.3624680247591607</c:v>
                </c:pt>
                <c:pt idx="186">
                  <c:v>4.3729713970793966</c:v>
                </c:pt>
                <c:pt idx="187">
                  <c:v>4.3834747693996334</c:v>
                </c:pt>
                <c:pt idx="188">
                  <c:v>4.3939781417198693</c:v>
                </c:pt>
                <c:pt idx="189">
                  <c:v>4.4044815140401061</c:v>
                </c:pt>
                <c:pt idx="190">
                  <c:v>4.4149848863603429</c:v>
                </c:pt>
                <c:pt idx="191">
                  <c:v>4.4254882586805797</c:v>
                </c:pt>
                <c:pt idx="192">
                  <c:v>4.4359916310008156</c:v>
                </c:pt>
                <c:pt idx="193">
                  <c:v>4.4464950033210515</c:v>
                </c:pt>
                <c:pt idx="194">
                  <c:v>4.4569983756412892</c:v>
                </c:pt>
                <c:pt idx="195">
                  <c:v>4.467501747961526</c:v>
                </c:pt>
                <c:pt idx="196">
                  <c:v>4.4780051202817619</c:v>
                </c:pt>
                <c:pt idx="197">
                  <c:v>4.4885084926019987</c:v>
                </c:pt>
                <c:pt idx="198">
                  <c:v>4.4990118649222355</c:v>
                </c:pt>
                <c:pt idx="199">
                  <c:v>4.5095152372424714</c:v>
                </c:pt>
                <c:pt idx="200">
                  <c:v>4.5200186095627082</c:v>
                </c:pt>
                <c:pt idx="201">
                  <c:v>4.530521981882945</c:v>
                </c:pt>
                <c:pt idx="202">
                  <c:v>4.5410253542031818</c:v>
                </c:pt>
                <c:pt idx="203">
                  <c:v>4.5515287265234177</c:v>
                </c:pt>
                <c:pt idx="204">
                  <c:v>4.5620320988436545</c:v>
                </c:pt>
                <c:pt idx="205">
                  <c:v>4.5725354711638913</c:v>
                </c:pt>
                <c:pt idx="206">
                  <c:v>4.583038843484128</c:v>
                </c:pt>
                <c:pt idx="207">
                  <c:v>4.5935422158043639</c:v>
                </c:pt>
                <c:pt idx="208">
                  <c:v>4.6040455881246007</c:v>
                </c:pt>
                <c:pt idx="209">
                  <c:v>4.6145489604448375</c:v>
                </c:pt>
                <c:pt idx="210">
                  <c:v>4.6250523327650734</c:v>
                </c:pt>
                <c:pt idx="211">
                  <c:v>4.6355557050853102</c:v>
                </c:pt>
                <c:pt idx="212">
                  <c:v>4.646059077405547</c:v>
                </c:pt>
                <c:pt idx="213">
                  <c:v>4.6565624497257838</c:v>
                </c:pt>
                <c:pt idx="214">
                  <c:v>4.6670658220460197</c:v>
                </c:pt>
                <c:pt idx="215">
                  <c:v>4.6775691943662556</c:v>
                </c:pt>
                <c:pt idx="216">
                  <c:v>4.6880725666864924</c:v>
                </c:pt>
                <c:pt idx="217">
                  <c:v>4.6985759390067301</c:v>
                </c:pt>
                <c:pt idx="218">
                  <c:v>4.709079311326966</c:v>
                </c:pt>
                <c:pt idx="219">
                  <c:v>4.7195826836472019</c:v>
                </c:pt>
                <c:pt idx="220">
                  <c:v>4.7300860559674387</c:v>
                </c:pt>
                <c:pt idx="221">
                  <c:v>4.7405894282876755</c:v>
                </c:pt>
                <c:pt idx="222">
                  <c:v>4.7510928006079123</c:v>
                </c:pt>
                <c:pt idx="223">
                  <c:v>4.7615961729281491</c:v>
                </c:pt>
                <c:pt idx="224">
                  <c:v>4.7720995452483859</c:v>
                </c:pt>
                <c:pt idx="225">
                  <c:v>4.7826029175686218</c:v>
                </c:pt>
                <c:pt idx="226">
                  <c:v>4.7931062898888577</c:v>
                </c:pt>
                <c:pt idx="227">
                  <c:v>4.8036096622090945</c:v>
                </c:pt>
                <c:pt idx="228">
                  <c:v>4.8141130345293321</c:v>
                </c:pt>
                <c:pt idx="229">
                  <c:v>4.8246164068495681</c:v>
                </c:pt>
                <c:pt idx="230">
                  <c:v>4.8351197791698048</c:v>
                </c:pt>
                <c:pt idx="231">
                  <c:v>4.8456231514900416</c:v>
                </c:pt>
                <c:pt idx="232">
                  <c:v>4.8561265238102775</c:v>
                </c:pt>
                <c:pt idx="233">
                  <c:v>4.8666298961305143</c:v>
                </c:pt>
                <c:pt idx="234">
                  <c:v>4.8771332684507511</c:v>
                </c:pt>
                <c:pt idx="235">
                  <c:v>4.8876366407709879</c:v>
                </c:pt>
                <c:pt idx="236">
                  <c:v>4.8981400130912238</c:v>
                </c:pt>
                <c:pt idx="237">
                  <c:v>4.9086433854114597</c:v>
                </c:pt>
                <c:pt idx="238">
                  <c:v>4.9191467577316965</c:v>
                </c:pt>
                <c:pt idx="239">
                  <c:v>4.9296501300519342</c:v>
                </c:pt>
                <c:pt idx="240">
                  <c:v>4.9401535023721701</c:v>
                </c:pt>
                <c:pt idx="241">
                  <c:v>4.950656874692406</c:v>
                </c:pt>
                <c:pt idx="242">
                  <c:v>4.9611602470126428</c:v>
                </c:pt>
                <c:pt idx="243">
                  <c:v>4.9716636193328796</c:v>
                </c:pt>
                <c:pt idx="244">
                  <c:v>4.9821669916531164</c:v>
                </c:pt>
                <c:pt idx="245">
                  <c:v>4.9926703639733523</c:v>
                </c:pt>
                <c:pt idx="246">
                  <c:v>5.0031737362935891</c:v>
                </c:pt>
                <c:pt idx="247">
                  <c:v>5.0136771086138259</c:v>
                </c:pt>
                <c:pt idx="248">
                  <c:v>5.0241804809340618</c:v>
                </c:pt>
                <c:pt idx="249">
                  <c:v>5.0346838532542986</c:v>
                </c:pt>
                <c:pt idx="250">
                  <c:v>5.0451872255745362</c:v>
                </c:pt>
                <c:pt idx="251">
                  <c:v>5.0556905978947722</c:v>
                </c:pt>
                <c:pt idx="252">
                  <c:v>5.0661939702150081</c:v>
                </c:pt>
                <c:pt idx="253">
                  <c:v>5.0766973425352449</c:v>
                </c:pt>
                <c:pt idx="254">
                  <c:v>5.0872007148554816</c:v>
                </c:pt>
                <c:pt idx="255">
                  <c:v>5.0977040871757184</c:v>
                </c:pt>
                <c:pt idx="256">
                  <c:v>5.1082074594959543</c:v>
                </c:pt>
                <c:pt idx="257">
                  <c:v>5.1187108318161911</c:v>
                </c:pt>
                <c:pt idx="258">
                  <c:v>5.1292142041364279</c:v>
                </c:pt>
                <c:pt idx="259">
                  <c:v>5.1397175764566692</c:v>
                </c:pt>
                <c:pt idx="260">
                  <c:v>5.1502209487769006</c:v>
                </c:pt>
                <c:pt idx="261">
                  <c:v>5.1607243210971374</c:v>
                </c:pt>
                <c:pt idx="262">
                  <c:v>5.1712276934173742</c:v>
                </c:pt>
                <c:pt idx="263">
                  <c:v>5.1817310657376154</c:v>
                </c:pt>
                <c:pt idx="264">
                  <c:v>5.1922344380578469</c:v>
                </c:pt>
                <c:pt idx="265">
                  <c:v>5.2027378103780837</c:v>
                </c:pt>
                <c:pt idx="266">
                  <c:v>5.2132411826983205</c:v>
                </c:pt>
                <c:pt idx="267">
                  <c:v>5.2237445550185617</c:v>
                </c:pt>
                <c:pt idx="268">
                  <c:v>5.2342479273387941</c:v>
                </c:pt>
                <c:pt idx="269">
                  <c:v>5.24475129965903</c:v>
                </c:pt>
                <c:pt idx="270">
                  <c:v>5.2552546719792659</c:v>
                </c:pt>
                <c:pt idx="271">
                  <c:v>5.265758044299508</c:v>
                </c:pt>
                <c:pt idx="272">
                  <c:v>5.2762614166197404</c:v>
                </c:pt>
                <c:pt idx="273">
                  <c:v>5.2867647889399763</c:v>
                </c:pt>
                <c:pt idx="274">
                  <c:v>5.2972681612602122</c:v>
                </c:pt>
                <c:pt idx="275">
                  <c:v>5.3077715335804534</c:v>
                </c:pt>
                <c:pt idx="276">
                  <c:v>5.3182749059006857</c:v>
                </c:pt>
                <c:pt idx="277">
                  <c:v>5.3287782782209225</c:v>
                </c:pt>
                <c:pt idx="278">
                  <c:v>5.3392816505411584</c:v>
                </c:pt>
                <c:pt idx="279">
                  <c:v>5.3497850228614006</c:v>
                </c:pt>
                <c:pt idx="280">
                  <c:v>5.360288395181632</c:v>
                </c:pt>
                <c:pt idx="281">
                  <c:v>5.3707917675018679</c:v>
                </c:pt>
                <c:pt idx="282">
                  <c:v>5.3812951398221101</c:v>
                </c:pt>
                <c:pt idx="283">
                  <c:v>5.3917985121423468</c:v>
                </c:pt>
                <c:pt idx="284">
                  <c:v>5.4023018844625836</c:v>
                </c:pt>
                <c:pt idx="285">
                  <c:v>5.4128052567828142</c:v>
                </c:pt>
                <c:pt idx="286">
                  <c:v>5.4233086291030563</c:v>
                </c:pt>
                <c:pt idx="287">
                  <c:v>5.4338120014232931</c:v>
                </c:pt>
                <c:pt idx="288">
                  <c:v>5.4443153737435299</c:v>
                </c:pt>
                <c:pt idx="289">
                  <c:v>5.4548187460637605</c:v>
                </c:pt>
                <c:pt idx="290">
                  <c:v>5.4653221183840017</c:v>
                </c:pt>
                <c:pt idx="291">
                  <c:v>5.4758254907042394</c:v>
                </c:pt>
                <c:pt idx="292">
                  <c:v>5.4863288630244753</c:v>
                </c:pt>
                <c:pt idx="293">
                  <c:v>5.4968322353447068</c:v>
                </c:pt>
                <c:pt idx="294">
                  <c:v>5.5073356076649489</c:v>
                </c:pt>
                <c:pt idx="295">
                  <c:v>5.5178389799851857</c:v>
                </c:pt>
                <c:pt idx="296">
                  <c:v>5.5283423523054216</c:v>
                </c:pt>
                <c:pt idx="297">
                  <c:v>5.5388457246256531</c:v>
                </c:pt>
                <c:pt idx="298">
                  <c:v>5.5493490969458943</c:v>
                </c:pt>
                <c:pt idx="299">
                  <c:v>5.5598524692661311</c:v>
                </c:pt>
                <c:pt idx="300">
                  <c:v>5.5703558415863679</c:v>
                </c:pt>
                <c:pt idx="301">
                  <c:v>5.5808592139065984</c:v>
                </c:pt>
                <c:pt idx="302">
                  <c:v>5.5913625862268406</c:v>
                </c:pt>
                <c:pt idx="303">
                  <c:v>5.6018659585470774</c:v>
                </c:pt>
                <c:pt idx="304">
                  <c:v>5.6123693308673142</c:v>
                </c:pt>
                <c:pt idx="305">
                  <c:v>5.6228727031875447</c:v>
                </c:pt>
                <c:pt idx="306">
                  <c:v>5.6333760755077877</c:v>
                </c:pt>
                <c:pt idx="307">
                  <c:v>5.6438794478280236</c:v>
                </c:pt>
                <c:pt idx="308">
                  <c:v>5.6543828201482595</c:v>
                </c:pt>
                <c:pt idx="309">
                  <c:v>5.6648861924684972</c:v>
                </c:pt>
                <c:pt idx="310">
                  <c:v>5.6753895647887331</c:v>
                </c:pt>
                <c:pt idx="311">
                  <c:v>5.6858929371089699</c:v>
                </c:pt>
                <c:pt idx="312">
                  <c:v>5.6963963094292058</c:v>
                </c:pt>
                <c:pt idx="313">
                  <c:v>5.7068996817494426</c:v>
                </c:pt>
                <c:pt idx="314">
                  <c:v>5.7174030540696794</c:v>
                </c:pt>
                <c:pt idx="315">
                  <c:v>5.7279064263899162</c:v>
                </c:pt>
                <c:pt idx="316">
                  <c:v>5.738409798710153</c:v>
                </c:pt>
                <c:pt idx="317">
                  <c:v>5.7489131710303889</c:v>
                </c:pt>
                <c:pt idx="318">
                  <c:v>5.7594165433506257</c:v>
                </c:pt>
                <c:pt idx="319">
                  <c:v>5.7699199156708616</c:v>
                </c:pt>
                <c:pt idx="320">
                  <c:v>5.7804232879910984</c:v>
                </c:pt>
                <c:pt idx="321">
                  <c:v>5.7909266603113352</c:v>
                </c:pt>
                <c:pt idx="322">
                  <c:v>5.801430032631572</c:v>
                </c:pt>
                <c:pt idx="323">
                  <c:v>5.8119334049518079</c:v>
                </c:pt>
                <c:pt idx="324">
                  <c:v>5.8224367772720456</c:v>
                </c:pt>
                <c:pt idx="325">
                  <c:v>5.8329401495922815</c:v>
                </c:pt>
                <c:pt idx="326">
                  <c:v>5.8434435219125183</c:v>
                </c:pt>
                <c:pt idx="327">
                  <c:v>5.8539468942327542</c:v>
                </c:pt>
                <c:pt idx="328">
                  <c:v>5.8644502665529918</c:v>
                </c:pt>
                <c:pt idx="329">
                  <c:v>5.8749536388732277</c:v>
                </c:pt>
                <c:pt idx="330">
                  <c:v>5.8854570111934637</c:v>
                </c:pt>
                <c:pt idx="331">
                  <c:v>5.8959603835137004</c:v>
                </c:pt>
                <c:pt idx="332">
                  <c:v>5.9064637558339372</c:v>
                </c:pt>
                <c:pt idx="333">
                  <c:v>5.916967128154174</c:v>
                </c:pt>
                <c:pt idx="334">
                  <c:v>5.9274705004744099</c:v>
                </c:pt>
                <c:pt idx="335">
                  <c:v>5.9379738727946476</c:v>
                </c:pt>
                <c:pt idx="336">
                  <c:v>5.9484772451148835</c:v>
                </c:pt>
                <c:pt idx="337">
                  <c:v>5.9589806174351203</c:v>
                </c:pt>
                <c:pt idx="338">
                  <c:v>5.9694839897553562</c:v>
                </c:pt>
                <c:pt idx="339">
                  <c:v>5.9799873620755921</c:v>
                </c:pt>
                <c:pt idx="340">
                  <c:v>5.9904907343958298</c:v>
                </c:pt>
                <c:pt idx="341">
                  <c:v>6.0009941067160657</c:v>
                </c:pt>
                <c:pt idx="342">
                  <c:v>6.0114974790363025</c:v>
                </c:pt>
                <c:pt idx="343">
                  <c:v>6.0220008513565393</c:v>
                </c:pt>
                <c:pt idx="344">
                  <c:v>6.0325042236767761</c:v>
                </c:pt>
                <c:pt idx="345">
                  <c:v>6.043007595997012</c:v>
                </c:pt>
                <c:pt idx="346">
                  <c:v>6.0535109683172497</c:v>
                </c:pt>
                <c:pt idx="347">
                  <c:v>6.0640143406374856</c:v>
                </c:pt>
                <c:pt idx="348">
                  <c:v>6.0745177129577224</c:v>
                </c:pt>
                <c:pt idx="349">
                  <c:v>6.0850210852779592</c:v>
                </c:pt>
                <c:pt idx="350">
                  <c:v>6.0955244575981942</c:v>
                </c:pt>
                <c:pt idx="351">
                  <c:v>6.1060278299184318</c:v>
                </c:pt>
                <c:pt idx="352">
                  <c:v>6.1165312022386678</c:v>
                </c:pt>
                <c:pt idx="353">
                  <c:v>6.1270345745589045</c:v>
                </c:pt>
                <c:pt idx="354">
                  <c:v>6.1375379468791413</c:v>
                </c:pt>
                <c:pt idx="355">
                  <c:v>6.1480413191993781</c:v>
                </c:pt>
                <c:pt idx="356">
                  <c:v>6.158544691519614</c:v>
                </c:pt>
                <c:pt idx="357">
                  <c:v>6.1690480638398517</c:v>
                </c:pt>
                <c:pt idx="358">
                  <c:v>6.1795514361600867</c:v>
                </c:pt>
                <c:pt idx="359">
                  <c:v>6.1900548084803244</c:v>
                </c:pt>
                <c:pt idx="360">
                  <c:v>6.2005581808005603</c:v>
                </c:pt>
                <c:pt idx="361">
                  <c:v>6.2110615531207962</c:v>
                </c:pt>
                <c:pt idx="362">
                  <c:v>6.2215649254410339</c:v>
                </c:pt>
                <c:pt idx="363">
                  <c:v>6.2320682977612698</c:v>
                </c:pt>
                <c:pt idx="364">
                  <c:v>6.2425716700815066</c:v>
                </c:pt>
                <c:pt idx="365">
                  <c:v>6.2530750424017434</c:v>
                </c:pt>
                <c:pt idx="366">
                  <c:v>6.2635784147219802</c:v>
                </c:pt>
                <c:pt idx="367">
                  <c:v>6.2740817870422161</c:v>
                </c:pt>
                <c:pt idx="368">
                  <c:v>6.2845851593624538</c:v>
                </c:pt>
                <c:pt idx="369">
                  <c:v>6.2950885316826888</c:v>
                </c:pt>
                <c:pt idx="370">
                  <c:v>6.3055919040029265</c:v>
                </c:pt>
                <c:pt idx="371">
                  <c:v>6.3160952763231624</c:v>
                </c:pt>
                <c:pt idx="372">
                  <c:v>6.3265986486433983</c:v>
                </c:pt>
                <c:pt idx="373">
                  <c:v>6.337102020963636</c:v>
                </c:pt>
                <c:pt idx="374">
                  <c:v>6.3476053932838719</c:v>
                </c:pt>
                <c:pt idx="375">
                  <c:v>6.3581087656041086</c:v>
                </c:pt>
                <c:pt idx="376">
                  <c:v>6.3686121379243454</c:v>
                </c:pt>
                <c:pt idx="377">
                  <c:v>6.3791155102445822</c:v>
                </c:pt>
                <c:pt idx="378">
                  <c:v>6.3896188825648181</c:v>
                </c:pt>
                <c:pt idx="379">
                  <c:v>6.4001222548850558</c:v>
                </c:pt>
                <c:pt idx="380">
                  <c:v>6.4106256272052917</c:v>
                </c:pt>
                <c:pt idx="381">
                  <c:v>6.4211289995255285</c:v>
                </c:pt>
                <c:pt idx="382">
                  <c:v>6.4316323718457653</c:v>
                </c:pt>
                <c:pt idx="383">
                  <c:v>6.4421357441660003</c:v>
                </c:pt>
                <c:pt idx="384">
                  <c:v>6.452639116486238</c:v>
                </c:pt>
                <c:pt idx="385">
                  <c:v>6.4631424888064739</c:v>
                </c:pt>
                <c:pt idx="386">
                  <c:v>6.4736458611267107</c:v>
                </c:pt>
                <c:pt idx="387">
                  <c:v>6.4841492334469475</c:v>
                </c:pt>
                <c:pt idx="388">
                  <c:v>6.4946526057671825</c:v>
                </c:pt>
                <c:pt idx="389">
                  <c:v>6.5051559780874202</c:v>
                </c:pt>
                <c:pt idx="390">
                  <c:v>6.5156593504076561</c:v>
                </c:pt>
                <c:pt idx="391">
                  <c:v>6.5261627227278929</c:v>
                </c:pt>
                <c:pt idx="392">
                  <c:v>6.5366660950481306</c:v>
                </c:pt>
                <c:pt idx="393">
                  <c:v>6.5471694673683665</c:v>
                </c:pt>
                <c:pt idx="394">
                  <c:v>6.5576728396886024</c:v>
                </c:pt>
                <c:pt idx="395">
                  <c:v>6.5681762120088401</c:v>
                </c:pt>
                <c:pt idx="396">
                  <c:v>6.578679584329076</c:v>
                </c:pt>
                <c:pt idx="397">
                  <c:v>6.5891829566493128</c:v>
                </c:pt>
                <c:pt idx="398">
                  <c:v>6.5996863289695495</c:v>
                </c:pt>
                <c:pt idx="399">
                  <c:v>6.6101897012897863</c:v>
                </c:pt>
                <c:pt idx="400">
                  <c:v>6.6206930736100222</c:v>
                </c:pt>
                <c:pt idx="401">
                  <c:v>6.6311964459302599</c:v>
                </c:pt>
                <c:pt idx="402">
                  <c:v>6.6416998182504949</c:v>
                </c:pt>
                <c:pt idx="403">
                  <c:v>6.6522031905707326</c:v>
                </c:pt>
                <c:pt idx="404">
                  <c:v>6.6627065628909685</c:v>
                </c:pt>
                <c:pt idx="405">
                  <c:v>6.6732099352112044</c:v>
                </c:pt>
                <c:pt idx="406">
                  <c:v>6.6837133075314421</c:v>
                </c:pt>
                <c:pt idx="407">
                  <c:v>6.694216679851678</c:v>
                </c:pt>
                <c:pt idx="408">
                  <c:v>6.7047200521719148</c:v>
                </c:pt>
                <c:pt idx="409">
                  <c:v>6.7152234244921516</c:v>
                </c:pt>
                <c:pt idx="410">
                  <c:v>6.7257267968123866</c:v>
                </c:pt>
                <c:pt idx="411">
                  <c:v>6.7362301691326243</c:v>
                </c:pt>
                <c:pt idx="412">
                  <c:v>6.7467335414528602</c:v>
                </c:pt>
                <c:pt idx="413">
                  <c:v>6.757236913773097</c:v>
                </c:pt>
                <c:pt idx="414">
                  <c:v>6.7677402860933347</c:v>
                </c:pt>
                <c:pt idx="415">
                  <c:v>6.7782436584135706</c:v>
                </c:pt>
                <c:pt idx="416">
                  <c:v>6.7887470307338065</c:v>
                </c:pt>
                <c:pt idx="417">
                  <c:v>6.7992504030540442</c:v>
                </c:pt>
                <c:pt idx="418">
                  <c:v>6.8097537753742801</c:v>
                </c:pt>
                <c:pt idx="419">
                  <c:v>6.8202571476945169</c:v>
                </c:pt>
                <c:pt idx="420">
                  <c:v>6.8307605200147536</c:v>
                </c:pt>
                <c:pt idx="421">
                  <c:v>6.8412638923349887</c:v>
                </c:pt>
                <c:pt idx="422">
                  <c:v>6.8517672646552263</c:v>
                </c:pt>
                <c:pt idx="423">
                  <c:v>6.8622706369754622</c:v>
                </c:pt>
                <c:pt idx="424">
                  <c:v>6.872774009295699</c:v>
                </c:pt>
                <c:pt idx="425">
                  <c:v>6.8832773816159367</c:v>
                </c:pt>
                <c:pt idx="426">
                  <c:v>6.8937807539361726</c:v>
                </c:pt>
                <c:pt idx="427">
                  <c:v>6.9042841262564085</c:v>
                </c:pt>
                <c:pt idx="428">
                  <c:v>6.9147874985766462</c:v>
                </c:pt>
                <c:pt idx="429">
                  <c:v>6.9252908708968812</c:v>
                </c:pt>
                <c:pt idx="430">
                  <c:v>6.9357942432171189</c:v>
                </c:pt>
                <c:pt idx="431">
                  <c:v>6.9462976155373557</c:v>
                </c:pt>
                <c:pt idx="432">
                  <c:v>6.9568009878575907</c:v>
                </c:pt>
                <c:pt idx="433">
                  <c:v>6.9673043601778284</c:v>
                </c:pt>
                <c:pt idx="434">
                  <c:v>6.9778077324980661</c:v>
                </c:pt>
                <c:pt idx="435">
                  <c:v>6.9883111048183011</c:v>
                </c:pt>
                <c:pt idx="436">
                  <c:v>6.9988144771385388</c:v>
                </c:pt>
                <c:pt idx="437">
                  <c:v>7.0093178494587747</c:v>
                </c:pt>
                <c:pt idx="438">
                  <c:v>7.0198212217790106</c:v>
                </c:pt>
                <c:pt idx="439">
                  <c:v>7.0303245940992483</c:v>
                </c:pt>
                <c:pt idx="440">
                  <c:v>7.0408279664194833</c:v>
                </c:pt>
                <c:pt idx="441">
                  <c:v>7.051331338739721</c:v>
                </c:pt>
                <c:pt idx="442">
                  <c:v>7.0618347110599569</c:v>
                </c:pt>
                <c:pt idx="443">
                  <c:v>7.0723380833801928</c:v>
                </c:pt>
                <c:pt idx="444">
                  <c:v>7.0828414557004304</c:v>
                </c:pt>
                <c:pt idx="445">
                  <c:v>7.0933448280206663</c:v>
                </c:pt>
                <c:pt idx="446">
                  <c:v>7.1038482003409031</c:v>
                </c:pt>
                <c:pt idx="447">
                  <c:v>7.1143515726611408</c:v>
                </c:pt>
                <c:pt idx="448">
                  <c:v>7.1248549449813767</c:v>
                </c:pt>
                <c:pt idx="449">
                  <c:v>7.1353583173016126</c:v>
                </c:pt>
                <c:pt idx="450">
                  <c:v>7.1458616896218503</c:v>
                </c:pt>
              </c:numCache>
            </c:numRef>
          </c:xVal>
          <c:yVal>
            <c:numRef>
              <c:f>fit!$K$19:$K$469</c:f>
              <c:numCache>
                <c:formatCode>General</c:formatCode>
                <c:ptCount val="451"/>
                <c:pt idx="0">
                  <c:v>1.2977062427572994</c:v>
                </c:pt>
                <c:pt idx="1">
                  <c:v>1.052262149646797</c:v>
                </c:pt>
                <c:pt idx="2">
                  <c:v>0.81867284728171885</c:v>
                </c:pt>
                <c:pt idx="3">
                  <c:v>0.59643995442826547</c:v>
                </c:pt>
                <c:pt idx="4">
                  <c:v>0.38508541839293464</c:v>
                </c:pt>
                <c:pt idx="5">
                  <c:v>0.18415069186120814</c:v>
                </c:pt>
                <c:pt idx="6">
                  <c:v>-6.8040569913350168E-3</c:v>
                </c:pt>
                <c:pt idx="7">
                  <c:v>-0.18820070246007692</c:v>
                </c:pt>
                <c:pt idx="8">
                  <c:v>-0.36044388863439814</c:v>
                </c:pt>
                <c:pt idx="9">
                  <c:v>-0.52392172732047992</c:v>
                </c:pt>
                <c:pt idx="10">
                  <c:v>-0.67900646775191209</c:v>
                </c:pt>
                <c:pt idx="11">
                  <c:v>-0.82605513922770779</c:v>
                </c:pt>
                <c:pt idx="12">
                  <c:v>-0.96541016777177457</c:v>
                </c:pt>
                <c:pt idx="13">
                  <c:v>-1.0973999678632955</c:v>
                </c:pt>
                <c:pt idx="14">
                  <c:v>-1.222339510245348</c:v>
                </c:pt>
                <c:pt idx="15">
                  <c:v>-1.3405308667781854</c:v>
                </c:pt>
                <c:pt idx="16">
                  <c:v>-1.4522637332647754</c:v>
                </c:pt>
                <c:pt idx="17">
                  <c:v>-1.5578159311385367</c:v>
                </c:pt>
                <c:pt idx="18">
                  <c:v>-1.6574538888673462</c:v>
                </c:pt>
                <c:pt idx="19">
                  <c:v>-1.7514331038933908</c:v>
                </c:pt>
                <c:pt idx="20">
                  <c:v>-1.8399985858953141</c:v>
                </c:pt>
                <c:pt idx="21">
                  <c:v>-1.9233852821273247</c:v>
                </c:pt>
                <c:pt idx="22">
                  <c:v>-2.0018184855594447</c:v>
                </c:pt>
                <c:pt idx="23">
                  <c:v>-2.0755142265138615</c:v>
                </c:pt>
                <c:pt idx="24">
                  <c:v>-2.1446796484642272</c:v>
                </c:pt>
                <c:pt idx="25">
                  <c:v>-2.2095133686378317</c:v>
                </c:pt>
                <c:pt idx="26">
                  <c:v>-2.2702058240346892</c:v>
                </c:pt>
                <c:pt idx="27">
                  <c:v>-2.3269396034528547</c:v>
                </c:pt>
                <c:pt idx="28">
                  <c:v>-2.3798897660853711</c:v>
                </c:pt>
                <c:pt idx="29">
                  <c:v>-2.4292241472314857</c:v>
                </c:pt>
                <c:pt idx="30">
                  <c:v>-2.4751036516428107</c:v>
                </c:pt>
                <c:pt idx="31">
                  <c:v>-2.5176825350041159</c:v>
                </c:pt>
                <c:pt idx="32">
                  <c:v>-2.5571086740281745</c:v>
                </c:pt>
                <c:pt idx="33">
                  <c:v>-2.5935238256247914</c:v>
                </c:pt>
                <c:pt idx="34">
                  <c:v>-2.6270638755855309</c:v>
                </c:pt>
                <c:pt idx="35">
                  <c:v>-2.6578590772077897</c:v>
                </c:pt>
                <c:pt idx="36">
                  <c:v>-2.6860342802647983</c:v>
                </c:pt>
                <c:pt idx="37">
                  <c:v>-2.7117091507116795</c:v>
                </c:pt>
                <c:pt idx="38">
                  <c:v>-2.7349983815019305</c:v>
                </c:pt>
                <c:pt idx="39">
                  <c:v>-2.7560118948735695</c:v>
                </c:pt>
                <c:pt idx="40">
                  <c:v>-2.7748550364497016</c:v>
                </c:pt>
                <c:pt idx="41">
                  <c:v>-2.7916287614842918</c:v>
                </c:pt>
                <c:pt idx="42">
                  <c:v>-2.8064298135705901</c:v>
                </c:pt>
                <c:pt idx="43">
                  <c:v>-2.819350896116839</c:v>
                </c:pt>
                <c:pt idx="44">
                  <c:v>-2.8304808368815531</c:v>
                </c:pt>
                <c:pt idx="45">
                  <c:v>-2.8399047458488873</c:v>
                </c:pt>
                <c:pt idx="46">
                  <c:v>-2.8477041667132585</c:v>
                </c:pt>
                <c:pt idx="47">
                  <c:v>-2.8539572222315055</c:v>
                </c:pt>
                <c:pt idx="48">
                  <c:v>-2.8587387536904592</c:v>
                </c:pt>
                <c:pt idx="49">
                  <c:v>-2.8621204547277577</c:v>
                </c:pt>
                <c:pt idx="50">
                  <c:v>-2.8641709997341458</c:v>
                </c:pt>
                <c:pt idx="51">
                  <c:v>-2.8649561670562727</c:v>
                </c:pt>
                <c:pt idx="52">
                  <c:v>-2.8645389572101445</c:v>
                </c:pt>
                <c:pt idx="53">
                  <c:v>-2.8629797063069287</c:v>
                </c:pt>
                <c:pt idx="54">
                  <c:v>-2.8603361948846038</c:v>
                </c:pt>
                <c:pt idx="55">
                  <c:v>-2.8566637523311962</c:v>
                </c:pt>
                <c:pt idx="56">
                  <c:v>-2.8520153570777831</c:v>
                </c:pt>
                <c:pt idx="57">
                  <c:v>-2.8464417327322731</c:v>
                </c:pt>
                <c:pt idx="58">
                  <c:v>-2.8399914403180682</c:v>
                </c:pt>
                <c:pt idx="59">
                  <c:v>-2.8327109667750574</c:v>
                </c:pt>
                <c:pt idx="60">
                  <c:v>-2.8246448098740635</c:v>
                </c:pt>
                <c:pt idx="61">
                  <c:v>-2.8158355596897167</c:v>
                </c:pt>
                <c:pt idx="62">
                  <c:v>-2.8063239767709205</c:v>
                </c:pt>
                <c:pt idx="63">
                  <c:v>-2.7961490671424079</c:v>
                </c:pt>
                <c:pt idx="64">
                  <c:v>-2.7853481542655234</c:v>
                </c:pt>
                <c:pt idx="65">
                  <c:v>-2.7739569480811666</c:v>
                </c:pt>
                <c:pt idx="66">
                  <c:v>-2.7620096112528816</c:v>
                </c:pt>
                <c:pt idx="67">
                  <c:v>-2.7495388227233097</c:v>
                </c:pt>
                <c:pt idx="68">
                  <c:v>-2.7365758386926231</c:v>
                </c:pt>
                <c:pt idx="69">
                  <c:v>-2.723150551123215</c:v>
                </c:pt>
                <c:pt idx="70">
                  <c:v>-2.7092915438706524</c:v>
                </c:pt>
                <c:pt idx="71">
                  <c:v>-2.6950261465369096</c:v>
                </c:pt>
                <c:pt idx="72">
                  <c:v>-2.6803804861379747</c:v>
                </c:pt>
                <c:pt idx="73">
                  <c:v>-2.6653795366742461</c:v>
                </c:pt>
                <c:pt idx="74">
                  <c:v>-2.6500471666885104</c:v>
                </c:pt>
                <c:pt idx="75">
                  <c:v>-2.6344061848929266</c:v>
                </c:pt>
                <c:pt idx="76">
                  <c:v>-2.6184783839430876</c:v>
                </c:pt>
                <c:pt idx="77">
                  <c:v>-2.6022845824341427</c:v>
                </c:pt>
                <c:pt idx="78">
                  <c:v>-2.5858446651908609</c:v>
                </c:pt>
                <c:pt idx="79">
                  <c:v>-2.5691776219206908</c:v>
                </c:pt>
                <c:pt idx="80">
                  <c:v>-2.5523015842960057</c:v>
                </c:pt>
                <c:pt idx="81">
                  <c:v>-2.5352338615290972</c:v>
                </c:pt>
                <c:pt idx="82">
                  <c:v>-2.5179909745009068</c:v>
                </c:pt>
                <c:pt idx="83">
                  <c:v>-2.5005886885019888</c:v>
                </c:pt>
                <c:pt idx="84">
                  <c:v>-2.4830420446418802</c:v>
                </c:pt>
                <c:pt idx="85">
                  <c:v>-2.465365389980736</c:v>
                </c:pt>
                <c:pt idx="86">
                  <c:v>-2.4475724064349604</c:v>
                </c:pt>
                <c:pt idx="87">
                  <c:v>-2.4296761385064176</c:v>
                </c:pt>
                <c:pt idx="88">
                  <c:v>-2.4116890198828647</c:v>
                </c:pt>
                <c:pt idx="89">
                  <c:v>-2.3936228989552641</c:v>
                </c:pt>
                <c:pt idx="90">
                  <c:v>-2.3754890632958383</c:v>
                </c:pt>
                <c:pt idx="91">
                  <c:v>-2.3572982631389143</c:v>
                </c:pt>
                <c:pt idx="92">
                  <c:v>-2.3390607339049372</c:v>
                </c:pt>
                <c:pt idx="93">
                  <c:v>-2.3207862178063845</c:v>
                </c:pt>
                <c:pt idx="94">
                  <c:v>-2.3024839845727572</c:v>
                </c:pt>
                <c:pt idx="95">
                  <c:v>-2.2841628513303069</c:v>
                </c:pt>
                <c:pt idx="96">
                  <c:v>-2.2658312016707196</c:v>
                </c:pt>
                <c:pt idx="97">
                  <c:v>-2.2474970039416275</c:v>
                </c:pt>
                <c:pt idx="98">
                  <c:v>-2.2291678287904229</c:v>
                </c:pt>
                <c:pt idx="99">
                  <c:v>-2.2108508659916581</c:v>
                </c:pt>
                <c:pt idx="100">
                  <c:v>-2.1925529405870039</c:v>
                </c:pt>
                <c:pt idx="101">
                  <c:v>-2.1742805283656677</c:v>
                </c:pt>
                <c:pt idx="102">
                  <c:v>-2.1560397707119274</c:v>
                </c:pt>
                <c:pt idx="103">
                  <c:v>-2.1378364888454908</c:v>
                </c:pt>
                <c:pt idx="104">
                  <c:v>-2.1196761974792135</c:v>
                </c:pt>
                <c:pt idx="105">
                  <c:v>-2.1015641179178486</c:v>
                </c:pt>
                <c:pt idx="106">
                  <c:v>-2.0835051906204334</c:v>
                </c:pt>
                <c:pt idx="107">
                  <c:v>-2.0655040872480774</c:v>
                </c:pt>
                <c:pt idx="108">
                  <c:v>-2.0475652222180072</c:v>
                </c:pt>
                <c:pt idx="109">
                  <c:v>-2.0296927637838826</c:v>
                </c:pt>
                <c:pt idx="110">
                  <c:v>-2.0118906446615892</c:v>
                </c:pt>
                <c:pt idx="111">
                  <c:v>-1.9941625722189336</c:v>
                </c:pt>
                <c:pt idx="112">
                  <c:v>-1.9765120382469501</c:v>
                </c:pt>
                <c:pt idx="113">
                  <c:v>-1.958942328329744</c:v>
                </c:pt>
                <c:pt idx="114">
                  <c:v>-1.9414565308292167</c:v>
                </c:pt>
                <c:pt idx="115">
                  <c:v>-1.92405754550023</c:v>
                </c:pt>
                <c:pt idx="116">
                  <c:v>-1.9067480917512636</c:v>
                </c:pt>
                <c:pt idx="117">
                  <c:v>-1.8895307165649129</c:v>
                </c:pt>
                <c:pt idx="118">
                  <c:v>-1.8724078020920456</c:v>
                </c:pt>
                <c:pt idx="119">
                  <c:v>-1.8553815729328758</c:v>
                </c:pt>
                <c:pt idx="120">
                  <c:v>-1.8384541031176418</c:v>
                </c:pt>
                <c:pt idx="121">
                  <c:v>-1.8216273227991118</c:v>
                </c:pt>
                <c:pt idx="122">
                  <c:v>-1.8049030246685933</c:v>
                </c:pt>
                <c:pt idx="123">
                  <c:v>-1.7882828701067108</c:v>
                </c:pt>
                <c:pt idx="124">
                  <c:v>-1.7717683950796852</c:v>
                </c:pt>
                <c:pt idx="125">
                  <c:v>-1.7553610157915027</c:v>
                </c:pt>
                <c:pt idx="126">
                  <c:v>-1.7390620341018479</c:v>
                </c:pt>
                <c:pt idx="127">
                  <c:v>-1.7228726427193635</c:v>
                </c:pt>
                <c:pt idx="128">
                  <c:v>-1.7067939301793418</c:v>
                </c:pt>
                <c:pt idx="129">
                  <c:v>-1.6908268856146236</c:v>
                </c:pt>
                <c:pt idx="130">
                  <c:v>-1.6749724033281239</c:v>
                </c:pt>
                <c:pt idx="131">
                  <c:v>-1.6592312871750441</c:v>
                </c:pt>
                <c:pt idx="132">
                  <c:v>-1.6436042547625171</c:v>
                </c:pt>
                <c:pt idx="133">
                  <c:v>-1.6280919414741157</c:v>
                </c:pt>
                <c:pt idx="134">
                  <c:v>-1.6126949043263585</c:v>
                </c:pt>
                <c:pt idx="135">
                  <c:v>-1.5974136256640543</c:v>
                </c:pt>
                <c:pt idx="136">
                  <c:v>-1.5822485167010403</c:v>
                </c:pt>
                <c:pt idx="137">
                  <c:v>-1.5671999209126202</c:v>
                </c:pt>
                <c:pt idx="138">
                  <c:v>-1.5522681172857531</c:v>
                </c:pt>
                <c:pt idx="139">
                  <c:v>-1.5374533234327725</c:v>
                </c:pt>
                <c:pt idx="140">
                  <c:v>-1.5227556985742214</c:v>
                </c:pt>
                <c:pt idx="141">
                  <c:v>-1.5081753463961254</c:v>
                </c:pt>
                <c:pt idx="142">
                  <c:v>-1.4937123177868377</c:v>
                </c:pt>
                <c:pt idx="143">
                  <c:v>-1.4793666134583678</c:v>
                </c:pt>
                <c:pt idx="144">
                  <c:v>-1.4651381864569026</c:v>
                </c:pt>
                <c:pt idx="145">
                  <c:v>-1.4510269445670614</c:v>
                </c:pt>
                <c:pt idx="146">
                  <c:v>-1.4370327526142121</c:v>
                </c:pt>
                <c:pt idx="147">
                  <c:v>-1.4231554346690241</c:v>
                </c:pt>
                <c:pt idx="148">
                  <c:v>-1.4093947761582419</c:v>
                </c:pt>
                <c:pt idx="149">
                  <c:v>-1.3957505258855347</c:v>
                </c:pt>
                <c:pt idx="150">
                  <c:v>-1.3822223979660879</c:v>
                </c:pt>
                <c:pt idx="151">
                  <c:v>-1.3688100736784674</c:v>
                </c:pt>
                <c:pt idx="152">
                  <c:v>-1.3555132032371495</c:v>
                </c:pt>
                <c:pt idx="153">
                  <c:v>-1.3423314074889645</c:v>
                </c:pt>
                <c:pt idx="154">
                  <c:v>-1.3292642795365737</c:v>
                </c:pt>
                <c:pt idx="155">
                  <c:v>-1.3163113862919742</c:v>
                </c:pt>
                <c:pt idx="156">
                  <c:v>-1.3034722699628905</c:v>
                </c:pt>
                <c:pt idx="157">
                  <c:v>-1.2907464494748242</c:v>
                </c:pt>
                <c:pt idx="158">
                  <c:v>-1.2781334218313971</c:v>
                </c:pt>
                <c:pt idx="159">
                  <c:v>-1.2656326634155153</c:v>
                </c:pt>
                <c:pt idx="160">
                  <c:v>-1.2532436312338029</c:v>
                </c:pt>
                <c:pt idx="161">
                  <c:v>-1.2409657641066223</c:v>
                </c:pt>
                <c:pt idx="162">
                  <c:v>-1.2287984838059394</c:v>
                </c:pt>
                <c:pt idx="163">
                  <c:v>-1.2167411961431629</c:v>
                </c:pt>
                <c:pt idx="164">
                  <c:v>-1.2047932920090274</c:v>
                </c:pt>
                <c:pt idx="165">
                  <c:v>-1.1929541483675086</c:v>
                </c:pt>
                <c:pt idx="166">
                  <c:v>-1.1812231292056472</c:v>
                </c:pt>
                <c:pt idx="167">
                  <c:v>-1.1695995864411104</c:v>
                </c:pt>
                <c:pt idx="168">
                  <c:v>-1.1580828607892488</c:v>
                </c:pt>
                <c:pt idx="169">
                  <c:v>-1.146672282591308</c:v>
                </c:pt>
                <c:pt idx="170">
                  <c:v>-1.1353671726054064</c:v>
                </c:pt>
                <c:pt idx="171">
                  <c:v>-1.1241668427618252</c:v>
                </c:pt>
                <c:pt idx="172">
                  <c:v>-1.1130705968840902</c:v>
                </c:pt>
                <c:pt idx="173">
                  <c:v>-1.102077731377257</c:v>
                </c:pt>
                <c:pt idx="174">
                  <c:v>-1.0911875358847725</c:v>
                </c:pt>
                <c:pt idx="175">
                  <c:v>-1.0803992939151994</c:v>
                </c:pt>
                <c:pt idx="176">
                  <c:v>-1.0697122834400909</c:v>
                </c:pt>
                <c:pt idx="177">
                  <c:v>-1.0591257774641771</c:v>
                </c:pt>
                <c:pt idx="178">
                  <c:v>-1.0486390445690414</c:v>
                </c:pt>
                <c:pt idx="179">
                  <c:v>-1.0382513494313914</c:v>
                </c:pt>
                <c:pt idx="180">
                  <c:v>-1.0279619533169777</c:v>
                </c:pt>
                <c:pt idx="181">
                  <c:v>-1.0177701145511802</c:v>
                </c:pt>
                <c:pt idx="182">
                  <c:v>-1.007675088967241</c:v>
                </c:pt>
                <c:pt idx="183">
                  <c:v>-0.99767613033308389</c:v>
                </c:pt>
                <c:pt idx="184">
                  <c:v>-0.98777249075760676</c:v>
                </c:pt>
                <c:pt idx="185">
                  <c:v>-0.97796342107732337</c:v>
                </c:pt>
                <c:pt idx="186">
                  <c:v>-0.96824817122416929</c:v>
                </c:pt>
                <c:pt idx="187">
                  <c:v>-0.95862599057527298</c:v>
                </c:pt>
                <c:pt idx="188">
                  <c:v>-0.9490961282854512</c:v>
                </c:pt>
                <c:pt idx="189">
                  <c:v>-0.9396578336031508</c:v>
                </c:pt>
                <c:pt idx="190">
                  <c:v>-0.93031035617054803</c:v>
                </c:pt>
                <c:pt idx="191">
                  <c:v>-0.92105294630847045</c:v>
                </c:pt>
                <c:pt idx="192">
                  <c:v>-0.91188485528678498</c:v>
                </c:pt>
                <c:pt idx="193">
                  <c:v>-0.90280533558086795</c:v>
                </c:pt>
                <c:pt idx="194">
                  <c:v>-0.89381364111475381</c:v>
                </c:pt>
                <c:pt idx="195">
                  <c:v>-0.8849090274915381</c:v>
                </c:pt>
                <c:pt idx="196">
                  <c:v>-0.87609075221154997</c:v>
                </c:pt>
                <c:pt idx="197">
                  <c:v>-0.86735807487885064</c:v>
                </c:pt>
                <c:pt idx="198">
                  <c:v>-0.85871025739654672</c:v>
                </c:pt>
                <c:pt idx="199">
                  <c:v>-0.85014656415138756</c:v>
                </c:pt>
                <c:pt idx="200">
                  <c:v>-0.84166626218812202</c:v>
                </c:pt>
                <c:pt idx="201">
                  <c:v>-0.83326862137405078</c:v>
                </c:pt>
                <c:pt idx="202">
                  <c:v>-0.82495291455420028</c:v>
                </c:pt>
                <c:pt idx="203">
                  <c:v>-0.81671841769752052</c:v>
                </c:pt>
                <c:pt idx="204">
                  <c:v>-0.80856441003449731</c:v>
                </c:pt>
                <c:pt idx="205">
                  <c:v>-0.80049017418656088</c:v>
                </c:pt>
                <c:pt idx="206">
                  <c:v>-0.7924949962876352</c:v>
                </c:pt>
                <c:pt idx="207">
                  <c:v>-0.78457816609818365</c:v>
                </c:pt>
                <c:pt idx="208">
                  <c:v>-0.77673897711207041</c:v>
                </c:pt>
                <c:pt idx="209">
                  <c:v>-0.76897672665656769</c:v>
                </c:pt>
                <c:pt idx="210">
                  <c:v>-0.7612907159857939</c:v>
                </c:pt>
                <c:pt idx="211">
                  <c:v>-0.75368025036788489</c:v>
                </c:pt>
                <c:pt idx="212">
                  <c:v>-0.74614463916617457</c:v>
                </c:pt>
                <c:pt idx="213">
                  <c:v>-0.73868319591465037</c:v>
                </c:pt>
                <c:pt idx="214">
                  <c:v>-0.73129523838793964</c:v>
                </c:pt>
                <c:pt idx="215">
                  <c:v>-0.723980088666071</c:v>
                </c:pt>
                <c:pt idx="216">
                  <c:v>-0.71673707319424729</c:v>
                </c:pt>
                <c:pt idx="217">
                  <c:v>-0.70956552283785967</c:v>
                </c:pt>
                <c:pt idx="218">
                  <c:v>-0.70246477293295162</c:v>
                </c:pt>
                <c:pt idx="219">
                  <c:v>-0.6954341633323351</c:v>
                </c:pt>
                <c:pt idx="220">
                  <c:v>-0.68847303844758001</c:v>
                </c:pt>
                <c:pt idx="221">
                  <c:v>-0.68158074728704188</c:v>
                </c:pt>
                <c:pt idx="222">
                  <c:v>-0.67475664349012265</c:v>
                </c:pt>
                <c:pt idx="223">
                  <c:v>-0.66800008535793587</c:v>
                </c:pt>
                <c:pt idx="224">
                  <c:v>-0.66131043588054927</c:v>
                </c:pt>
                <c:pt idx="225">
                  <c:v>-0.65468706276095578</c:v>
                </c:pt>
                <c:pt idx="226">
                  <c:v>-0.64812933843593368</c:v>
                </c:pt>
                <c:pt idx="227">
                  <c:v>-0.64163664009393895</c:v>
                </c:pt>
                <c:pt idx="228">
                  <c:v>-0.63520834969017959</c:v>
                </c:pt>
                <c:pt idx="229">
                  <c:v>-0.62884385395899522</c:v>
                </c:pt>
                <c:pt idx="230">
                  <c:v>-0.62254254442367252</c:v>
                </c:pt>
                <c:pt idx="231">
                  <c:v>-0.61630381740383744</c:v>
                </c:pt>
                <c:pt idx="232">
                  <c:v>-0.6101270740205208</c:v>
                </c:pt>
                <c:pt idx="233">
                  <c:v>-0.60401172019902361</c:v>
                </c:pt>
                <c:pt idx="234">
                  <c:v>-0.59795716666968934</c:v>
                </c:pt>
                <c:pt idx="235">
                  <c:v>-0.59196282896668739</c:v>
                </c:pt>
                <c:pt idx="236">
                  <c:v>-0.58602812742490629</c:v>
                </c:pt>
                <c:pt idx="237">
                  <c:v>-0.5801524871750523</c:v>
                </c:pt>
                <c:pt idx="238">
                  <c:v>-0.57433533813704718</c:v>
                </c:pt>
                <c:pt idx="239">
                  <c:v>-0.56857611501181438</c:v>
                </c:pt>
                <c:pt idx="240">
                  <c:v>-0.56287425727153417</c:v>
                </c:pt>
                <c:pt idx="241">
                  <c:v>-0.55722920914844332</c:v>
                </c:pt>
                <c:pt idx="242">
                  <c:v>-0.55164041962227284</c:v>
                </c:pt>
                <c:pt idx="243">
                  <c:v>-0.54610734240638081</c:v>
                </c:pt>
                <c:pt idx="244">
                  <c:v>-0.54062943593265922</c:v>
                </c:pt>
                <c:pt idx="245">
                  <c:v>-0.53520616333527848</c:v>
                </c:pt>
                <c:pt idx="246">
                  <c:v>-0.52983699243333848</c:v>
                </c:pt>
                <c:pt idx="247">
                  <c:v>-0.52452139571248713</c:v>
                </c:pt>
                <c:pt idx="248">
                  <c:v>-0.51925885030556074</c:v>
                </c:pt>
                <c:pt idx="249">
                  <c:v>-0.5140488379723066</c:v>
                </c:pt>
                <c:pt idx="250">
                  <c:v>-0.50889084507824667</c:v>
                </c:pt>
                <c:pt idx="251">
                  <c:v>-0.50378436257272574</c:v>
                </c:pt>
                <c:pt idx="252">
                  <c:v>-0.4987288859661933</c:v>
                </c:pt>
                <c:pt idx="253">
                  <c:v>-0.49372391530677823</c:v>
                </c:pt>
                <c:pt idx="254">
                  <c:v>-0.48876895515618907</c:v>
                </c:pt>
                <c:pt idx="255">
                  <c:v>-0.48386351456498822</c:v>
                </c:pt>
                <c:pt idx="256">
                  <c:v>-0.47900710704728144</c:v>
                </c:pt>
                <c:pt idx="257">
                  <c:v>-0.4741992505548614</c:v>
                </c:pt>
                <c:pt idx="258">
                  <c:v>-0.46943946745084569</c:v>
                </c:pt>
                <c:pt idx="259">
                  <c:v>-0.4647272844828374</c:v>
                </c:pt>
                <c:pt idx="260">
                  <c:v>-0.46006223275566432</c:v>
                </c:pt>
                <c:pt idx="261">
                  <c:v>-0.45544384770367952</c:v>
                </c:pt>
                <c:pt idx="262">
                  <c:v>-0.45087166906273529</c:v>
                </c:pt>
                <c:pt idx="263">
                  <c:v>-0.44634524084177757</c:v>
                </c:pt>
                <c:pt idx="264">
                  <c:v>-0.44186411129415115</c:v>
                </c:pt>
                <c:pt idx="265">
                  <c:v>-0.43742783288858716</c:v>
                </c:pt>
                <c:pt idx="266">
                  <c:v>-0.4330359622799706</c:v>
                </c:pt>
                <c:pt idx="267">
                  <c:v>-0.42868806027983924</c:v>
                </c:pt>
                <c:pt idx="268">
                  <c:v>-0.42438369182669305</c:v>
                </c:pt>
                <c:pt idx="269">
                  <c:v>-0.42012242595608706</c:v>
                </c:pt>
                <c:pt idx="270">
                  <c:v>-0.41590383577059153</c:v>
                </c:pt>
                <c:pt idx="271">
                  <c:v>-0.41172749840957529</c:v>
                </c:pt>
                <c:pt idx="272">
                  <c:v>-0.40759299501888835</c:v>
                </c:pt>
                <c:pt idx="273">
                  <c:v>-0.40349991072039892</c:v>
                </c:pt>
                <c:pt idx="274">
                  <c:v>-0.39944783458148125</c:v>
                </c:pt>
                <c:pt idx="275">
                  <c:v>-0.39543635958440027</c:v>
                </c:pt>
                <c:pt idx="276">
                  <c:v>-0.39146508259565704</c:v>
                </c:pt>
                <c:pt idx="277">
                  <c:v>-0.3875336043352679</c:v>
                </c:pt>
                <c:pt idx="278">
                  <c:v>-0.38364152934604651</c:v>
                </c:pt>
                <c:pt idx="279">
                  <c:v>-0.37978846596284355</c:v>
                </c:pt>
                <c:pt idx="280">
                  <c:v>-0.37597402628181348</c:v>
                </c:pt>
                <c:pt idx="281">
                  <c:v>-0.37219782612965585</c:v>
                </c:pt>
                <c:pt idx="282">
                  <c:v>-0.36845948503291831</c:v>
                </c:pt>
                <c:pt idx="283">
                  <c:v>-0.36475862618731936</c:v>
                </c:pt>
                <c:pt idx="284">
                  <c:v>-0.36109487642710247</c:v>
                </c:pt>
                <c:pt idx="285">
                  <c:v>-0.35746786619447041</c:v>
                </c:pt>
                <c:pt idx="286">
                  <c:v>-0.35387722950906159</c:v>
                </c:pt>
                <c:pt idx="287">
                  <c:v>-0.35032260393753067</c:v>
                </c:pt>
                <c:pt idx="288">
                  <c:v>-0.3468036305631772</c:v>
                </c:pt>
                <c:pt idx="289">
                  <c:v>-0.34331995395569231</c:v>
                </c:pt>
                <c:pt idx="290">
                  <c:v>-0.33987122214098386</c:v>
                </c:pt>
                <c:pt idx="291">
                  <c:v>-0.33645708657113677</c:v>
                </c:pt>
                <c:pt idx="292">
                  <c:v>-0.33307720209445218</c:v>
                </c:pt>
                <c:pt idx="293">
                  <c:v>-0.32973122692563039</c:v>
                </c:pt>
                <c:pt idx="294">
                  <c:v>-0.32641882261606314</c:v>
                </c:pt>
                <c:pt idx="295">
                  <c:v>-0.32313965402428269</c:v>
                </c:pt>
                <c:pt idx="296">
                  <c:v>-0.31989338928651401</c:v>
                </c:pt>
                <c:pt idx="297">
                  <c:v>-0.31667969978739596</c:v>
                </c:pt>
                <c:pt idx="298">
                  <c:v>-0.31349826013083104</c:v>
                </c:pt>
                <c:pt idx="299">
                  <c:v>-0.3103487481110086</c:v>
                </c:pt>
                <c:pt idx="300">
                  <c:v>-0.30723084468355666</c:v>
                </c:pt>
                <c:pt idx="301">
                  <c:v>-0.30414423393687445</c:v>
                </c:pt>
                <c:pt idx="302">
                  <c:v>-0.30108860306361029</c:v>
                </c:pt>
                <c:pt idx="303">
                  <c:v>-0.29806364233233246</c:v>
                </c:pt>
                <c:pt idx="304">
                  <c:v>-0.29506904505933668</c:v>
                </c:pt>
                <c:pt idx="305">
                  <c:v>-0.29210450758065254</c:v>
                </c:pt>
                <c:pt idx="306">
                  <c:v>-0.28916972922420436</c:v>
                </c:pt>
                <c:pt idx="307">
                  <c:v>-0.2862644122821793</c:v>
                </c:pt>
                <c:pt idx="308">
                  <c:v>-0.28338826198353922</c:v>
                </c:pt>
                <c:pt idx="309">
                  <c:v>-0.2805409864667408</c:v>
                </c:pt>
                <c:pt idx="310">
                  <c:v>-0.27772229675263416</c:v>
                </c:pt>
                <c:pt idx="311">
                  <c:v>-0.27493190671753986</c:v>
                </c:pt>
                <c:pt idx="312">
                  <c:v>-0.27216953306652447</c:v>
                </c:pt>
                <c:pt idx="313">
                  <c:v>-0.26943489530685633</c:v>
                </c:pt>
                <c:pt idx="314">
                  <c:v>-0.26672771572165827</c:v>
                </c:pt>
                <c:pt idx="315">
                  <c:v>-0.26404771934374749</c:v>
                </c:pt>
                <c:pt idx="316">
                  <c:v>-0.26139463392967105</c:v>
                </c:pt>
                <c:pt idx="317">
                  <c:v>-0.25876818993393291</c:v>
                </c:pt>
                <c:pt idx="318">
                  <c:v>-0.25616812048341575</c:v>
                </c:pt>
                <c:pt idx="319">
                  <c:v>-0.2535941613520003</c:v>
                </c:pt>
                <c:pt idx="320">
                  <c:v>-0.25104605093537558</c:v>
                </c:pt>
                <c:pt idx="321">
                  <c:v>-0.24852353022604881</c:v>
                </c:pt>
                <c:pt idx="322">
                  <c:v>-0.2460263427885509</c:v>
                </c:pt>
                <c:pt idx="323">
                  <c:v>-0.24355423473483778</c:v>
                </c:pt>
                <c:pt idx="324">
                  <c:v>-0.24110695469988744</c:v>
                </c:pt>
                <c:pt idx="325">
                  <c:v>-0.2386842538174978</c:v>
                </c:pt>
                <c:pt idx="326">
                  <c:v>-0.2362858856962757</c:v>
                </c:pt>
                <c:pt idx="327">
                  <c:v>-0.23391160639582806</c:v>
                </c:pt>
                <c:pt idx="328">
                  <c:v>-0.23156117440314405</c:v>
                </c:pt>
                <c:pt idx="329">
                  <c:v>-0.22923435060917979</c:v>
                </c:pt>
                <c:pt idx="330">
                  <c:v>-0.22693089828563276</c:v>
                </c:pt>
                <c:pt idx="331">
                  <c:v>-0.22465058306191579</c:v>
                </c:pt>
                <c:pt idx="332">
                  <c:v>-0.22239317290232455</c:v>
                </c:pt>
                <c:pt idx="333">
                  <c:v>-0.2201584380834013</c:v>
                </c:pt>
                <c:pt idx="334">
                  <c:v>-0.21794615117148924</c:v>
                </c:pt>
                <c:pt idx="335">
                  <c:v>-0.2157560870004841</c:v>
                </c:pt>
                <c:pt idx="336">
                  <c:v>-0.2135880226497775</c:v>
                </c:pt>
                <c:pt idx="337">
                  <c:v>-0.21144173742239031</c:v>
                </c:pt>
                <c:pt idx="338">
                  <c:v>-0.20931701282330012</c:v>
                </c:pt>
                <c:pt idx="339">
                  <c:v>-0.20721363253795819</c:v>
                </c:pt>
                <c:pt idx="340">
                  <c:v>-0.20513138241099574</c:v>
                </c:pt>
                <c:pt idx="341">
                  <c:v>-0.20307005042512094</c:v>
                </c:pt>
                <c:pt idx="342">
                  <c:v>-0.20102942668020105</c:v>
                </c:pt>
                <c:pt idx="343">
                  <c:v>-0.19900930337253422</c:v>
                </c:pt>
                <c:pt idx="344">
                  <c:v>-0.19700947477430747</c:v>
                </c:pt>
                <c:pt idx="345">
                  <c:v>-0.1950297372132371</c:v>
                </c:pt>
                <c:pt idx="346">
                  <c:v>-0.19306988905239664</c:v>
                </c:pt>
                <c:pt idx="347">
                  <c:v>-0.19112973067022693</c:v>
                </c:pt>
                <c:pt idx="348">
                  <c:v>-0.18920906444072655</c:v>
                </c:pt>
                <c:pt idx="349">
                  <c:v>-0.18730769471382558</c:v>
                </c:pt>
                <c:pt idx="350">
                  <c:v>-0.18542542779593943</c:v>
                </c:pt>
                <c:pt idx="351">
                  <c:v>-0.18356207193069787</c:v>
                </c:pt>
                <c:pt idx="352">
                  <c:v>-0.18171743727985792</c:v>
                </c:pt>
                <c:pt idx="353">
                  <c:v>-0.17989133590438736</c:v>
                </c:pt>
                <c:pt idx="354">
                  <c:v>-0.178083581745727</c:v>
                </c:pt>
                <c:pt idx="355">
                  <c:v>-0.17629399060722734</c:v>
                </c:pt>
                <c:pt idx="356">
                  <c:v>-0.17452238013575555</c:v>
                </c:pt>
                <c:pt idx="357">
                  <c:v>-0.17276856980347752</c:v>
                </c:pt>
                <c:pt idx="358">
                  <c:v>-0.17103238088980954</c:v>
                </c:pt>
                <c:pt idx="359">
                  <c:v>-0.16931363646353706</c:v>
                </c:pt>
                <c:pt idx="360">
                  <c:v>-0.16761216136510659</c:v>
                </c:pt>
                <c:pt idx="361">
                  <c:v>-0.16592778218907944</c:v>
                </c:pt>
                <c:pt idx="362">
                  <c:v>-0.16426032726675457</c:v>
                </c:pt>
                <c:pt idx="363">
                  <c:v>-0.16260962664895542</c:v>
                </c:pt>
                <c:pt idx="364">
                  <c:v>-0.16097551208897842</c:v>
                </c:pt>
                <c:pt idx="365">
                  <c:v>-0.15935781702570537</c:v>
                </c:pt>
                <c:pt idx="366">
                  <c:v>-0.15775637656687658</c:v>
                </c:pt>
                <c:pt idx="367">
                  <c:v>-0.15617102747252132</c:v>
                </c:pt>
                <c:pt idx="368">
                  <c:v>-0.15460160813854937</c:v>
                </c:pt>
                <c:pt idx="369">
                  <c:v>-0.15304795858049874</c:v>
                </c:pt>
                <c:pt idx="370">
                  <c:v>-0.15150992041743666</c:v>
                </c:pt>
                <c:pt idx="371">
                  <c:v>-0.14998733685601992</c:v>
                </c:pt>
                <c:pt idx="372">
                  <c:v>-0.14848005267470366</c:v>
                </c:pt>
                <c:pt idx="373">
                  <c:v>-0.14698791420810478</c:v>
                </c:pt>
                <c:pt idx="374">
                  <c:v>-0.14551076933151635</c:v>
                </c:pt>
                <c:pt idx="375">
                  <c:v>-0.14404846744556907</c:v>
                </c:pt>
                <c:pt idx="376">
                  <c:v>-0.14260085946104353</c:v>
                </c:pt>
                <c:pt idx="377">
                  <c:v>-0.14116779778382854</c:v>
                </c:pt>
                <c:pt idx="378">
                  <c:v>-0.13974913630002425</c:v>
                </c:pt>
                <c:pt idx="379">
                  <c:v>-0.13834473036119108</c:v>
                </c:pt>
                <c:pt idx="380">
                  <c:v>-0.13695443676974164</c:v>
                </c:pt>
                <c:pt idx="381">
                  <c:v>-0.13557811376447348</c:v>
                </c:pt>
                <c:pt idx="382">
                  <c:v>-0.1342156210062441</c:v>
                </c:pt>
                <c:pt idx="383">
                  <c:v>-0.13286681956378532</c:v>
                </c:pt>
                <c:pt idx="384">
                  <c:v>-0.1315315718996537</c:v>
                </c:pt>
                <c:pt idx="385">
                  <c:v>-0.13020974185632253</c:v>
                </c:pt>
                <c:pt idx="386">
                  <c:v>-0.12890119464240482</c:v>
                </c:pt>
                <c:pt idx="387">
                  <c:v>-0.12760579681901418</c:v>
                </c:pt>
                <c:pt idx="388">
                  <c:v>-0.12632341628625829</c:v>
                </c:pt>
                <c:pt idx="389">
                  <c:v>-0.12505392226986375</c:v>
                </c:pt>
                <c:pt idx="390">
                  <c:v>-0.1237971853079339</c:v>
                </c:pt>
                <c:pt idx="391">
                  <c:v>-0.12255307723783468</c:v>
                </c:pt>
                <c:pt idx="392">
                  <c:v>-0.12132147118320999</c:v>
                </c:pt>
                <c:pt idx="393">
                  <c:v>-0.12010224154112538</c:v>
                </c:pt>
                <c:pt idx="394">
                  <c:v>-0.11889526396933638</c:v>
                </c:pt>
                <c:pt idx="395">
                  <c:v>-0.11770041537368346</c:v>
                </c:pt>
                <c:pt idx="396">
                  <c:v>-0.11651757389561124</c:v>
                </c:pt>
                <c:pt idx="397">
                  <c:v>-0.11534661889980903</c:v>
                </c:pt>
                <c:pt idx="398">
                  <c:v>-0.11418743096197487</c:v>
                </c:pt>
                <c:pt idx="399">
                  <c:v>-0.11303989185669974</c:v>
                </c:pt>
                <c:pt idx="400">
                  <c:v>-0.11190388454547075</c:v>
                </c:pt>
                <c:pt idx="401">
                  <c:v>-0.11077929316479333</c:v>
                </c:pt>
                <c:pt idx="402">
                  <c:v>-0.10966600301443148</c:v>
                </c:pt>
                <c:pt idx="403">
                  <c:v>-0.10856390054576166</c:v>
                </c:pt>
                <c:pt idx="404">
                  <c:v>-0.10747287335024587</c:v>
                </c:pt>
                <c:pt idx="405">
                  <c:v>-0.10639281014801487</c:v>
                </c:pt>
                <c:pt idx="406">
                  <c:v>-0.10532360077656666</c:v>
                </c:pt>
                <c:pt idx="407">
                  <c:v>-0.10426513617957689</c:v>
                </c:pt>
                <c:pt idx="408">
                  <c:v>-0.10321730839581859</c:v>
                </c:pt>
                <c:pt idx="409">
                  <c:v>-0.10218001054819341</c:v>
                </c:pt>
                <c:pt idx="410">
                  <c:v>-0.10115313683287107</c:v>
                </c:pt>
                <c:pt idx="411">
                  <c:v>-0.10013658250853563</c:v>
                </c:pt>
                <c:pt idx="412">
                  <c:v>-9.9130243885740474E-2</c:v>
                </c:pt>
                <c:pt idx="413">
                  <c:v>-9.8134018316366894E-2</c:v>
                </c:pt>
                <c:pt idx="414">
                  <c:v>-9.7147804183188677E-2</c:v>
                </c:pt>
                <c:pt idx="415">
                  <c:v>-9.6171500889540365E-2</c:v>
                </c:pt>
                <c:pt idx="416">
                  <c:v>-9.5205008849087155E-2</c:v>
                </c:pt>
                <c:pt idx="417">
                  <c:v>-9.4248229475697526E-2</c:v>
                </c:pt>
                <c:pt idx="418">
                  <c:v>-9.3301065173416853E-2</c:v>
                </c:pt>
                <c:pt idx="419">
                  <c:v>-9.236341932653927E-2</c:v>
                </c:pt>
                <c:pt idx="420">
                  <c:v>-9.1435196289779891E-2</c:v>
                </c:pt>
                <c:pt idx="421">
                  <c:v>-9.0516301378544425E-2</c:v>
                </c:pt>
                <c:pt idx="422">
                  <c:v>-8.9606640859294803E-2</c:v>
                </c:pt>
                <c:pt idx="423">
                  <c:v>-8.870612194001247E-2</c:v>
                </c:pt>
                <c:pt idx="424">
                  <c:v>-8.7814652760755077E-2</c:v>
                </c:pt>
                <c:pt idx="425">
                  <c:v>-8.6932142384308089E-2</c:v>
                </c:pt>
                <c:pt idx="426">
                  <c:v>-8.605850078692992E-2</c:v>
                </c:pt>
                <c:pt idx="427">
                  <c:v>-8.5193638849188208E-2</c:v>
                </c:pt>
                <c:pt idx="428">
                  <c:v>-8.4337468346888572E-2</c:v>
                </c:pt>
                <c:pt idx="429">
                  <c:v>-8.3489901942093825E-2</c:v>
                </c:pt>
                <c:pt idx="430">
                  <c:v>-8.2650853174231362E-2</c:v>
                </c:pt>
                <c:pt idx="431">
                  <c:v>-8.1820236451291758E-2</c:v>
                </c:pt>
                <c:pt idx="432">
                  <c:v>-8.0997967041113145E-2</c:v>
                </c:pt>
                <c:pt idx="433">
                  <c:v>-8.0183961062752995E-2</c:v>
                </c:pt>
                <c:pt idx="434">
                  <c:v>-7.9378135477947309E-2</c:v>
                </c:pt>
                <c:pt idx="435">
                  <c:v>-7.858040808265386E-2</c:v>
                </c:pt>
                <c:pt idx="436">
                  <c:v>-7.7790697498679631E-2</c:v>
                </c:pt>
                <c:pt idx="437">
                  <c:v>-7.70089231653939E-2</c:v>
                </c:pt>
                <c:pt idx="438">
                  <c:v>-7.623500533152168E-2</c:v>
                </c:pt>
                <c:pt idx="439">
                  <c:v>-7.5468865047020842E-2</c:v>
                </c:pt>
                <c:pt idx="440">
                  <c:v>-7.4710424155040256E-2</c:v>
                </c:pt>
                <c:pt idx="441">
                  <c:v>-7.3959605283957022E-2</c:v>
                </c:pt>
                <c:pt idx="442">
                  <c:v>-7.3216331839495705E-2</c:v>
                </c:pt>
                <c:pt idx="443">
                  <c:v>-7.2480527996923977E-2</c:v>
                </c:pt>
                <c:pt idx="444">
                  <c:v>-7.1752118693327802E-2</c:v>
                </c:pt>
                <c:pt idx="445">
                  <c:v>-7.1031029619963715E-2</c:v>
                </c:pt>
                <c:pt idx="446">
                  <c:v>-7.0317187214687035E-2</c:v>
                </c:pt>
                <c:pt idx="447">
                  <c:v>-6.9610518654456374E-2</c:v>
                </c:pt>
                <c:pt idx="448">
                  <c:v>-6.8910951847913376E-2</c:v>
                </c:pt>
                <c:pt idx="449">
                  <c:v>-6.821841542803582E-2</c:v>
                </c:pt>
                <c:pt idx="450">
                  <c:v>-6.7532838744865237E-2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2.4193441455153994</c:v>
                </c:pt>
                <c:pt idx="1">
                  <c:v>2.4298475178356362</c:v>
                </c:pt>
                <c:pt idx="2">
                  <c:v>2.4403508901558726</c:v>
                </c:pt>
                <c:pt idx="3">
                  <c:v>2.4508542624761094</c:v>
                </c:pt>
                <c:pt idx="4">
                  <c:v>2.4613576347963453</c:v>
                </c:pt>
                <c:pt idx="5">
                  <c:v>2.4718610071165821</c:v>
                </c:pt>
                <c:pt idx="6">
                  <c:v>2.4823643794368189</c:v>
                </c:pt>
                <c:pt idx="7">
                  <c:v>2.4928677517570552</c:v>
                </c:pt>
                <c:pt idx="8">
                  <c:v>2.503371124077292</c:v>
                </c:pt>
                <c:pt idx="9">
                  <c:v>2.5138744963975284</c:v>
                </c:pt>
                <c:pt idx="10">
                  <c:v>2.5243778687177647</c:v>
                </c:pt>
                <c:pt idx="11">
                  <c:v>2.5348812410380015</c:v>
                </c:pt>
                <c:pt idx="12">
                  <c:v>2.5453846133582378</c:v>
                </c:pt>
                <c:pt idx="13">
                  <c:v>2.5558879856784742</c:v>
                </c:pt>
                <c:pt idx="14">
                  <c:v>2.566391357998711</c:v>
                </c:pt>
                <c:pt idx="15">
                  <c:v>2.5768947303189473</c:v>
                </c:pt>
                <c:pt idx="16">
                  <c:v>2.5873981026391841</c:v>
                </c:pt>
                <c:pt idx="17">
                  <c:v>2.5979014749594205</c:v>
                </c:pt>
                <c:pt idx="18">
                  <c:v>2.6084048472796573</c:v>
                </c:pt>
                <c:pt idx="19">
                  <c:v>2.6189082195998941</c:v>
                </c:pt>
                <c:pt idx="20">
                  <c:v>2.6294115919201304</c:v>
                </c:pt>
                <c:pt idx="21">
                  <c:v>2.6399149642403668</c:v>
                </c:pt>
                <c:pt idx="22">
                  <c:v>2.6504183365606035</c:v>
                </c:pt>
                <c:pt idx="23">
                  <c:v>2.6609217088808399</c:v>
                </c:pt>
                <c:pt idx="24">
                  <c:v>2.6714250812010762</c:v>
                </c:pt>
                <c:pt idx="25">
                  <c:v>2.681928453521313</c:v>
                </c:pt>
                <c:pt idx="26">
                  <c:v>2.6924318258415494</c:v>
                </c:pt>
                <c:pt idx="27">
                  <c:v>2.7029351981617862</c:v>
                </c:pt>
                <c:pt idx="28">
                  <c:v>2.7134385704820225</c:v>
                </c:pt>
                <c:pt idx="29">
                  <c:v>2.7239419428022598</c:v>
                </c:pt>
                <c:pt idx="30">
                  <c:v>2.7344453151224961</c:v>
                </c:pt>
                <c:pt idx="31">
                  <c:v>2.7449486874427329</c:v>
                </c:pt>
                <c:pt idx="32">
                  <c:v>2.7554520597629693</c:v>
                </c:pt>
                <c:pt idx="33">
                  <c:v>2.7659554320832056</c:v>
                </c:pt>
                <c:pt idx="34">
                  <c:v>2.7764588044034424</c:v>
                </c:pt>
                <c:pt idx="35">
                  <c:v>2.7869621767236792</c:v>
                </c:pt>
                <c:pt idx="36">
                  <c:v>2.7974655490439155</c:v>
                </c:pt>
                <c:pt idx="37">
                  <c:v>2.8079689213641523</c:v>
                </c:pt>
                <c:pt idx="38">
                  <c:v>2.8184722936843887</c:v>
                </c:pt>
                <c:pt idx="39">
                  <c:v>2.828975666004625</c:v>
                </c:pt>
                <c:pt idx="40">
                  <c:v>2.8394790383248618</c:v>
                </c:pt>
                <c:pt idx="41">
                  <c:v>2.8499824106450982</c:v>
                </c:pt>
                <c:pt idx="42">
                  <c:v>2.860485782965335</c:v>
                </c:pt>
                <c:pt idx="43">
                  <c:v>2.8709891552855713</c:v>
                </c:pt>
                <c:pt idx="44">
                  <c:v>2.8814925276058077</c:v>
                </c:pt>
                <c:pt idx="45">
                  <c:v>2.8919958999260444</c:v>
                </c:pt>
                <c:pt idx="46">
                  <c:v>2.9024992722462808</c:v>
                </c:pt>
                <c:pt idx="47">
                  <c:v>2.9130026445665176</c:v>
                </c:pt>
                <c:pt idx="48">
                  <c:v>2.9235060168867539</c:v>
                </c:pt>
                <c:pt idx="49">
                  <c:v>2.9340093892069907</c:v>
                </c:pt>
                <c:pt idx="50">
                  <c:v>2.9445127615272266</c:v>
                </c:pt>
                <c:pt idx="51">
                  <c:v>2.9550161338474634</c:v>
                </c:pt>
                <c:pt idx="52">
                  <c:v>2.9655195061676998</c:v>
                </c:pt>
                <c:pt idx="53">
                  <c:v>2.9760228784879366</c:v>
                </c:pt>
                <c:pt idx="54">
                  <c:v>2.9865262508081729</c:v>
                </c:pt>
                <c:pt idx="55">
                  <c:v>2.9970296231284097</c:v>
                </c:pt>
                <c:pt idx="56">
                  <c:v>3.0075329954486456</c:v>
                </c:pt>
                <c:pt idx="57">
                  <c:v>3.0180363677688824</c:v>
                </c:pt>
                <c:pt idx="58">
                  <c:v>3.0285397400891187</c:v>
                </c:pt>
                <c:pt idx="59">
                  <c:v>3.0390431124093555</c:v>
                </c:pt>
                <c:pt idx="60">
                  <c:v>3.0495464847295919</c:v>
                </c:pt>
                <c:pt idx="61">
                  <c:v>3.0600498570498287</c:v>
                </c:pt>
                <c:pt idx="62">
                  <c:v>3.070553229370065</c:v>
                </c:pt>
                <c:pt idx="63">
                  <c:v>3.0810566016903018</c:v>
                </c:pt>
                <c:pt idx="64">
                  <c:v>3.0915599740105386</c:v>
                </c:pt>
                <c:pt idx="65">
                  <c:v>3.102063346330775</c:v>
                </c:pt>
                <c:pt idx="66">
                  <c:v>3.1125667186510118</c:v>
                </c:pt>
                <c:pt idx="67">
                  <c:v>3.1230700909712477</c:v>
                </c:pt>
                <c:pt idx="68">
                  <c:v>3.1335734632914845</c:v>
                </c:pt>
                <c:pt idx="69">
                  <c:v>3.1440768356117208</c:v>
                </c:pt>
                <c:pt idx="70">
                  <c:v>3.1545802079319576</c:v>
                </c:pt>
                <c:pt idx="71">
                  <c:v>3.1650835802521939</c:v>
                </c:pt>
                <c:pt idx="72">
                  <c:v>3.1755869525724307</c:v>
                </c:pt>
                <c:pt idx="73">
                  <c:v>3.1860903248926671</c:v>
                </c:pt>
                <c:pt idx="74">
                  <c:v>3.1965936972129039</c:v>
                </c:pt>
                <c:pt idx="75">
                  <c:v>3.2070970695331398</c:v>
                </c:pt>
                <c:pt idx="76">
                  <c:v>3.217600441853377</c:v>
                </c:pt>
                <c:pt idx="77">
                  <c:v>3.2281038141736129</c:v>
                </c:pt>
                <c:pt idx="78">
                  <c:v>3.2386071864938497</c:v>
                </c:pt>
                <c:pt idx="79">
                  <c:v>3.2491105588140865</c:v>
                </c:pt>
                <c:pt idx="80">
                  <c:v>3.2596139311343229</c:v>
                </c:pt>
                <c:pt idx="81">
                  <c:v>3.2701173034545596</c:v>
                </c:pt>
                <c:pt idx="82">
                  <c:v>3.280620675774796</c:v>
                </c:pt>
                <c:pt idx="83">
                  <c:v>3.2911240480950328</c:v>
                </c:pt>
                <c:pt idx="84">
                  <c:v>3.3016274204152691</c:v>
                </c:pt>
                <c:pt idx="85">
                  <c:v>3.3121307927355059</c:v>
                </c:pt>
                <c:pt idx="86">
                  <c:v>3.3226341650557418</c:v>
                </c:pt>
                <c:pt idx="87">
                  <c:v>3.3331375373759791</c:v>
                </c:pt>
                <c:pt idx="88">
                  <c:v>3.343640909696215</c:v>
                </c:pt>
                <c:pt idx="89">
                  <c:v>3.3541442820164518</c:v>
                </c:pt>
                <c:pt idx="90">
                  <c:v>3.3646476543366886</c:v>
                </c:pt>
                <c:pt idx="91">
                  <c:v>3.3751510266569249</c:v>
                </c:pt>
                <c:pt idx="92">
                  <c:v>3.3856543989771613</c:v>
                </c:pt>
                <c:pt idx="93">
                  <c:v>3.396157771297398</c:v>
                </c:pt>
                <c:pt idx="94">
                  <c:v>3.4066611436176348</c:v>
                </c:pt>
                <c:pt idx="95">
                  <c:v>3.4171645159378712</c:v>
                </c:pt>
                <c:pt idx="96">
                  <c:v>3.427667888258108</c:v>
                </c:pt>
                <c:pt idx="97">
                  <c:v>3.4381712605783439</c:v>
                </c:pt>
                <c:pt idx="98">
                  <c:v>3.4486746328985807</c:v>
                </c:pt>
                <c:pt idx="99">
                  <c:v>3.459178005218817</c:v>
                </c:pt>
                <c:pt idx="100">
                  <c:v>3.4696813775390538</c:v>
                </c:pt>
                <c:pt idx="101">
                  <c:v>3.4801847498592902</c:v>
                </c:pt>
                <c:pt idx="102">
                  <c:v>3.490688122179527</c:v>
                </c:pt>
                <c:pt idx="103">
                  <c:v>3.5011914944997633</c:v>
                </c:pt>
                <c:pt idx="104">
                  <c:v>3.5116948668200001</c:v>
                </c:pt>
                <c:pt idx="105">
                  <c:v>3.5221982391402369</c:v>
                </c:pt>
                <c:pt idx="106">
                  <c:v>3.5327016114604732</c:v>
                </c:pt>
                <c:pt idx="107">
                  <c:v>3.5432049837807091</c:v>
                </c:pt>
                <c:pt idx="108">
                  <c:v>3.5537083561009459</c:v>
                </c:pt>
                <c:pt idx="109">
                  <c:v>3.5642117284211827</c:v>
                </c:pt>
                <c:pt idx="110">
                  <c:v>3.5747151007414191</c:v>
                </c:pt>
                <c:pt idx="111">
                  <c:v>3.5852184730616559</c:v>
                </c:pt>
                <c:pt idx="112">
                  <c:v>3.5957218453818922</c:v>
                </c:pt>
                <c:pt idx="113">
                  <c:v>3.606225217702129</c:v>
                </c:pt>
                <c:pt idx="114">
                  <c:v>3.6167285900223654</c:v>
                </c:pt>
                <c:pt idx="115">
                  <c:v>3.6272319623426021</c:v>
                </c:pt>
                <c:pt idx="116">
                  <c:v>3.6377353346628389</c:v>
                </c:pt>
                <c:pt idx="117">
                  <c:v>3.6482387069830753</c:v>
                </c:pt>
                <c:pt idx="118">
                  <c:v>3.6587420793033121</c:v>
                </c:pt>
                <c:pt idx="119">
                  <c:v>3.669245451623548</c:v>
                </c:pt>
                <c:pt idx="120">
                  <c:v>3.6797488239437848</c:v>
                </c:pt>
                <c:pt idx="121">
                  <c:v>3.6902521962640211</c:v>
                </c:pt>
                <c:pt idx="122">
                  <c:v>3.7007555685842579</c:v>
                </c:pt>
                <c:pt idx="123">
                  <c:v>3.7112589409044943</c:v>
                </c:pt>
                <c:pt idx="124">
                  <c:v>3.7217623132247311</c:v>
                </c:pt>
                <c:pt idx="125">
                  <c:v>3.7322656855449674</c:v>
                </c:pt>
                <c:pt idx="126">
                  <c:v>3.7427690578652042</c:v>
                </c:pt>
                <c:pt idx="127">
                  <c:v>3.753272430185441</c:v>
                </c:pt>
                <c:pt idx="128">
                  <c:v>3.7637758025056773</c:v>
                </c:pt>
                <c:pt idx="129">
                  <c:v>3.7742791748259132</c:v>
                </c:pt>
                <c:pt idx="130">
                  <c:v>3.78478254714615</c:v>
                </c:pt>
                <c:pt idx="131">
                  <c:v>3.7952859194663868</c:v>
                </c:pt>
                <c:pt idx="132">
                  <c:v>3.8057892917866232</c:v>
                </c:pt>
                <c:pt idx="133">
                  <c:v>3.8162926641068595</c:v>
                </c:pt>
                <c:pt idx="134">
                  <c:v>3.8267960364270963</c:v>
                </c:pt>
                <c:pt idx="135">
                  <c:v>3.8372994087473331</c:v>
                </c:pt>
                <c:pt idx="136">
                  <c:v>3.8478027810675695</c:v>
                </c:pt>
                <c:pt idx="137">
                  <c:v>3.8583061533878062</c:v>
                </c:pt>
                <c:pt idx="138">
                  <c:v>3.8688095257080422</c:v>
                </c:pt>
                <c:pt idx="139">
                  <c:v>3.8793128980282794</c:v>
                </c:pt>
                <c:pt idx="140">
                  <c:v>3.8898162703485153</c:v>
                </c:pt>
                <c:pt idx="141">
                  <c:v>3.9003196426687521</c:v>
                </c:pt>
                <c:pt idx="142">
                  <c:v>3.9108230149889889</c:v>
                </c:pt>
                <c:pt idx="143">
                  <c:v>3.9213263873092252</c:v>
                </c:pt>
                <c:pt idx="144">
                  <c:v>3.9318297596294616</c:v>
                </c:pt>
                <c:pt idx="145">
                  <c:v>3.9423331319496984</c:v>
                </c:pt>
                <c:pt idx="146">
                  <c:v>3.9528365042699352</c:v>
                </c:pt>
                <c:pt idx="147">
                  <c:v>3.9633398765901715</c:v>
                </c:pt>
                <c:pt idx="148">
                  <c:v>3.9738432489104074</c:v>
                </c:pt>
                <c:pt idx="149">
                  <c:v>3.9843466212306442</c:v>
                </c:pt>
                <c:pt idx="150">
                  <c:v>3.9948499935508814</c:v>
                </c:pt>
                <c:pt idx="151">
                  <c:v>4.0053533658711178</c:v>
                </c:pt>
                <c:pt idx="152">
                  <c:v>4.0158567381913546</c:v>
                </c:pt>
                <c:pt idx="153">
                  <c:v>4.0263601105115905</c:v>
                </c:pt>
                <c:pt idx="154">
                  <c:v>4.0368634828318273</c:v>
                </c:pt>
                <c:pt idx="155">
                  <c:v>4.0473668551520632</c:v>
                </c:pt>
                <c:pt idx="156">
                  <c:v>4.0578702274723</c:v>
                </c:pt>
                <c:pt idx="157">
                  <c:v>4.0683735997925368</c:v>
                </c:pt>
                <c:pt idx="158">
                  <c:v>4.0788769721127736</c:v>
                </c:pt>
                <c:pt idx="159">
                  <c:v>4.0893803444330104</c:v>
                </c:pt>
                <c:pt idx="160">
                  <c:v>4.0998837167532463</c:v>
                </c:pt>
                <c:pt idx="161">
                  <c:v>4.110387089073483</c:v>
                </c:pt>
                <c:pt idx="162">
                  <c:v>4.1208904613937198</c:v>
                </c:pt>
                <c:pt idx="163">
                  <c:v>4.1313938337139557</c:v>
                </c:pt>
                <c:pt idx="164">
                  <c:v>4.1418972060341925</c:v>
                </c:pt>
                <c:pt idx="165">
                  <c:v>4.1524005783544293</c:v>
                </c:pt>
                <c:pt idx="166">
                  <c:v>4.1629039506746652</c:v>
                </c:pt>
                <c:pt idx="167">
                  <c:v>4.173407322994902</c:v>
                </c:pt>
                <c:pt idx="168">
                  <c:v>4.1839106953151388</c:v>
                </c:pt>
                <c:pt idx="169">
                  <c:v>4.1944140676353756</c:v>
                </c:pt>
                <c:pt idx="170">
                  <c:v>4.2049174399556115</c:v>
                </c:pt>
                <c:pt idx="171">
                  <c:v>4.2154208122758483</c:v>
                </c:pt>
                <c:pt idx="172">
                  <c:v>4.2259241845960851</c:v>
                </c:pt>
                <c:pt idx="173">
                  <c:v>4.2364275569163219</c:v>
                </c:pt>
                <c:pt idx="174">
                  <c:v>4.2469309292365578</c:v>
                </c:pt>
                <c:pt idx="175">
                  <c:v>4.2574343015567946</c:v>
                </c:pt>
                <c:pt idx="176">
                  <c:v>4.2679376738770314</c:v>
                </c:pt>
                <c:pt idx="177">
                  <c:v>4.2784410461972673</c:v>
                </c:pt>
                <c:pt idx="178">
                  <c:v>4.2889444185175041</c:v>
                </c:pt>
                <c:pt idx="179">
                  <c:v>4.2994477908377409</c:v>
                </c:pt>
                <c:pt idx="180">
                  <c:v>4.3099511631579777</c:v>
                </c:pt>
                <c:pt idx="181">
                  <c:v>4.3204545354782136</c:v>
                </c:pt>
                <c:pt idx="182">
                  <c:v>4.3309579077984504</c:v>
                </c:pt>
                <c:pt idx="183">
                  <c:v>4.3414612801186871</c:v>
                </c:pt>
                <c:pt idx="184">
                  <c:v>4.3519646524389239</c:v>
                </c:pt>
                <c:pt idx="185">
                  <c:v>4.3624680247591607</c:v>
                </c:pt>
                <c:pt idx="186">
                  <c:v>4.3729713970793966</c:v>
                </c:pt>
                <c:pt idx="187">
                  <c:v>4.3834747693996334</c:v>
                </c:pt>
                <c:pt idx="188">
                  <c:v>4.3939781417198693</c:v>
                </c:pt>
                <c:pt idx="189">
                  <c:v>4.4044815140401061</c:v>
                </c:pt>
                <c:pt idx="190">
                  <c:v>4.4149848863603429</c:v>
                </c:pt>
                <c:pt idx="191">
                  <c:v>4.4254882586805797</c:v>
                </c:pt>
                <c:pt idx="192">
                  <c:v>4.4359916310008156</c:v>
                </c:pt>
                <c:pt idx="193">
                  <c:v>4.4464950033210515</c:v>
                </c:pt>
                <c:pt idx="194">
                  <c:v>4.4569983756412892</c:v>
                </c:pt>
                <c:pt idx="195">
                  <c:v>4.467501747961526</c:v>
                </c:pt>
                <c:pt idx="196">
                  <c:v>4.4780051202817619</c:v>
                </c:pt>
                <c:pt idx="197">
                  <c:v>4.4885084926019987</c:v>
                </c:pt>
                <c:pt idx="198">
                  <c:v>4.4990118649222355</c:v>
                </c:pt>
                <c:pt idx="199">
                  <c:v>4.5095152372424714</c:v>
                </c:pt>
                <c:pt idx="200">
                  <c:v>4.5200186095627082</c:v>
                </c:pt>
                <c:pt idx="201">
                  <c:v>4.530521981882945</c:v>
                </c:pt>
                <c:pt idx="202">
                  <c:v>4.5410253542031818</c:v>
                </c:pt>
                <c:pt idx="203">
                  <c:v>4.5515287265234177</c:v>
                </c:pt>
                <c:pt idx="204">
                  <c:v>4.5620320988436545</c:v>
                </c:pt>
                <c:pt idx="205">
                  <c:v>4.5725354711638913</c:v>
                </c:pt>
                <c:pt idx="206">
                  <c:v>4.583038843484128</c:v>
                </c:pt>
                <c:pt idx="207">
                  <c:v>4.5935422158043639</c:v>
                </c:pt>
                <c:pt idx="208">
                  <c:v>4.6040455881246007</c:v>
                </c:pt>
                <c:pt idx="209">
                  <c:v>4.6145489604448375</c:v>
                </c:pt>
                <c:pt idx="210">
                  <c:v>4.6250523327650734</c:v>
                </c:pt>
                <c:pt idx="211">
                  <c:v>4.6355557050853102</c:v>
                </c:pt>
                <c:pt idx="212">
                  <c:v>4.646059077405547</c:v>
                </c:pt>
                <c:pt idx="213">
                  <c:v>4.6565624497257838</c:v>
                </c:pt>
                <c:pt idx="214">
                  <c:v>4.6670658220460197</c:v>
                </c:pt>
                <c:pt idx="215">
                  <c:v>4.6775691943662556</c:v>
                </c:pt>
                <c:pt idx="216">
                  <c:v>4.6880725666864924</c:v>
                </c:pt>
                <c:pt idx="217">
                  <c:v>4.6985759390067301</c:v>
                </c:pt>
                <c:pt idx="218">
                  <c:v>4.709079311326966</c:v>
                </c:pt>
                <c:pt idx="219">
                  <c:v>4.7195826836472019</c:v>
                </c:pt>
                <c:pt idx="220">
                  <c:v>4.7300860559674387</c:v>
                </c:pt>
                <c:pt idx="221">
                  <c:v>4.7405894282876755</c:v>
                </c:pt>
                <c:pt idx="222">
                  <c:v>4.7510928006079123</c:v>
                </c:pt>
                <c:pt idx="223">
                  <c:v>4.7615961729281491</c:v>
                </c:pt>
                <c:pt idx="224">
                  <c:v>4.7720995452483859</c:v>
                </c:pt>
                <c:pt idx="225">
                  <c:v>4.7826029175686218</c:v>
                </c:pt>
                <c:pt idx="226">
                  <c:v>4.7931062898888577</c:v>
                </c:pt>
                <c:pt idx="227">
                  <c:v>4.8036096622090945</c:v>
                </c:pt>
                <c:pt idx="228">
                  <c:v>4.8141130345293321</c:v>
                </c:pt>
                <c:pt idx="229">
                  <c:v>4.8246164068495681</c:v>
                </c:pt>
                <c:pt idx="230">
                  <c:v>4.8351197791698048</c:v>
                </c:pt>
                <c:pt idx="231">
                  <c:v>4.8456231514900416</c:v>
                </c:pt>
                <c:pt idx="232">
                  <c:v>4.8561265238102775</c:v>
                </c:pt>
                <c:pt idx="233">
                  <c:v>4.8666298961305143</c:v>
                </c:pt>
                <c:pt idx="234">
                  <c:v>4.8771332684507511</c:v>
                </c:pt>
                <c:pt idx="235">
                  <c:v>4.8876366407709879</c:v>
                </c:pt>
                <c:pt idx="236">
                  <c:v>4.8981400130912238</c:v>
                </c:pt>
                <c:pt idx="237">
                  <c:v>4.9086433854114597</c:v>
                </c:pt>
                <c:pt idx="238">
                  <c:v>4.9191467577316965</c:v>
                </c:pt>
                <c:pt idx="239">
                  <c:v>4.9296501300519342</c:v>
                </c:pt>
                <c:pt idx="240">
                  <c:v>4.9401535023721701</c:v>
                </c:pt>
                <c:pt idx="241">
                  <c:v>4.950656874692406</c:v>
                </c:pt>
                <c:pt idx="242">
                  <c:v>4.9611602470126428</c:v>
                </c:pt>
                <c:pt idx="243">
                  <c:v>4.9716636193328796</c:v>
                </c:pt>
                <c:pt idx="244">
                  <c:v>4.9821669916531164</c:v>
                </c:pt>
                <c:pt idx="245">
                  <c:v>4.9926703639733523</c:v>
                </c:pt>
                <c:pt idx="246">
                  <c:v>5.0031737362935891</c:v>
                </c:pt>
                <c:pt idx="247">
                  <c:v>5.0136771086138259</c:v>
                </c:pt>
                <c:pt idx="248">
                  <c:v>5.0241804809340618</c:v>
                </c:pt>
                <c:pt idx="249">
                  <c:v>5.0346838532542986</c:v>
                </c:pt>
                <c:pt idx="250">
                  <c:v>5.0451872255745362</c:v>
                </c:pt>
                <c:pt idx="251">
                  <c:v>5.0556905978947722</c:v>
                </c:pt>
                <c:pt idx="252">
                  <c:v>5.0661939702150081</c:v>
                </c:pt>
                <c:pt idx="253">
                  <c:v>5.0766973425352449</c:v>
                </c:pt>
                <c:pt idx="254">
                  <c:v>5.0872007148554816</c:v>
                </c:pt>
                <c:pt idx="255">
                  <c:v>5.0977040871757184</c:v>
                </c:pt>
                <c:pt idx="256">
                  <c:v>5.1082074594959543</c:v>
                </c:pt>
                <c:pt idx="257">
                  <c:v>5.1187108318161911</c:v>
                </c:pt>
                <c:pt idx="258">
                  <c:v>5.1292142041364279</c:v>
                </c:pt>
                <c:pt idx="259">
                  <c:v>5.1397175764566692</c:v>
                </c:pt>
                <c:pt idx="260">
                  <c:v>5.1502209487769006</c:v>
                </c:pt>
                <c:pt idx="261">
                  <c:v>5.1607243210971374</c:v>
                </c:pt>
                <c:pt idx="262">
                  <c:v>5.1712276934173742</c:v>
                </c:pt>
                <c:pt idx="263">
                  <c:v>5.1817310657376154</c:v>
                </c:pt>
                <c:pt idx="264">
                  <c:v>5.1922344380578469</c:v>
                </c:pt>
                <c:pt idx="265">
                  <c:v>5.2027378103780837</c:v>
                </c:pt>
                <c:pt idx="266">
                  <c:v>5.2132411826983205</c:v>
                </c:pt>
                <c:pt idx="267">
                  <c:v>5.2237445550185617</c:v>
                </c:pt>
                <c:pt idx="268">
                  <c:v>5.2342479273387941</c:v>
                </c:pt>
                <c:pt idx="269">
                  <c:v>5.24475129965903</c:v>
                </c:pt>
                <c:pt idx="270">
                  <c:v>5.2552546719792659</c:v>
                </c:pt>
                <c:pt idx="271">
                  <c:v>5.265758044299508</c:v>
                </c:pt>
                <c:pt idx="272">
                  <c:v>5.2762614166197404</c:v>
                </c:pt>
                <c:pt idx="273">
                  <c:v>5.2867647889399763</c:v>
                </c:pt>
                <c:pt idx="274">
                  <c:v>5.2972681612602122</c:v>
                </c:pt>
                <c:pt idx="275">
                  <c:v>5.3077715335804534</c:v>
                </c:pt>
                <c:pt idx="276">
                  <c:v>5.3182749059006857</c:v>
                </c:pt>
                <c:pt idx="277">
                  <c:v>5.3287782782209225</c:v>
                </c:pt>
                <c:pt idx="278">
                  <c:v>5.3392816505411584</c:v>
                </c:pt>
                <c:pt idx="279">
                  <c:v>5.3497850228614006</c:v>
                </c:pt>
                <c:pt idx="280">
                  <c:v>5.360288395181632</c:v>
                </c:pt>
                <c:pt idx="281">
                  <c:v>5.3707917675018679</c:v>
                </c:pt>
                <c:pt idx="282">
                  <c:v>5.3812951398221101</c:v>
                </c:pt>
                <c:pt idx="283">
                  <c:v>5.3917985121423468</c:v>
                </c:pt>
                <c:pt idx="284">
                  <c:v>5.4023018844625836</c:v>
                </c:pt>
                <c:pt idx="285">
                  <c:v>5.4128052567828142</c:v>
                </c:pt>
                <c:pt idx="286">
                  <c:v>5.4233086291030563</c:v>
                </c:pt>
                <c:pt idx="287">
                  <c:v>5.4338120014232931</c:v>
                </c:pt>
                <c:pt idx="288">
                  <c:v>5.4443153737435299</c:v>
                </c:pt>
                <c:pt idx="289">
                  <c:v>5.4548187460637605</c:v>
                </c:pt>
                <c:pt idx="290">
                  <c:v>5.4653221183840017</c:v>
                </c:pt>
                <c:pt idx="291">
                  <c:v>5.4758254907042394</c:v>
                </c:pt>
                <c:pt idx="292">
                  <c:v>5.4863288630244753</c:v>
                </c:pt>
                <c:pt idx="293">
                  <c:v>5.4968322353447068</c:v>
                </c:pt>
                <c:pt idx="294">
                  <c:v>5.5073356076649489</c:v>
                </c:pt>
                <c:pt idx="295">
                  <c:v>5.5178389799851857</c:v>
                </c:pt>
                <c:pt idx="296">
                  <c:v>5.5283423523054216</c:v>
                </c:pt>
                <c:pt idx="297">
                  <c:v>5.5388457246256531</c:v>
                </c:pt>
                <c:pt idx="298">
                  <c:v>5.5493490969458943</c:v>
                </c:pt>
                <c:pt idx="299">
                  <c:v>5.5598524692661311</c:v>
                </c:pt>
                <c:pt idx="300">
                  <c:v>5.5703558415863679</c:v>
                </c:pt>
                <c:pt idx="301">
                  <c:v>5.5808592139065984</c:v>
                </c:pt>
                <c:pt idx="302">
                  <c:v>5.5913625862268406</c:v>
                </c:pt>
                <c:pt idx="303">
                  <c:v>5.6018659585470774</c:v>
                </c:pt>
                <c:pt idx="304">
                  <c:v>5.6123693308673142</c:v>
                </c:pt>
                <c:pt idx="305">
                  <c:v>5.6228727031875447</c:v>
                </c:pt>
                <c:pt idx="306">
                  <c:v>5.6333760755077877</c:v>
                </c:pt>
                <c:pt idx="307">
                  <c:v>5.6438794478280236</c:v>
                </c:pt>
                <c:pt idx="308">
                  <c:v>5.6543828201482595</c:v>
                </c:pt>
                <c:pt idx="309">
                  <c:v>5.6648861924684972</c:v>
                </c:pt>
                <c:pt idx="310">
                  <c:v>5.6753895647887331</c:v>
                </c:pt>
                <c:pt idx="311">
                  <c:v>5.6858929371089699</c:v>
                </c:pt>
                <c:pt idx="312">
                  <c:v>5.6963963094292058</c:v>
                </c:pt>
                <c:pt idx="313">
                  <c:v>5.7068996817494426</c:v>
                </c:pt>
                <c:pt idx="314">
                  <c:v>5.7174030540696794</c:v>
                </c:pt>
                <c:pt idx="315">
                  <c:v>5.7279064263899162</c:v>
                </c:pt>
                <c:pt idx="316">
                  <c:v>5.738409798710153</c:v>
                </c:pt>
                <c:pt idx="317">
                  <c:v>5.7489131710303889</c:v>
                </c:pt>
                <c:pt idx="318">
                  <c:v>5.7594165433506257</c:v>
                </c:pt>
                <c:pt idx="319">
                  <c:v>5.7699199156708616</c:v>
                </c:pt>
                <c:pt idx="320">
                  <c:v>5.7804232879910984</c:v>
                </c:pt>
                <c:pt idx="321">
                  <c:v>5.7909266603113352</c:v>
                </c:pt>
                <c:pt idx="322">
                  <c:v>5.801430032631572</c:v>
                </c:pt>
                <c:pt idx="323">
                  <c:v>5.8119334049518079</c:v>
                </c:pt>
                <c:pt idx="324">
                  <c:v>5.8224367772720456</c:v>
                </c:pt>
                <c:pt idx="325">
                  <c:v>5.8329401495922815</c:v>
                </c:pt>
                <c:pt idx="326">
                  <c:v>5.8434435219125183</c:v>
                </c:pt>
                <c:pt idx="327">
                  <c:v>5.8539468942327542</c:v>
                </c:pt>
                <c:pt idx="328">
                  <c:v>5.8644502665529918</c:v>
                </c:pt>
                <c:pt idx="329">
                  <c:v>5.8749536388732277</c:v>
                </c:pt>
                <c:pt idx="330">
                  <c:v>5.8854570111934637</c:v>
                </c:pt>
                <c:pt idx="331">
                  <c:v>5.8959603835137004</c:v>
                </c:pt>
                <c:pt idx="332">
                  <c:v>5.9064637558339372</c:v>
                </c:pt>
                <c:pt idx="333">
                  <c:v>5.916967128154174</c:v>
                </c:pt>
                <c:pt idx="334">
                  <c:v>5.9274705004744099</c:v>
                </c:pt>
                <c:pt idx="335">
                  <c:v>5.9379738727946476</c:v>
                </c:pt>
                <c:pt idx="336">
                  <c:v>5.9484772451148835</c:v>
                </c:pt>
                <c:pt idx="337">
                  <c:v>5.9589806174351203</c:v>
                </c:pt>
                <c:pt idx="338">
                  <c:v>5.9694839897553562</c:v>
                </c:pt>
                <c:pt idx="339">
                  <c:v>5.9799873620755921</c:v>
                </c:pt>
                <c:pt idx="340">
                  <c:v>5.9904907343958298</c:v>
                </c:pt>
                <c:pt idx="341">
                  <c:v>6.0009941067160657</c:v>
                </c:pt>
                <c:pt idx="342">
                  <c:v>6.0114974790363025</c:v>
                </c:pt>
                <c:pt idx="343">
                  <c:v>6.0220008513565393</c:v>
                </c:pt>
                <c:pt idx="344">
                  <c:v>6.0325042236767761</c:v>
                </c:pt>
                <c:pt idx="345">
                  <c:v>6.043007595997012</c:v>
                </c:pt>
                <c:pt idx="346">
                  <c:v>6.0535109683172497</c:v>
                </c:pt>
                <c:pt idx="347">
                  <c:v>6.0640143406374856</c:v>
                </c:pt>
                <c:pt idx="348">
                  <c:v>6.0745177129577224</c:v>
                </c:pt>
                <c:pt idx="349">
                  <c:v>6.0850210852779592</c:v>
                </c:pt>
                <c:pt idx="350">
                  <c:v>6.0955244575981942</c:v>
                </c:pt>
                <c:pt idx="351">
                  <c:v>6.1060278299184318</c:v>
                </c:pt>
                <c:pt idx="352">
                  <c:v>6.1165312022386678</c:v>
                </c:pt>
                <c:pt idx="353">
                  <c:v>6.1270345745589045</c:v>
                </c:pt>
                <c:pt idx="354">
                  <c:v>6.1375379468791413</c:v>
                </c:pt>
                <c:pt idx="355">
                  <c:v>6.1480413191993781</c:v>
                </c:pt>
                <c:pt idx="356">
                  <c:v>6.158544691519614</c:v>
                </c:pt>
                <c:pt idx="357">
                  <c:v>6.1690480638398517</c:v>
                </c:pt>
                <c:pt idx="358">
                  <c:v>6.1795514361600867</c:v>
                </c:pt>
                <c:pt idx="359">
                  <c:v>6.1900548084803244</c:v>
                </c:pt>
                <c:pt idx="360">
                  <c:v>6.2005581808005603</c:v>
                </c:pt>
                <c:pt idx="361">
                  <c:v>6.2110615531207962</c:v>
                </c:pt>
                <c:pt idx="362">
                  <c:v>6.2215649254410339</c:v>
                </c:pt>
                <c:pt idx="363">
                  <c:v>6.2320682977612698</c:v>
                </c:pt>
                <c:pt idx="364">
                  <c:v>6.2425716700815066</c:v>
                </c:pt>
                <c:pt idx="365">
                  <c:v>6.2530750424017434</c:v>
                </c:pt>
                <c:pt idx="366">
                  <c:v>6.2635784147219802</c:v>
                </c:pt>
                <c:pt idx="367">
                  <c:v>6.2740817870422161</c:v>
                </c:pt>
                <c:pt idx="368">
                  <c:v>6.2845851593624538</c:v>
                </c:pt>
                <c:pt idx="369">
                  <c:v>6.2950885316826888</c:v>
                </c:pt>
                <c:pt idx="370">
                  <c:v>6.3055919040029265</c:v>
                </c:pt>
                <c:pt idx="371">
                  <c:v>6.3160952763231624</c:v>
                </c:pt>
                <c:pt idx="372">
                  <c:v>6.3265986486433983</c:v>
                </c:pt>
                <c:pt idx="373">
                  <c:v>6.337102020963636</c:v>
                </c:pt>
                <c:pt idx="374">
                  <c:v>6.3476053932838719</c:v>
                </c:pt>
                <c:pt idx="375">
                  <c:v>6.3581087656041086</c:v>
                </c:pt>
                <c:pt idx="376">
                  <c:v>6.3686121379243454</c:v>
                </c:pt>
                <c:pt idx="377">
                  <c:v>6.3791155102445822</c:v>
                </c:pt>
                <c:pt idx="378">
                  <c:v>6.3896188825648181</c:v>
                </c:pt>
                <c:pt idx="379">
                  <c:v>6.4001222548850558</c:v>
                </c:pt>
                <c:pt idx="380">
                  <c:v>6.4106256272052917</c:v>
                </c:pt>
                <c:pt idx="381">
                  <c:v>6.4211289995255285</c:v>
                </c:pt>
                <c:pt idx="382">
                  <c:v>6.4316323718457653</c:v>
                </c:pt>
                <c:pt idx="383">
                  <c:v>6.4421357441660003</c:v>
                </c:pt>
                <c:pt idx="384">
                  <c:v>6.452639116486238</c:v>
                </c:pt>
                <c:pt idx="385">
                  <c:v>6.4631424888064739</c:v>
                </c:pt>
                <c:pt idx="386">
                  <c:v>6.4736458611267107</c:v>
                </c:pt>
                <c:pt idx="387">
                  <c:v>6.4841492334469475</c:v>
                </c:pt>
                <c:pt idx="388">
                  <c:v>6.4946526057671825</c:v>
                </c:pt>
                <c:pt idx="389">
                  <c:v>6.5051559780874202</c:v>
                </c:pt>
                <c:pt idx="390">
                  <c:v>6.5156593504076561</c:v>
                </c:pt>
                <c:pt idx="391">
                  <c:v>6.5261627227278929</c:v>
                </c:pt>
                <c:pt idx="392">
                  <c:v>6.5366660950481306</c:v>
                </c:pt>
                <c:pt idx="393">
                  <c:v>6.5471694673683665</c:v>
                </c:pt>
                <c:pt idx="394">
                  <c:v>6.5576728396886024</c:v>
                </c:pt>
                <c:pt idx="395">
                  <c:v>6.5681762120088401</c:v>
                </c:pt>
                <c:pt idx="396">
                  <c:v>6.578679584329076</c:v>
                </c:pt>
                <c:pt idx="397">
                  <c:v>6.5891829566493128</c:v>
                </c:pt>
                <c:pt idx="398">
                  <c:v>6.5996863289695495</c:v>
                </c:pt>
                <c:pt idx="399">
                  <c:v>6.6101897012897863</c:v>
                </c:pt>
                <c:pt idx="400">
                  <c:v>6.6206930736100222</c:v>
                </c:pt>
                <c:pt idx="401">
                  <c:v>6.6311964459302599</c:v>
                </c:pt>
                <c:pt idx="402">
                  <c:v>6.6416998182504949</c:v>
                </c:pt>
                <c:pt idx="403">
                  <c:v>6.6522031905707326</c:v>
                </c:pt>
                <c:pt idx="404">
                  <c:v>6.6627065628909685</c:v>
                </c:pt>
                <c:pt idx="405">
                  <c:v>6.6732099352112044</c:v>
                </c:pt>
                <c:pt idx="406">
                  <c:v>6.6837133075314421</c:v>
                </c:pt>
                <c:pt idx="407">
                  <c:v>6.694216679851678</c:v>
                </c:pt>
                <c:pt idx="408">
                  <c:v>6.7047200521719148</c:v>
                </c:pt>
                <c:pt idx="409">
                  <c:v>6.7152234244921516</c:v>
                </c:pt>
                <c:pt idx="410">
                  <c:v>6.7257267968123866</c:v>
                </c:pt>
                <c:pt idx="411">
                  <c:v>6.7362301691326243</c:v>
                </c:pt>
                <c:pt idx="412">
                  <c:v>6.7467335414528602</c:v>
                </c:pt>
                <c:pt idx="413">
                  <c:v>6.757236913773097</c:v>
                </c:pt>
                <c:pt idx="414">
                  <c:v>6.7677402860933347</c:v>
                </c:pt>
                <c:pt idx="415">
                  <c:v>6.7782436584135706</c:v>
                </c:pt>
                <c:pt idx="416">
                  <c:v>6.7887470307338065</c:v>
                </c:pt>
                <c:pt idx="417">
                  <c:v>6.7992504030540442</c:v>
                </c:pt>
                <c:pt idx="418">
                  <c:v>6.8097537753742801</c:v>
                </c:pt>
                <c:pt idx="419">
                  <c:v>6.8202571476945169</c:v>
                </c:pt>
                <c:pt idx="420">
                  <c:v>6.8307605200147536</c:v>
                </c:pt>
                <c:pt idx="421">
                  <c:v>6.8412638923349887</c:v>
                </c:pt>
                <c:pt idx="422">
                  <c:v>6.8517672646552263</c:v>
                </c:pt>
                <c:pt idx="423">
                  <c:v>6.8622706369754622</c:v>
                </c:pt>
                <c:pt idx="424">
                  <c:v>6.872774009295699</c:v>
                </c:pt>
                <c:pt idx="425">
                  <c:v>6.8832773816159367</c:v>
                </c:pt>
                <c:pt idx="426">
                  <c:v>6.8937807539361726</c:v>
                </c:pt>
                <c:pt idx="427">
                  <c:v>6.9042841262564085</c:v>
                </c:pt>
                <c:pt idx="428">
                  <c:v>6.9147874985766462</c:v>
                </c:pt>
                <c:pt idx="429">
                  <c:v>6.9252908708968812</c:v>
                </c:pt>
                <c:pt idx="430">
                  <c:v>6.9357942432171189</c:v>
                </c:pt>
                <c:pt idx="431">
                  <c:v>6.9462976155373557</c:v>
                </c:pt>
                <c:pt idx="432">
                  <c:v>6.9568009878575907</c:v>
                </c:pt>
                <c:pt idx="433">
                  <c:v>6.9673043601778284</c:v>
                </c:pt>
                <c:pt idx="434">
                  <c:v>6.9778077324980661</c:v>
                </c:pt>
                <c:pt idx="435">
                  <c:v>6.9883111048183011</c:v>
                </c:pt>
                <c:pt idx="436">
                  <c:v>6.9988144771385388</c:v>
                </c:pt>
                <c:pt idx="437">
                  <c:v>7.0093178494587747</c:v>
                </c:pt>
                <c:pt idx="438">
                  <c:v>7.0198212217790106</c:v>
                </c:pt>
                <c:pt idx="439">
                  <c:v>7.0303245940992483</c:v>
                </c:pt>
                <c:pt idx="440">
                  <c:v>7.0408279664194833</c:v>
                </c:pt>
                <c:pt idx="441">
                  <c:v>7.051331338739721</c:v>
                </c:pt>
                <c:pt idx="442">
                  <c:v>7.0618347110599569</c:v>
                </c:pt>
                <c:pt idx="443">
                  <c:v>7.0723380833801928</c:v>
                </c:pt>
                <c:pt idx="444">
                  <c:v>7.0828414557004304</c:v>
                </c:pt>
                <c:pt idx="445">
                  <c:v>7.0933448280206663</c:v>
                </c:pt>
                <c:pt idx="446">
                  <c:v>7.1038482003409031</c:v>
                </c:pt>
                <c:pt idx="447">
                  <c:v>7.1143515726611408</c:v>
                </c:pt>
                <c:pt idx="448">
                  <c:v>7.1248549449813767</c:v>
                </c:pt>
                <c:pt idx="449">
                  <c:v>7.1353583173016126</c:v>
                </c:pt>
                <c:pt idx="450">
                  <c:v>7.1458616896218503</c:v>
                </c:pt>
              </c:numCache>
            </c:numRef>
          </c:xVal>
          <c:yVal>
            <c:numRef>
              <c:f>fit!$M$19:$M$469</c:f>
              <c:numCache>
                <c:formatCode>General</c:formatCode>
                <c:ptCount val="451"/>
                <c:pt idx="0">
                  <c:v>0.21880344612456071</c:v>
                </c:pt>
                <c:pt idx="1">
                  <c:v>4.7465913754217048E-2</c:v>
                </c:pt>
                <c:pt idx="2">
                  <c:v>-0.11635284867369755</c:v>
                </c:pt>
                <c:pt idx="3">
                  <c:v>-0.27292228111540062</c:v>
                </c:pt>
                <c:pt idx="4">
                  <c:v>-0.42250268376849309</c:v>
                </c:pt>
                <c:pt idx="5">
                  <c:v>-0.56534552172017971</c:v>
                </c:pt>
                <c:pt idx="6">
                  <c:v>-0.70169371950016846</c:v>
                </c:pt>
                <c:pt idx="7">
                  <c:v>-0.83178194587229548</c:v>
                </c:pt>
                <c:pt idx="8">
                  <c:v>-0.95583688918764409</c:v>
                </c:pt>
                <c:pt idx="9">
                  <c:v>-1.0740775236112317</c:v>
                </c:pt>
                <c:pt idx="10">
                  <c:v>-1.1867153665242718</c:v>
                </c:pt>
                <c:pt idx="11">
                  <c:v>-1.293954727393678</c:v>
                </c:pt>
                <c:pt idx="12">
                  <c:v>-1.3959929483912212</c:v>
                </c:pt>
                <c:pt idx="13">
                  <c:v>-1.4930206370350918</c:v>
                </c:pt>
                <c:pt idx="14">
                  <c:v>-1.5852218911178362</c:v>
                </c:pt>
                <c:pt idx="15">
                  <c:v>-1.6727745161757248</c:v>
                </c:pt>
                <c:pt idx="16">
                  <c:v>-1.7558502357463839</c:v>
                </c:pt>
                <c:pt idx="17">
                  <c:v>-1.8346148946531473</c:v>
                </c:pt>
                <c:pt idx="18">
                  <c:v>-1.9092286555468867</c:v>
                </c:pt>
                <c:pt idx="19">
                  <c:v>-1.9798461889283203</c:v>
                </c:pt>
                <c:pt idx="20">
                  <c:v>-2.0466168568665291</c:v>
                </c:pt>
                <c:pt idx="21">
                  <c:v>-2.1096848906222165</c:v>
                </c:pt>
                <c:pt idx="22">
                  <c:v>-2.1691895623773338</c:v>
                </c:pt>
                <c:pt idx="23">
                  <c:v>-2.22526535126614</c:v>
                </c:pt>
                <c:pt idx="24">
                  <c:v>-2.2780421038961927</c:v>
                </c:pt>
                <c:pt idx="25">
                  <c:v>-2.327645189541597</c:v>
                </c:pt>
                <c:pt idx="26">
                  <c:v>-2.3741956501848125</c:v>
                </c:pt>
                <c:pt idx="27">
                  <c:v>-2.4178103455774833</c:v>
                </c:pt>
                <c:pt idx="28">
                  <c:v>-2.4586020934851081</c:v>
                </c:pt>
                <c:pt idx="29">
                  <c:v>-2.4966798052749399</c:v>
                </c:pt>
                <c:pt idx="30">
                  <c:v>-2.5321486170012166</c:v>
                </c:pt>
                <c:pt idx="31">
                  <c:v>-2.5651100161367766</c:v>
                </c:pt>
                <c:pt idx="32">
                  <c:v>-2.5956619640950791</c:v>
                </c:pt>
                <c:pt idx="33">
                  <c:v>-2.623899014682038</c:v>
                </c:pt>
                <c:pt idx="34">
                  <c:v>-2.6499124286123386</c:v>
                </c:pt>
                <c:pt idx="35">
                  <c:v>-2.6737902842205155</c:v>
                </c:pt>
                <c:pt idx="36">
                  <c:v>-2.695617584492779</c:v>
                </c:pt>
                <c:pt idx="37">
                  <c:v>-2.7154763605413468</c:v>
                </c:pt>
                <c:pt idx="38">
                  <c:v>-2.7334457716390936</c:v>
                </c:pt>
                <c:pt idx="39">
                  <c:v>-2.7496022019283641</c:v>
                </c:pt>
                <c:pt idx="40">
                  <c:v>-2.7640193539140743</c:v>
                </c:pt>
                <c:pt idx="41">
                  <c:v>-2.7767683388475839</c:v>
                </c:pt>
                <c:pt idx="42">
                  <c:v>-2.7879177641042747</c:v>
                </c:pt>
                <c:pt idx="43">
                  <c:v>-2.7975338176543909</c:v>
                </c:pt>
                <c:pt idx="44">
                  <c:v>-2.805680349723398</c:v>
                </c:pt>
                <c:pt idx="45">
                  <c:v>-2.8124189517349381</c:v>
                </c:pt>
                <c:pt idx="46">
                  <c:v>-2.8178090326263665</c:v>
                </c:pt>
                <c:pt idx="47">
                  <c:v>-2.821907892623909</c:v>
                </c:pt>
                <c:pt idx="48">
                  <c:v>-2.8247707945615632</c:v>
                </c:pt>
                <c:pt idx="49">
                  <c:v>-2.8264510328251267</c:v>
                </c:pt>
                <c:pt idx="50">
                  <c:v>-2.8269999999999991</c:v>
                </c:pt>
                <c:pt idx="51">
                  <c:v>-2.8264672512988507</c:v>
                </c:pt>
                <c:pt idx="52">
                  <c:v>-2.8249005668426959</c:v>
                </c:pt>
                <c:pt idx="53">
                  <c:v>-2.8223460118665002</c:v>
                </c:pt>
                <c:pt idx="54">
                  <c:v>-2.8188479949180918</c:v>
                </c:pt>
                <c:pt idx="55">
                  <c:v>-2.8144493241168633</c:v>
                </c:pt>
                <c:pt idx="56">
                  <c:v>-2.8091912615365748</c:v>
                </c:pt>
                <c:pt idx="57">
                  <c:v>-2.8031135757744154</c:v>
                </c:pt>
                <c:pt idx="58">
                  <c:v>-2.7962545927664477</c:v>
                </c:pt>
                <c:pt idx="59">
                  <c:v>-2.7886512449075478</c:v>
                </c:pt>
                <c:pt idx="60">
                  <c:v>-2.7803391185320638</c:v>
                </c:pt>
                <c:pt idx="61">
                  <c:v>-2.7713524998095114</c:v>
                </c:pt>
                <c:pt idx="62">
                  <c:v>-2.7617244191078791</c:v>
                </c:pt>
                <c:pt idx="63">
                  <c:v>-2.751486693875334</c:v>
                </c:pt>
                <c:pt idx="64">
                  <c:v>-2.7406699700894657</c:v>
                </c:pt>
                <c:pt idx="65">
                  <c:v>-2.7293037623215652</c:v>
                </c:pt>
                <c:pt idx="66">
                  <c:v>-2.7174164924618736</c:v>
                </c:pt>
                <c:pt idx="67">
                  <c:v>-2.705035527150216</c:v>
                </c:pt>
                <c:pt idx="68">
                  <c:v>-2.6921872139549556</c:v>
                </c:pt>
                <c:pt idx="69">
                  <c:v>-2.6788969163418024</c:v>
                </c:pt>
                <c:pt idx="70">
                  <c:v>-2.665189047472603</c:v>
                </c:pt>
                <c:pt idx="71">
                  <c:v>-2.6510871028729661</c:v>
                </c:pt>
                <c:pt idx="72">
                  <c:v>-2.6366136920062222</c:v>
                </c:pt>
                <c:pt idx="73">
                  <c:v>-2.6217905687900434</c:v>
                </c:pt>
                <c:pt idx="74">
                  <c:v>-2.6066386610907877</c:v>
                </c:pt>
                <c:pt idx="75">
                  <c:v>-2.5911780992295328</c:v>
                </c:pt>
                <c:pt idx="76">
                  <c:v>-2.5754282435325679</c:v>
                </c:pt>
                <c:pt idx="77">
                  <c:v>-2.5594077109581121</c:v>
                </c:pt>
                <c:pt idx="78">
                  <c:v>-2.5431344008298882</c:v>
                </c:pt>
                <c:pt idx="79">
                  <c:v>-2.5266255197072485</c:v>
                </c:pt>
                <c:pt idx="80">
                  <c:v>-2.5098976054205071</c:v>
                </c:pt>
                <c:pt idx="81">
                  <c:v>-2.4929665502992049</c:v>
                </c:pt>
                <c:pt idx="82">
                  <c:v>-2.4758476236201417</c:v>
                </c:pt>
                <c:pt idx="83">
                  <c:v>-2.4585554933010609</c:v>
                </c:pt>
                <c:pt idx="84">
                  <c:v>-2.4411042468650943</c:v>
                </c:pt>
                <c:pt idx="85">
                  <c:v>-2.4235074117001556</c:v>
                </c:pt>
                <c:pt idx="86">
                  <c:v>-2.4057779746367611</c:v>
                </c:pt>
                <c:pt idx="87">
                  <c:v>-2.3879284008668966</c:v>
                </c:pt>
                <c:pt idx="88">
                  <c:v>-2.3699706522258617</c:v>
                </c:pt>
                <c:pt idx="89">
                  <c:v>-2.351916204858262</c:v>
                </c:pt>
                <c:pt idx="90">
                  <c:v>-2.3337760662886318</c:v>
                </c:pt>
                <c:pt idx="91">
                  <c:v>-2.3155607919164951</c:v>
                </c:pt>
                <c:pt idx="92">
                  <c:v>-2.2972805009549937</c:v>
                </c:pt>
                <c:pt idx="93">
                  <c:v>-2.2789448918316189</c:v>
                </c:pt>
                <c:pt idx="94">
                  <c:v>-2.2605632570689322</c:v>
                </c:pt>
                <c:pt idx="95">
                  <c:v>-2.2421444976625815</c:v>
                </c:pt>
                <c:pt idx="96">
                  <c:v>-2.2236971369733394</c:v>
                </c:pt>
                <c:pt idx="97">
                  <c:v>-2.2052293341493745</c:v>
                </c:pt>
                <c:pt idx="98">
                  <c:v>-2.1867488970943501</c:v>
                </c:pt>
                <c:pt idx="99">
                  <c:v>-2.1682632949965202</c:v>
                </c:pt>
                <c:pt idx="100">
                  <c:v>-2.1497796704334133</c:v>
                </c:pt>
                <c:pt idx="101">
                  <c:v>-2.1313048510662749</c:v>
                </c:pt>
                <c:pt idx="102">
                  <c:v>-2.1128453609378992</c:v>
                </c:pt>
                <c:pt idx="103">
                  <c:v>-2.0944074313871162</c:v>
                </c:pt>
                <c:pt idx="104">
                  <c:v>-2.0759970115926691</c:v>
                </c:pt>
                <c:pt idx="105">
                  <c:v>-2.0576197787588724</c:v>
                </c:pt>
                <c:pt idx="106">
                  <c:v>-2.0392811479549762</c:v>
                </c:pt>
                <c:pt idx="107">
                  <c:v>-2.0209862816197961</c:v>
                </c:pt>
                <c:pt idx="108">
                  <c:v>-2.0027400987427808</c:v>
                </c:pt>
                <c:pt idx="109">
                  <c:v>-1.9845472837323086</c:v>
                </c:pt>
                <c:pt idx="110">
                  <c:v>-1.9664122949816523</c:v>
                </c:pt>
                <c:pt idx="111">
                  <c:v>-1.9483393731427106</c:v>
                </c:pt>
                <c:pt idx="112">
                  <c:v>-1.9303325491172685</c:v>
                </c:pt>
                <c:pt idx="113">
                  <c:v>-1.9123956517752041</c:v>
                </c:pt>
                <c:pt idx="114">
                  <c:v>-1.8945323154088016</c:v>
                </c:pt>
                <c:pt idx="115">
                  <c:v>-1.8767459869319361</c:v>
                </c:pt>
                <c:pt idx="116">
                  <c:v>-1.8590399328327174</c:v>
                </c:pt>
                <c:pt idx="117">
                  <c:v>-1.8414172458877915</c:v>
                </c:pt>
                <c:pt idx="118">
                  <c:v>-1.8238808516462919</c:v>
                </c:pt>
                <c:pt idx="119">
                  <c:v>-1.8064335146911499</c:v>
                </c:pt>
                <c:pt idx="120">
                  <c:v>-1.7890778446851991</c:v>
                </c:pt>
                <c:pt idx="121">
                  <c:v>-1.7718163022093014</c:v>
                </c:pt>
                <c:pt idx="122">
                  <c:v>-1.7546512043994293</c:v>
                </c:pt>
                <c:pt idx="123">
                  <c:v>-1.7375847303894729</c:v>
                </c:pt>
                <c:pt idx="124">
                  <c:v>-1.7206189265662457</c:v>
                </c:pt>
                <c:pt idx="125">
                  <c:v>-1.7037557116430191</c:v>
                </c:pt>
                <c:pt idx="126">
                  <c:v>-1.6869968815576344</c:v>
                </c:pt>
                <c:pt idx="127">
                  <c:v>-1.6703441142011111</c:v>
                </c:pt>
                <c:pt idx="128">
                  <c:v>-1.6537989739824097</c:v>
                </c:pt>
                <c:pt idx="129">
                  <c:v>-1.6373629162348615</c:v>
                </c:pt>
                <c:pt idx="130">
                  <c:v>-1.6210372914695859</c:v>
                </c:pt>
                <c:pt idx="131">
                  <c:v>-1.6048233494810256</c:v>
                </c:pt>
                <c:pt idx="132">
                  <c:v>-1.5887222433095693</c:v>
                </c:pt>
                <c:pt idx="133">
                  <c:v>-1.5727350330660688</c:v>
                </c:pt>
                <c:pt idx="134">
                  <c:v>-1.5568626896228945</c:v>
                </c:pt>
                <c:pt idx="135">
                  <c:v>-1.5411060981760225</c:v>
                </c:pt>
                <c:pt idx="136">
                  <c:v>-1.5254660616824838</c:v>
                </c:pt>
                <c:pt idx="137">
                  <c:v>-1.509943304177374</c:v>
                </c:pt>
                <c:pt idx="138">
                  <c:v>-1.4945384739744982</c:v>
                </c:pt>
                <c:pt idx="139">
                  <c:v>-1.4792521467545405</c:v>
                </c:pt>
                <c:pt idx="140">
                  <c:v>-1.4640848285445829</c:v>
                </c:pt>
                <c:pt idx="141">
                  <c:v>-1.4490369585926102</c:v>
                </c:pt>
                <c:pt idx="142">
                  <c:v>-1.434108912140569</c:v>
                </c:pt>
                <c:pt idx="143">
                  <c:v>-1.4193010030993853</c:v>
                </c:pt>
                <c:pt idx="144">
                  <c:v>-1.4046134866292637</c:v>
                </c:pt>
                <c:pt idx="145">
                  <c:v>-1.3900465616284692</c:v>
                </c:pt>
                <c:pt idx="146">
                  <c:v>-1.3756003731336834</c:v>
                </c:pt>
                <c:pt idx="147">
                  <c:v>-1.3612750146349251</c:v>
                </c:pt>
                <c:pt idx="148">
                  <c:v>-1.3470705303079271</c:v>
                </c:pt>
                <c:pt idx="149">
                  <c:v>-1.332986917166771</c:v>
                </c:pt>
                <c:pt idx="150">
                  <c:v>-1.3190241271394809</c:v>
                </c:pt>
                <c:pt idx="151">
                  <c:v>-1.3051820690691764</c:v>
                </c:pt>
                <c:pt idx="152">
                  <c:v>-1.29146061064333</c:v>
                </c:pt>
                <c:pt idx="153">
                  <c:v>-1.2778595802535491</c:v>
                </c:pt>
                <c:pt idx="154">
                  <c:v>-1.2643787687882624</c:v>
                </c:pt>
                <c:pt idx="155">
                  <c:v>-1.2510179313605811</c:v>
                </c:pt>
                <c:pt idx="156">
                  <c:v>-1.2377767889735332</c:v>
                </c:pt>
                <c:pt idx="157">
                  <c:v>-1.224655030124818</c:v>
                </c:pt>
                <c:pt idx="158">
                  <c:v>-1.211652312353134</c:v>
                </c:pt>
                <c:pt idx="159">
                  <c:v>-1.1987682637280652</c:v>
                </c:pt>
                <c:pt idx="160">
                  <c:v>-1.1860024842854608</c:v>
                </c:pt>
                <c:pt idx="161">
                  <c:v>-1.173354547410163</c:v>
                </c:pt>
                <c:pt idx="162">
                  <c:v>-1.1608240011678861</c:v>
                </c:pt>
                <c:pt idx="163">
                  <c:v>-1.1484103695879833</c:v>
                </c:pt>
                <c:pt idx="164">
                  <c:v>-1.1361131538987708</c:v>
                </c:pt>
                <c:pt idx="165">
                  <c:v>-1.1239318337170634</c:v>
                </c:pt>
                <c:pt idx="166">
                  <c:v>-1.1118658681934548</c:v>
                </c:pt>
                <c:pt idx="167">
                  <c:v>-1.0999146971148814</c:v>
                </c:pt>
                <c:pt idx="168">
                  <c:v>-1.0880777419659367</c:v>
                </c:pt>
                <c:pt idx="169">
                  <c:v>-1.076354406950347</c:v>
                </c:pt>
                <c:pt idx="170">
                  <c:v>-1.0647440799739782</c:v>
                </c:pt>
                <c:pt idx="171">
                  <c:v>-1.053246133590702</c:v>
                </c:pt>
                <c:pt idx="172">
                  <c:v>-1.0418599259124008</c:v>
                </c:pt>
                <c:pt idx="173">
                  <c:v>-1.0305848014843493</c:v>
                </c:pt>
                <c:pt idx="174">
                  <c:v>-1.0194200921271606</c:v>
                </c:pt>
                <c:pt idx="175">
                  <c:v>-1.0083651177464608</c:v>
                </c:pt>
                <c:pt idx="176">
                  <c:v>-0.99741918711141297</c:v>
                </c:pt>
                <c:pt idx="177">
                  <c:v>-0.98658159860315253</c:v>
                </c:pt>
                <c:pt idx="178">
                  <c:v>-0.97585164093419219</c:v>
                </c:pt>
                <c:pt idx="179">
                  <c:v>-0.96522859383980031</c:v>
                </c:pt>
                <c:pt idx="180">
                  <c:v>-0.95471172874232779</c:v>
                </c:pt>
                <c:pt idx="181">
                  <c:v>-0.94430030938942022</c:v>
                </c:pt>
                <c:pt idx="182">
                  <c:v>-0.93399359246702673</c:v>
                </c:pt>
                <c:pt idx="183">
                  <c:v>-0.92379082818809477</c:v>
                </c:pt>
                <c:pt idx="184">
                  <c:v>-0.91369126085778318</c:v>
                </c:pt>
                <c:pt idx="185">
                  <c:v>-0.903694129416028</c:v>
                </c:pt>
                <c:pt idx="186">
                  <c:v>-0.89379866795824714</c:v>
                </c:pt>
                <c:pt idx="187">
                  <c:v>-0.88400410623495762</c:v>
                </c:pt>
                <c:pt idx="188">
                  <c:v>-0.87430967013103855</c:v>
                </c:pt>
                <c:pt idx="189">
                  <c:v>-0.86471458212535923</c:v>
                </c:pt>
                <c:pt idx="190">
                  <c:v>-0.85521806173146442</c:v>
                </c:pt>
                <c:pt idx="191">
                  <c:v>-0.84581932591998688</c:v>
                </c:pt>
                <c:pt idx="192">
                  <c:v>-0.83651758952342825</c:v>
                </c:pt>
                <c:pt idx="193">
                  <c:v>-0.82731206562393489</c:v>
                </c:pt>
                <c:pt idx="194">
                  <c:v>-0.81820196592466943</c:v>
                </c:pt>
                <c:pt idx="195">
                  <c:v>-0.80918650110537582</c:v>
                </c:pt>
                <c:pt idx="196">
                  <c:v>-0.8002648811626677</c:v>
                </c:pt>
                <c:pt idx="197">
                  <c:v>-0.79143631573561379</c:v>
                </c:pt>
                <c:pt idx="198">
                  <c:v>-0.78270001441714265</c:v>
                </c:pt>
                <c:pt idx="199">
                  <c:v>-0.77405518705175536</c:v>
                </c:pt>
                <c:pt idx="200">
                  <c:v>-0.76550104402005326</c:v>
                </c:pt>
                <c:pt idx="201">
                  <c:v>-0.757036796510552</c:v>
                </c:pt>
                <c:pt idx="202">
                  <c:v>-0.74866165677923469</c:v>
                </c:pt>
                <c:pt idx="203">
                  <c:v>-0.74037483839729012</c:v>
                </c:pt>
                <c:pt idx="204">
                  <c:v>-0.73217555648745913</c:v>
                </c:pt>
                <c:pt idx="205">
                  <c:v>-0.72406302794940858</c:v>
                </c:pt>
                <c:pt idx="206">
                  <c:v>-0.71603647167452555</c:v>
                </c:pt>
                <c:pt idx="207">
                  <c:v>-0.70809510875051729</c:v>
                </c:pt>
                <c:pt idx="208">
                  <c:v>-0.70023816265618866</c:v>
                </c:pt>
                <c:pt idx="209">
                  <c:v>-0.69246485944676395</c:v>
                </c:pt>
                <c:pt idx="210">
                  <c:v>-0.68477442793008636</c:v>
                </c:pt>
                <c:pt idx="211">
                  <c:v>-0.67716609983403919</c:v>
                </c:pt>
                <c:pt idx="212">
                  <c:v>-0.66963910996551146</c:v>
                </c:pt>
                <c:pt idx="213">
                  <c:v>-0.66219269636122102</c:v>
                </c:pt>
                <c:pt idx="214">
                  <c:v>-0.65482610043069112</c:v>
                </c:pt>
                <c:pt idx="215">
                  <c:v>-0.64753856709167823</c:v>
                </c:pt>
                <c:pt idx="216">
                  <c:v>-0.64032934489832982</c:v>
                </c:pt>
                <c:pt idx="217">
                  <c:v>-0.63319768616234706</c:v>
                </c:pt>
                <c:pt idx="218">
                  <c:v>-0.62614284706741274</c:v>
                </c:pt>
                <c:pt idx="219">
                  <c:v>-0.61916408777712739</c:v>
                </c:pt>
                <c:pt idx="220">
                  <c:v>-0.61226067253672312</c:v>
                </c:pt>
                <c:pt idx="221">
                  <c:v>-0.60543186976876895</c:v>
                </c:pt>
                <c:pt idx="222">
                  <c:v>-0.59867695216310368</c:v>
                </c:pt>
                <c:pt idx="223">
                  <c:v>-0.59199519676121637</c:v>
                </c:pt>
                <c:pt idx="224">
                  <c:v>-0.58538588503529121</c:v>
                </c:pt>
                <c:pt idx="225">
                  <c:v>-0.5788483029621142</c:v>
                </c:pt>
                <c:pt idx="226">
                  <c:v>-0.57238174109204409</c:v>
                </c:pt>
                <c:pt idx="227">
                  <c:v>-0.56598549461323899</c:v>
                </c:pt>
                <c:pt idx="228">
                  <c:v>-0.55965886341132454</c:v>
                </c:pt>
                <c:pt idx="229">
                  <c:v>-0.55340115212468166</c:v>
                </c:pt>
                <c:pt idx="230">
                  <c:v>-0.54721167019551309</c:v>
                </c:pt>
                <c:pt idx="231">
                  <c:v>-0.54108973191688503</c:v>
                </c:pt>
                <c:pt idx="232">
                  <c:v>-0.53503465647586856</c:v>
                </c:pt>
                <c:pt idx="233">
                  <c:v>-0.52904576799296177</c:v>
                </c:pt>
                <c:pt idx="234">
                  <c:v>-0.5231223955579275</c:v>
                </c:pt>
                <c:pt idx="235">
                  <c:v>-0.51726387326220125</c:v>
                </c:pt>
                <c:pt idx="236">
                  <c:v>-0.51146954022799651</c:v>
                </c:pt>
                <c:pt idx="237">
                  <c:v>-0.50573874063424984</c:v>
                </c:pt>
                <c:pt idx="238">
                  <c:v>-0.50007082373953471</c:v>
                </c:pt>
                <c:pt idx="239">
                  <c:v>-0.49446514390206608</c:v>
                </c:pt>
                <c:pt idx="240">
                  <c:v>-0.48892106059691925</c:v>
                </c:pt>
                <c:pt idx="241">
                  <c:v>-0.4834379384305692</c:v>
                </c:pt>
                <c:pt idx="242">
                  <c:v>-0.47801514715288218</c:v>
                </c:pt>
                <c:pt idx="243">
                  <c:v>-0.47265206166664847</c:v>
                </c:pt>
                <c:pt idx="244">
                  <c:v>-0.46734806203476975</c:v>
                </c:pt>
                <c:pt idx="245">
                  <c:v>-0.46210253348519958</c:v>
                </c:pt>
                <c:pt idx="246">
                  <c:v>-0.4569148664137353</c:v>
                </c:pt>
                <c:pt idx="247">
                  <c:v>-0.45178445638475379</c:v>
                </c:pt>
                <c:pt idx="248">
                  <c:v>-0.4467107041299811</c:v>
                </c:pt>
                <c:pt idx="249">
                  <c:v>-0.44169301554538004</c:v>
                </c:pt>
                <c:pt idx="250">
                  <c:v>-0.43673080168624989</c:v>
                </c:pt>
                <c:pt idx="251">
                  <c:v>-0.43182347876060656</c:v>
                </c:pt>
                <c:pt idx="252">
                  <c:v>-0.42697046812092282</c:v>
                </c:pt>
                <c:pt idx="253">
                  <c:v>-0.42217119625431626</c:v>
                </c:pt>
                <c:pt idx="254">
                  <c:v>-0.4174250947712419</c:v>
                </c:pt>
                <c:pt idx="255">
                  <c:v>-0.4127316003927668</c:v>
                </c:pt>
                <c:pt idx="256">
                  <c:v>-0.40809015493649226</c:v>
                </c:pt>
                <c:pt idx="257">
                  <c:v>-0.40350020530118996</c:v>
                </c:pt>
                <c:pt idx="258">
                  <c:v>-0.39896120345021208</c:v>
                </c:pt>
                <c:pt idx="259">
                  <c:v>-0.3944726063937341</c:v>
                </c:pt>
                <c:pt idx="260">
                  <c:v>-0.39003387616990493</c:v>
                </c:pt>
                <c:pt idx="261">
                  <c:v>-0.3856444798249099</c:v>
                </c:pt>
                <c:pt idx="262">
                  <c:v>-0.38130388939208565</c:v>
                </c:pt>
                <c:pt idx="263">
                  <c:v>-0.37701158187004796</c:v>
                </c:pt>
                <c:pt idx="264">
                  <c:v>-0.37276703919995197</c:v>
                </c:pt>
                <c:pt idx="265">
                  <c:v>-0.36856974824187205</c:v>
                </c:pt>
                <c:pt idx="266">
                  <c:v>-0.364419200750419</c:v>
                </c:pt>
                <c:pt idx="267">
                  <c:v>-0.36031489334956762</c:v>
                </c:pt>
                <c:pt idx="268">
                  <c:v>-0.35625632750679181</c:v>
                </c:pt>
                <c:pt idx="269">
                  <c:v>-0.35224300950649923</c:v>
                </c:pt>
                <c:pt idx="270">
                  <c:v>-0.34827445042286448</c:v>
                </c:pt>
                <c:pt idx="271">
                  <c:v>-0.34435016609203828</c:v>
                </c:pt>
                <c:pt idx="272">
                  <c:v>-0.34046967708382309</c:v>
                </c:pt>
                <c:pt idx="273">
                  <c:v>-0.3366325086727881</c:v>
                </c:pt>
                <c:pt idx="274">
                  <c:v>-0.33283819080893429</c:v>
                </c:pt>
                <c:pt idx="275">
                  <c:v>-0.32908625808787301</c:v>
                </c:pt>
                <c:pt idx="276">
                  <c:v>-0.32537624972059759</c:v>
                </c:pt>
                <c:pt idx="277">
                  <c:v>-0.32170770950283339</c:v>
                </c:pt>
                <c:pt idx="278">
                  <c:v>-0.31808018578405012</c:v>
                </c:pt>
                <c:pt idx="279">
                  <c:v>-0.31449323143610941</c:v>
                </c:pt>
                <c:pt idx="280">
                  <c:v>-0.31094640382162209</c:v>
                </c:pt>
                <c:pt idx="281">
                  <c:v>-0.30743926476198674</c:v>
                </c:pt>
                <c:pt idx="282">
                  <c:v>-0.30397138050519784</c:v>
                </c:pt>
                <c:pt idx="283">
                  <c:v>-0.30054232169340284</c:v>
                </c:pt>
                <c:pt idx="284">
                  <c:v>-0.29715166333022675</c:v>
                </c:pt>
                <c:pt idx="285">
                  <c:v>-0.29379898474792782</c:v>
                </c:pt>
                <c:pt idx="286">
                  <c:v>-0.29048386957435418</c:v>
                </c:pt>
                <c:pt idx="287">
                  <c:v>-0.28720590569977711</c:v>
                </c:pt>
                <c:pt idx="288">
                  <c:v>-0.28396468524355367</c:v>
                </c:pt>
                <c:pt idx="289">
                  <c:v>-0.28075980452070104</c:v>
                </c:pt>
                <c:pt idx="290">
                  <c:v>-0.27759086400835004</c:v>
                </c:pt>
                <c:pt idx="291">
                  <c:v>-0.2744574683121464</c:v>
                </c:pt>
                <c:pt idx="292">
                  <c:v>-0.27135922613255098</c:v>
                </c:pt>
                <c:pt idx="293">
                  <c:v>-0.26829575023111568</c:v>
                </c:pt>
                <c:pt idx="294">
                  <c:v>-0.26526665739670618</c:v>
                </c:pt>
                <c:pt idx="295">
                  <c:v>-0.26227156841172761</c:v>
                </c:pt>
                <c:pt idx="296">
                  <c:v>-0.25931010801831167</c:v>
                </c:pt>
                <c:pt idx="297">
                  <c:v>-0.25638190488453333</c:v>
                </c:pt>
                <c:pt idx="298">
                  <c:v>-0.25348659157062825</c:v>
                </c:pt>
                <c:pt idx="299">
                  <c:v>-0.25062380449526106</c:v>
                </c:pt>
                <c:pt idx="300">
                  <c:v>-0.24779318390180938</c:v>
                </c:pt>
                <c:pt idx="301">
                  <c:v>-0.24499437382471792</c:v>
                </c:pt>
                <c:pt idx="302">
                  <c:v>-0.24222702205590063</c:v>
                </c:pt>
                <c:pt idx="303">
                  <c:v>-0.23949078011123676</c:v>
                </c:pt>
                <c:pt idx="304">
                  <c:v>-0.23678530319711905</c:v>
                </c:pt>
                <c:pt idx="305">
                  <c:v>-0.23411025017711598</c:v>
                </c:pt>
                <c:pt idx="306">
                  <c:v>-0.2314652835387136</c:v>
                </c:pt>
                <c:pt idx="307">
                  <c:v>-0.22885006936019034</c:v>
                </c:pt>
                <c:pt idx="308">
                  <c:v>-0.22626427727757406</c:v>
                </c:pt>
                <c:pt idx="309">
                  <c:v>-0.2237075804517438</c:v>
                </c:pt>
                <c:pt idx="310">
                  <c:v>-0.22117965553565447</c:v>
                </c:pt>
                <c:pt idx="311">
                  <c:v>-0.21868018264169178</c:v>
                </c:pt>
                <c:pt idx="312">
                  <c:v>-0.21620884530917656</c:v>
                </c:pt>
                <c:pt idx="313">
                  <c:v>-0.21376533047200974</c:v>
                </c:pt>
                <c:pt idx="314">
                  <c:v>-0.21134932842647586</c:v>
                </c:pt>
                <c:pt idx="315">
                  <c:v>-0.20896053279920113</c:v>
                </c:pt>
                <c:pt idx="316">
                  <c:v>-0.20659864051527746</c:v>
                </c:pt>
                <c:pt idx="317">
                  <c:v>-0.20426335176655325</c:v>
                </c:pt>
                <c:pt idx="318">
                  <c:v>-0.20195436998009728</c:v>
                </c:pt>
                <c:pt idx="319">
                  <c:v>-0.19967140178684067</c:v>
                </c:pt>
                <c:pt idx="320">
                  <c:v>-0.19741415699039699</c:v>
                </c:pt>
                <c:pt idx="321">
                  <c:v>-0.19518234853606958</c:v>
                </c:pt>
                <c:pt idx="322">
                  <c:v>-0.19297569248004562</c:v>
                </c:pt>
                <c:pt idx="323">
                  <c:v>-0.19079390795878134</c:v>
                </c:pt>
                <c:pt idx="324">
                  <c:v>-0.18863671715858182</c:v>
                </c:pt>
                <c:pt idx="325">
                  <c:v>-0.18650384528537875</c:v>
                </c:pt>
                <c:pt idx="326">
                  <c:v>-0.18439502053470577</c:v>
                </c:pt>
                <c:pt idx="327">
                  <c:v>-0.18230997406187885</c:v>
                </c:pt>
                <c:pt idx="328">
                  <c:v>-0.18024843995237796</c:v>
                </c:pt>
                <c:pt idx="329">
                  <c:v>-0.17821015519243968</c:v>
                </c:pt>
                <c:pt idx="330">
                  <c:v>-0.1761948596398529</c:v>
                </c:pt>
                <c:pt idx="331">
                  <c:v>-0.17420229599496928</c:v>
                </c:pt>
                <c:pt idx="332">
                  <c:v>-0.17223220977192291</c:v>
                </c:pt>
                <c:pt idx="333">
                  <c:v>-0.17028434927006536</c:v>
                </c:pt>
                <c:pt idx="334">
                  <c:v>-0.16835846554561221</c:v>
                </c:pt>
                <c:pt idx="335">
                  <c:v>-0.1664543123835085</c:v>
                </c:pt>
                <c:pt idx="336">
                  <c:v>-0.16457164626951007</c:v>
                </c:pt>
                <c:pt idx="337">
                  <c:v>-0.1627102263624807</c:v>
                </c:pt>
                <c:pt idx="338">
                  <c:v>-0.16086981446691045</c:v>
                </c:pt>
                <c:pt idx="339">
                  <c:v>-0.15905017500565172</c:v>
                </c:pt>
                <c:pt idx="340">
                  <c:v>-0.15725107499287452</c:v>
                </c:pt>
                <c:pt idx="341">
                  <c:v>-0.15547228400724428</c:v>
                </c:pt>
                <c:pt idx="342">
                  <c:v>-0.15371357416531667</c:v>
                </c:pt>
                <c:pt idx="343">
                  <c:v>-0.15197472009515609</c:v>
                </c:pt>
                <c:pt idx="344">
                  <c:v>-0.15025549891017423</c:v>
                </c:pt>
                <c:pt idx="345">
                  <c:v>-0.14855569018318859</c:v>
                </c:pt>
                <c:pt idx="346">
                  <c:v>-0.14687507592070348</c:v>
                </c:pt>
                <c:pt idx="347">
                  <c:v>-0.14521344053741167</c:v>
                </c:pt>
                <c:pt idx="348">
                  <c:v>-0.14357057083091512</c:v>
                </c:pt>
                <c:pt idx="349">
                  <c:v>-0.14194625595666827</c:v>
                </c:pt>
                <c:pt idx="350">
                  <c:v>-0.14034028740314111</c:v>
                </c:pt>
                <c:pt idx="351">
                  <c:v>-0.13875245896719943</c:v>
                </c:pt>
                <c:pt idx="352">
                  <c:v>-0.13718256672970902</c:v>
                </c:pt>
                <c:pt idx="353">
                  <c:v>-0.13563040903135418</c:v>
                </c:pt>
                <c:pt idx="354">
                  <c:v>-0.1340957864486764</c:v>
                </c:pt>
                <c:pt idx="355">
                  <c:v>-0.13257850177033159</c:v>
                </c:pt>
                <c:pt idx="356">
                  <c:v>-0.13107835997356176</c:v>
                </c:pt>
                <c:pt idx="357">
                  <c:v>-0.12959516820088449</c:v>
                </c:pt>
                <c:pt idx="358">
                  <c:v>-0.12812873573699804</c:v>
                </c:pt>
                <c:pt idx="359">
                  <c:v>-0.12667887398589864</c:v>
                </c:pt>
                <c:pt idx="360">
                  <c:v>-0.12524539644821525</c:v>
                </c:pt>
                <c:pt idx="361">
                  <c:v>-0.12382811869875292</c:v>
                </c:pt>
                <c:pt idx="362">
                  <c:v>-0.12242685836425071</c:v>
                </c:pt>
                <c:pt idx="363">
                  <c:v>-0.1210414351013499</c:v>
                </c:pt>
                <c:pt idx="364">
                  <c:v>-0.11967167057477056</c:v>
                </c:pt>
                <c:pt idx="365">
                  <c:v>-0.11831738843569817</c:v>
                </c:pt>
                <c:pt idx="366">
                  <c:v>-0.11697841430037809</c:v>
                </c:pt>
                <c:pt idx="367">
                  <c:v>-0.11565457572891492</c:v>
                </c:pt>
                <c:pt idx="368">
                  <c:v>-0.11434570220427823</c:v>
                </c:pt>
                <c:pt idx="369">
                  <c:v>-0.11305162511151329</c:v>
                </c:pt>
                <c:pt idx="370">
                  <c:v>-0.11177217771715184</c:v>
                </c:pt>
                <c:pt idx="371">
                  <c:v>-0.11050719514882863</c:v>
                </c:pt>
                <c:pt idx="372">
                  <c:v>-0.1092565143750945</c:v>
                </c:pt>
                <c:pt idx="373">
                  <c:v>-0.10801997418543108</c:v>
                </c:pt>
                <c:pt idx="374">
                  <c:v>-0.10679741517046323</c:v>
                </c:pt>
                <c:pt idx="375">
                  <c:v>-0.10558867970236645</c:v>
                </c:pt>
                <c:pt idx="376">
                  <c:v>-0.10439361191547138</c:v>
                </c:pt>
                <c:pt idx="377">
                  <c:v>-0.10321205768706194</c:v>
                </c:pt>
                <c:pt idx="378">
                  <c:v>-0.10204386461836489</c:v>
                </c:pt>
                <c:pt idx="379">
                  <c:v>-0.10088888201573161</c:v>
                </c:pt>
                <c:pt idx="380">
                  <c:v>-9.9746960872010418E-2</c:v>
                </c:pt>
                <c:pt idx="381">
                  <c:v>-9.8617953848105538E-2</c:v>
                </c:pt>
                <c:pt idx="382">
                  <c:v>-9.7501715254724522E-2</c:v>
                </c:pt>
                <c:pt idx="383">
                  <c:v>-9.6398101034311706E-2</c:v>
                </c:pt>
                <c:pt idx="384">
                  <c:v>-9.5306968743163786E-2</c:v>
                </c:pt>
                <c:pt idx="385">
                  <c:v>-9.4228177533731569E-2</c:v>
                </c:pt>
                <c:pt idx="386">
                  <c:v>-9.3161588137099877E-2</c:v>
                </c:pt>
                <c:pt idx="387">
                  <c:v>-9.2107062845649623E-2</c:v>
                </c:pt>
                <c:pt idx="388">
                  <c:v>-9.1064465495898292E-2</c:v>
                </c:pt>
                <c:pt idx="389">
                  <c:v>-9.0033661451515423E-2</c:v>
                </c:pt>
                <c:pt idx="390">
                  <c:v>-8.9014517586517627E-2</c:v>
                </c:pt>
                <c:pt idx="391">
                  <c:v>-8.8006902268634196E-2</c:v>
                </c:pt>
                <c:pt idx="392">
                  <c:v>-8.7010685342847408E-2</c:v>
                </c:pt>
                <c:pt idx="393">
                  <c:v>-8.6025738115104472E-2</c:v>
                </c:pt>
                <c:pt idx="394">
                  <c:v>-8.5051933336197982E-2</c:v>
                </c:pt>
                <c:pt idx="395">
                  <c:v>-8.4089145185816033E-2</c:v>
                </c:pt>
                <c:pt idx="396">
                  <c:v>-8.3137249256759541E-2</c:v>
                </c:pt>
                <c:pt idx="397">
                  <c:v>-8.2196122539323707E-2</c:v>
                </c:pt>
                <c:pt idx="398">
                  <c:v>-8.1265643405845273E-2</c:v>
                </c:pt>
                <c:pt idx="399">
                  <c:v>-8.0345691595412078E-2</c:v>
                </c:pt>
                <c:pt idx="400">
                  <c:v>-7.9436148198732806E-2</c:v>
                </c:pt>
                <c:pt idx="401">
                  <c:v>-7.8536895643168125E-2</c:v>
                </c:pt>
                <c:pt idx="402">
                  <c:v>-7.7647817677919728E-2</c:v>
                </c:pt>
                <c:pt idx="403">
                  <c:v>-7.6768799359375181E-2</c:v>
                </c:pt>
                <c:pt idx="404">
                  <c:v>-7.5899727036610742E-2</c:v>
                </c:pt>
                <c:pt idx="405">
                  <c:v>-7.5040488337045907E-2</c:v>
                </c:pt>
                <c:pt idx="406">
                  <c:v>-7.4190972152252163E-2</c:v>
                </c:pt>
                <c:pt idx="407">
                  <c:v>-7.3351068623912788E-2</c:v>
                </c:pt>
                <c:pt idx="408">
                  <c:v>-7.2520669129932047E-2</c:v>
                </c:pt>
                <c:pt idx="409">
                  <c:v>-7.1699666270693518E-2</c:v>
                </c:pt>
                <c:pt idx="410">
                  <c:v>-7.0887953855465619E-2</c:v>
                </c:pt>
                <c:pt idx="411">
                  <c:v>-7.0085426888951599E-2</c:v>
                </c:pt>
                <c:pt idx="412">
                  <c:v>-6.9291981557986437E-2</c:v>
                </c:pt>
                <c:pt idx="413">
                  <c:v>-6.8507515218373782E-2</c:v>
                </c:pt>
                <c:pt idx="414">
                  <c:v>-6.7731926381866606E-2</c:v>
                </c:pt>
                <c:pt idx="415">
                  <c:v>-6.6965114703287434E-2</c:v>
                </c:pt>
                <c:pt idx="416">
                  <c:v>-6.6206980967787307E-2</c:v>
                </c:pt>
                <c:pt idx="417">
                  <c:v>-6.5457427078242536E-2</c:v>
                </c:pt>
                <c:pt idx="418">
                  <c:v>-6.4716356042787956E-2</c:v>
                </c:pt>
                <c:pt idx="419">
                  <c:v>-6.3983671962484404E-2</c:v>
                </c:pt>
                <c:pt idx="420">
                  <c:v>-6.3259280019120359E-2</c:v>
                </c:pt>
                <c:pt idx="421">
                  <c:v>-6.2543086463145964E-2</c:v>
                </c:pt>
                <c:pt idx="422">
                  <c:v>-6.1834998601736892E-2</c:v>
                </c:pt>
                <c:pt idx="423">
                  <c:v>-6.1134924786989994E-2</c:v>
                </c:pt>
                <c:pt idx="424">
                  <c:v>-6.0442774404244941E-2</c:v>
                </c:pt>
                <c:pt idx="425">
                  <c:v>-5.9758457860534561E-2</c:v>
                </c:pt>
                <c:pt idx="426">
                  <c:v>-5.9081886573160734E-2</c:v>
                </c:pt>
                <c:pt idx="427">
                  <c:v>-5.8412972958394295E-2</c:v>
                </c:pt>
                <c:pt idx="428">
                  <c:v>-5.7751630420298836E-2</c:v>
                </c:pt>
                <c:pt idx="429">
                  <c:v>-5.7097773339676659E-2</c:v>
                </c:pt>
                <c:pt idx="430">
                  <c:v>-5.6451317063134498E-2</c:v>
                </c:pt>
                <c:pt idx="431">
                  <c:v>-5.5812177892270845E-2</c:v>
                </c:pt>
                <c:pt idx="432">
                  <c:v>-5.5180273072979742E-2</c:v>
                </c:pt>
                <c:pt idx="433">
                  <c:v>-5.4555520784872268E-2</c:v>
                </c:pt>
                <c:pt idx="434">
                  <c:v>-5.3937840130815373E-2</c:v>
                </c:pt>
                <c:pt idx="435">
                  <c:v>-5.3327151126583608E-2</c:v>
                </c:pt>
                <c:pt idx="436">
                  <c:v>-5.2723374690625165E-2</c:v>
                </c:pt>
                <c:pt idx="437">
                  <c:v>-5.2126432633941497E-2</c:v>
                </c:pt>
                <c:pt idx="438">
                  <c:v>-5.153624765007634E-2</c:v>
                </c:pt>
                <c:pt idx="439">
                  <c:v>-5.0952743305216264E-2</c:v>
                </c:pt>
                <c:pt idx="440">
                  <c:v>-5.0375844028399924E-2</c:v>
                </c:pt>
                <c:pt idx="441">
                  <c:v>-4.9805475101834383E-2</c:v>
                </c:pt>
                <c:pt idx="442">
                  <c:v>-4.9241562651320001E-2</c:v>
                </c:pt>
                <c:pt idx="443">
                  <c:v>-4.8684033636778638E-2</c:v>
                </c:pt>
                <c:pt idx="444">
                  <c:v>-4.8132815842888324E-2</c:v>
                </c:pt>
                <c:pt idx="445">
                  <c:v>-4.7587837869820619E-2</c:v>
                </c:pt>
                <c:pt idx="446">
                  <c:v>-4.704902912407994E-2</c:v>
                </c:pt>
                <c:pt idx="447">
                  <c:v>-4.6516319809444706E-2</c:v>
                </c:pt>
                <c:pt idx="448">
                  <c:v>-4.5989640918009021E-2</c:v>
                </c:pt>
                <c:pt idx="449">
                  <c:v>-4.546892422132244E-2</c:v>
                </c:pt>
                <c:pt idx="450">
                  <c:v>-4.4954102261628603E-2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38099</xdr:rowOff>
    </xdr:from>
    <xdr:to>
      <xdr:col>14</xdr:col>
      <xdr:colOff>581025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workbookViewId="0">
      <selection activeCell="E5" sqref="E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198</v>
      </c>
      <c r="B2" s="1" t="s">
        <v>6</v>
      </c>
      <c r="D2" s="1" t="s">
        <v>4</v>
      </c>
      <c r="E2" s="1" t="s">
        <v>6</v>
      </c>
      <c r="K2" s="1" t="s">
        <v>23</v>
      </c>
      <c r="L2" s="1" t="s">
        <v>65</v>
      </c>
      <c r="N2" s="1" t="s">
        <v>23</v>
      </c>
      <c r="O2" s="1" t="s">
        <v>44</v>
      </c>
    </row>
    <row r="3" spans="1:27" x14ac:dyDescent="0.4">
      <c r="A3" s="2" t="s">
        <v>54</v>
      </c>
      <c r="B3" s="1" t="s">
        <v>126</v>
      </c>
      <c r="D3" s="15" t="str">
        <f>A3</f>
        <v>FCC</v>
      </c>
      <c r="E3" s="1" t="str">
        <f>B3</f>
        <v>Ag</v>
      </c>
      <c r="K3" s="15" t="str">
        <f>A3</f>
        <v>FCC</v>
      </c>
      <c r="L3" s="1" t="str">
        <f>B3</f>
        <v>Ag</v>
      </c>
      <c r="N3" s="15" t="str">
        <f>A3</f>
        <v>FCC</v>
      </c>
      <c r="O3" s="1" t="str">
        <f>L3</f>
        <v>Ag</v>
      </c>
      <c r="Q3" s="33" t="s">
        <v>32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12</v>
      </c>
      <c r="B4" s="5">
        <v>-2.827</v>
      </c>
      <c r="D4" s="2" t="s">
        <v>9</v>
      </c>
      <c r="E4" s="4">
        <f>E11</f>
        <v>2.9445127615272266</v>
      </c>
      <c r="K4" s="2" t="s">
        <v>28</v>
      </c>
      <c r="L4" s="4">
        <v>8.1199999999999994E-2</v>
      </c>
      <c r="N4" s="12" t="s">
        <v>25</v>
      </c>
      <c r="O4" s="4">
        <v>3.1925497806204324</v>
      </c>
      <c r="P4" t="s">
        <v>55</v>
      </c>
      <c r="Q4" s="26" t="s">
        <v>30</v>
      </c>
      <c r="AA4" s="27"/>
    </row>
    <row r="5" spans="1:27" x14ac:dyDescent="0.4">
      <c r="A5" s="2" t="s">
        <v>21</v>
      </c>
      <c r="B5" s="5">
        <v>18.052</v>
      </c>
      <c r="D5" s="2" t="s">
        <v>3</v>
      </c>
      <c r="E5" s="5">
        <v>0.05</v>
      </c>
      <c r="K5" s="2" t="s">
        <v>29</v>
      </c>
      <c r="L5" s="4">
        <v>1.1081000000000001</v>
      </c>
      <c r="N5" t="s">
        <v>71</v>
      </c>
      <c r="Q5" s="28" t="s">
        <v>31</v>
      </c>
      <c r="R5" s="29">
        <f>L10</f>
        <v>2.9445127615272266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5</v>
      </c>
      <c r="X5" s="30">
        <v>6</v>
      </c>
      <c r="Y5" s="31" t="s">
        <v>124</v>
      </c>
      <c r="Z5" s="31" t="str">
        <f>B3</f>
        <v>Ag</v>
      </c>
      <c r="AA5" s="32" t="str">
        <f>B3</f>
        <v>Ag</v>
      </c>
    </row>
    <row r="6" spans="1:27" x14ac:dyDescent="0.4">
      <c r="A6" s="2" t="s">
        <v>0</v>
      </c>
      <c r="B6" s="5">
        <v>0.54700000000000004</v>
      </c>
      <c r="D6" s="2" t="s">
        <v>14</v>
      </c>
      <c r="E6" s="1">
        <v>12</v>
      </c>
      <c r="F6" t="s">
        <v>15</v>
      </c>
      <c r="K6" s="2" t="s">
        <v>24</v>
      </c>
      <c r="L6" s="4">
        <v>11.559699999999999</v>
      </c>
      <c r="N6" s="15" t="s">
        <v>28</v>
      </c>
      <c r="O6" s="4">
        <f>B4/L9+O8/SQRT(L9)</f>
        <v>0.12081196581196588</v>
      </c>
    </row>
    <row r="7" spans="1:27" x14ac:dyDescent="0.4">
      <c r="A7" s="2" t="s">
        <v>1</v>
      </c>
      <c r="B7" s="5">
        <v>6.9160000000000004</v>
      </c>
      <c r="D7" s="2" t="s">
        <v>33</v>
      </c>
      <c r="E7" s="1">
        <v>4</v>
      </c>
      <c r="F7" t="s">
        <v>34</v>
      </c>
      <c r="K7" s="2" t="s">
        <v>25</v>
      </c>
      <c r="L7" s="4">
        <v>2.8315999999999999</v>
      </c>
      <c r="N7" s="15" t="s">
        <v>24</v>
      </c>
      <c r="O7" s="4">
        <f>R18*O4</f>
        <v>9.4180218528302753</v>
      </c>
      <c r="Q7" s="23" t="s">
        <v>45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36</v>
      </c>
      <c r="E8" s="4">
        <f>SQRT(2)</f>
        <v>1.4142135623730951</v>
      </c>
      <c r="F8" t="s">
        <v>40</v>
      </c>
      <c r="N8" s="18" t="s">
        <v>29</v>
      </c>
      <c r="O8" s="4">
        <f>O7/(O7-O4)*-B4/SQRT(L9)</f>
        <v>1.2345895313967341</v>
      </c>
      <c r="Q8" s="26" t="s">
        <v>30</v>
      </c>
      <c r="AA8" s="27"/>
    </row>
    <row r="9" spans="1:27" x14ac:dyDescent="0.4">
      <c r="A9" s="11" t="s">
        <v>22</v>
      </c>
      <c r="K9" s="3" t="s">
        <v>14</v>
      </c>
      <c r="L9" s="1">
        <v>12</v>
      </c>
      <c r="M9" t="s">
        <v>15</v>
      </c>
      <c r="Q9" s="28" t="s">
        <v>31</v>
      </c>
      <c r="R9" s="29">
        <f>L10</f>
        <v>2.9445127615272266</v>
      </c>
      <c r="S9" s="29">
        <f>O7</f>
        <v>9.4180218528302753</v>
      </c>
      <c r="T9" s="29">
        <f>O4</f>
        <v>3.1925497806204324</v>
      </c>
      <c r="U9" s="29">
        <f>O6</f>
        <v>0.12081196581196588</v>
      </c>
      <c r="V9" s="29">
        <f>O8</f>
        <v>1.2345895313967341</v>
      </c>
      <c r="W9" s="30">
        <v>5</v>
      </c>
      <c r="X9" s="30">
        <v>6</v>
      </c>
      <c r="Y9" s="31" t="s">
        <v>124</v>
      </c>
      <c r="Z9" s="31">
        <f>B7</f>
        <v>6.9160000000000004</v>
      </c>
      <c r="AA9" s="32">
        <f>B7</f>
        <v>6.9160000000000004</v>
      </c>
    </row>
    <row r="10" spans="1:27" x14ac:dyDescent="0.4">
      <c r="A10" s="1" t="s">
        <v>37</v>
      </c>
      <c r="B10" s="1" t="s">
        <v>7</v>
      </c>
      <c r="D10" s="1" t="s">
        <v>5</v>
      </c>
      <c r="E10" s="1" t="s">
        <v>7</v>
      </c>
      <c r="K10" s="3" t="s">
        <v>26</v>
      </c>
      <c r="L10" s="4">
        <f>$E$11</f>
        <v>2.9445127615272266</v>
      </c>
      <c r="M10" t="s">
        <v>35</v>
      </c>
    </row>
    <row r="11" spans="1:27" x14ac:dyDescent="0.4">
      <c r="A11" s="3" t="s">
        <v>38</v>
      </c>
      <c r="B11" s="4">
        <f>($B$5*$E$7)^(1/3)</f>
        <v>4.1641698819324588</v>
      </c>
      <c r="D11" s="3" t="s">
        <v>8</v>
      </c>
      <c r="E11" s="4">
        <f>$B$11/$E$8</f>
        <v>2.9445127615272266</v>
      </c>
      <c r="F11" t="s">
        <v>41</v>
      </c>
      <c r="Q11" s="34" t="s">
        <v>49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39</v>
      </c>
      <c r="B12" s="4">
        <f>(4*$B$5*$E$7/3)^(1/3)</f>
        <v>4.5832620007263687</v>
      </c>
      <c r="D12" s="3" t="s">
        <v>2</v>
      </c>
      <c r="E12" s="4">
        <f>(9*$B$6*$B$5/(-$B$4))^(1/2)</f>
        <v>5.6067949830819934</v>
      </c>
      <c r="Q12" s="26" t="s">
        <v>47</v>
      </c>
      <c r="AA12" s="27"/>
    </row>
    <row r="13" spans="1:27" x14ac:dyDescent="0.4">
      <c r="D13" s="3" t="s">
        <v>11</v>
      </c>
      <c r="E13" s="4">
        <f>$E$12*($E$4/$E$11-1)</f>
        <v>0</v>
      </c>
      <c r="Q13" s="26" t="s">
        <v>48</v>
      </c>
      <c r="AA13" s="27"/>
    </row>
    <row r="14" spans="1:27" x14ac:dyDescent="0.4">
      <c r="A14" s="3" t="s">
        <v>110</v>
      </c>
      <c r="B14" s="1">
        <f>(B7-1)/(2*E12)-1/3</f>
        <v>0.19424079929065291</v>
      </c>
      <c r="D14" s="3" t="s">
        <v>16</v>
      </c>
      <c r="E14" s="4">
        <f>-(1+$E$13+$E$5*$E$13^3)*EXP(-$E$13)</f>
        <v>-1</v>
      </c>
      <c r="Q14" s="28" t="s">
        <v>51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13</v>
      </c>
      <c r="E15" s="4">
        <f>-(-$B$4)*(1+$E$13+$E$5*$E$13^3)*EXP(-$E$13)</f>
        <v>-2.827</v>
      </c>
    </row>
    <row r="16" spans="1:27" x14ac:dyDescent="0.4">
      <c r="D16" s="3" t="s">
        <v>10</v>
      </c>
      <c r="E16" s="4">
        <f>$E$15*$E$6</f>
        <v>-33.923999999999999</v>
      </c>
      <c r="Q16" s="1" t="s">
        <v>60</v>
      </c>
      <c r="R16" s="1"/>
      <c r="S16" s="1"/>
      <c r="T16" s="1" t="s">
        <v>72</v>
      </c>
    </row>
    <row r="17" spans="1:25" x14ac:dyDescent="0.4">
      <c r="A17" t="s">
        <v>20</v>
      </c>
      <c r="Q17" s="1" t="s">
        <v>56</v>
      </c>
      <c r="R17" s="19">
        <f>B4/L9+O8/SQRT(L9)</f>
        <v>0.12081196581196588</v>
      </c>
      <c r="S17" s="1" t="s">
        <v>57</v>
      </c>
      <c r="T17" s="1" t="s">
        <v>73</v>
      </c>
    </row>
    <row r="18" spans="1:25" x14ac:dyDescent="0.4">
      <c r="D18" s="9" t="s">
        <v>11</v>
      </c>
      <c r="E18" s="9" t="s">
        <v>16</v>
      </c>
      <c r="G18" s="8" t="s">
        <v>17</v>
      </c>
      <c r="H18" t="s">
        <v>18</v>
      </c>
      <c r="I18" t="s">
        <v>19</v>
      </c>
      <c r="K18" t="s">
        <v>27</v>
      </c>
      <c r="M18" t="s">
        <v>42</v>
      </c>
      <c r="N18" t="s">
        <v>43</v>
      </c>
      <c r="O18" t="s">
        <v>50</v>
      </c>
      <c r="P18" t="s">
        <v>46</v>
      </c>
      <c r="Q18" s="2" t="s">
        <v>61</v>
      </c>
      <c r="R18" s="1">
        <v>2.95</v>
      </c>
      <c r="S18" s="1" t="s">
        <v>59</v>
      </c>
      <c r="T18" s="1" t="s">
        <v>74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2.4193441455153994</v>
      </c>
      <c r="H19" s="10">
        <f>-(-$B$4)*(1+D19+$E$5*D19^3)*EXP(-D19)</f>
        <v>0.38422913645268603</v>
      </c>
      <c r="I19">
        <f>H19*$E$6</f>
        <v>4.6107496374322325</v>
      </c>
      <c r="K19">
        <f>$L$9*$L$4*EXP(-$L$6*(G19/$L$10-1))-SQRT($L$9)*$L$5*EXP(-$L$7*(G19/$L$10-1))</f>
        <v>1.2977062427572994</v>
      </c>
      <c r="M19">
        <f t="shared" ref="M19:M82" si="1">$L$9*$O$6*EXP(-$O$7*(G19/$L$10-1))-SQRT($L$9)*$O$8*EXP(-$O$4*(G19/$L$10-1))</f>
        <v>0.21880344612456071</v>
      </c>
      <c r="N19" s="13">
        <f>(M19-H19)*O19</f>
        <v>-0.16542569032812532</v>
      </c>
      <c r="O19" s="13">
        <v>1</v>
      </c>
      <c r="P19" s="14">
        <f>SUMSQ(N26:N295)</f>
        <v>781.30164717788261</v>
      </c>
      <c r="Q19" s="1" t="s">
        <v>70</v>
      </c>
      <c r="R19" s="19">
        <f>O7/(O7-O4)*-B4/SQRT(L9)</f>
        <v>1.2345895313967341</v>
      </c>
      <c r="S19" s="1" t="s">
        <v>69</v>
      </c>
      <c r="T19" s="1" t="s">
        <v>73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2.4298475178356362</v>
      </c>
      <c r="H20" s="10">
        <f>-(-$B$4)*(1+D20+$E$5*D20^3)*EXP(-D20)</f>
        <v>0.20382421259086803</v>
      </c>
      <c r="I20">
        <f t="shared" ref="I20:I83" si="3">H20*$E$6</f>
        <v>2.4458905510904163</v>
      </c>
      <c r="K20">
        <f t="shared" ref="K20:K83" si="4">$L$9*$L$4*EXP(-$L$6*(G20/$L$10-1))-SQRT($L$9)*$L$5*EXP(-$L$7*(G20/$L$10-1))</f>
        <v>1.052262149646797</v>
      </c>
      <c r="M20">
        <f t="shared" si="1"/>
        <v>4.7465913754217048E-2</v>
      </c>
      <c r="N20" s="13">
        <f t="shared" ref="N20:N83" si="5">(M20-H20)*O20</f>
        <v>-0.15635829883665098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2.4403508901558726</v>
      </c>
      <c r="H21" s="10">
        <f t="shared" ref="H21:H84" si="6">-(-$B$4)*(1+D21+$E$5*D21^3)*EXP(-D21)</f>
        <v>3.1281421093779294E-2</v>
      </c>
      <c r="I21">
        <f t="shared" si="3"/>
        <v>0.37537705312535152</v>
      </c>
      <c r="K21">
        <f t="shared" si="4"/>
        <v>0.81867284728171885</v>
      </c>
      <c r="M21">
        <f t="shared" si="1"/>
        <v>-0.11635284867369755</v>
      </c>
      <c r="N21" s="13">
        <f t="shared" si="5"/>
        <v>-0.14763426976747684</v>
      </c>
      <c r="O21" s="13">
        <v>1</v>
      </c>
      <c r="Q21" s="16" t="s">
        <v>62</v>
      </c>
      <c r="R21" s="19">
        <f>(O8/O6)/(O7/O4)</f>
        <v>3.4641016151377535</v>
      </c>
      <c r="S21" s="1" t="s">
        <v>63</v>
      </c>
      <c r="T21" s="1">
        <f>SQRT(L9)</f>
        <v>3.4641016151377544</v>
      </c>
      <c r="U21" s="1" t="s">
        <v>64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2.4508542624761094</v>
      </c>
      <c r="H22" s="10">
        <f t="shared" si="6"/>
        <v>-0.13367442581779934</v>
      </c>
      <c r="I22">
        <f t="shared" si="3"/>
        <v>-1.6040931098135922</v>
      </c>
      <c r="K22">
        <f t="shared" si="4"/>
        <v>0.59643995442826547</v>
      </c>
      <c r="M22">
        <f t="shared" si="1"/>
        <v>-0.27292228111540062</v>
      </c>
      <c r="N22" s="13">
        <f t="shared" si="5"/>
        <v>-0.13924785529760128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2.4613576347963453</v>
      </c>
      <c r="H23" s="10">
        <f t="shared" si="6"/>
        <v>-0.29130967214030828</v>
      </c>
      <c r="I23">
        <f t="shared" si="3"/>
        <v>-3.4957160656836992</v>
      </c>
      <c r="K23">
        <f t="shared" si="4"/>
        <v>0.38508541839293464</v>
      </c>
      <c r="M23">
        <f t="shared" si="1"/>
        <v>-0.42250268376849309</v>
      </c>
      <c r="N23" s="13">
        <f t="shared" si="5"/>
        <v>-0.13119301162818481</v>
      </c>
      <c r="O23" s="13">
        <v>1</v>
      </c>
      <c r="Q23" s="1" t="s">
        <v>68</v>
      </c>
      <c r="R23" s="1"/>
      <c r="V23" s="1" t="s">
        <v>120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2.4718610071165821</v>
      </c>
      <c r="H24" s="10">
        <f t="shared" si="6"/>
        <v>-0.44188208759754605</v>
      </c>
      <c r="I24">
        <f t="shared" si="3"/>
        <v>-5.3025850511705528</v>
      </c>
      <c r="K24">
        <f t="shared" si="4"/>
        <v>0.18415069186120814</v>
      </c>
      <c r="M24">
        <f t="shared" si="1"/>
        <v>-0.56534552172017971</v>
      </c>
      <c r="N24" s="13">
        <f t="shared" si="5"/>
        <v>-0.12346343412263366</v>
      </c>
      <c r="O24" s="13">
        <v>1</v>
      </c>
      <c r="Q24" s="17" t="s">
        <v>66</v>
      </c>
      <c r="R24" s="19">
        <f>O4/(O7-O4)*-B4/L9</f>
        <v>0.12081196581196579</v>
      </c>
      <c r="V24" s="15" t="str">
        <f>D3</f>
        <v>FCC</v>
      </c>
      <c r="W24" s="1" t="str">
        <f>E3</f>
        <v>Ag</v>
      </c>
      <c r="X24" t="s">
        <v>112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2.4823643794368189</v>
      </c>
      <c r="H25" s="10">
        <f t="shared" si="6"/>
        <v>-0.58564112927216971</v>
      </c>
      <c r="I25">
        <f t="shared" si="3"/>
        <v>-7.0276935512660366</v>
      </c>
      <c r="K25">
        <f t="shared" si="4"/>
        <v>-6.8040569913350168E-3</v>
      </c>
      <c r="M25">
        <f t="shared" si="1"/>
        <v>-0.70169371950016846</v>
      </c>
      <c r="N25" s="13">
        <f t="shared" si="5"/>
        <v>-0.11605259022799874</v>
      </c>
      <c r="O25" s="13">
        <v>1</v>
      </c>
      <c r="Q25" s="17" t="s">
        <v>67</v>
      </c>
      <c r="R25" s="19">
        <f>O7/(O7-O4)*-B4/SQRT(L9)</f>
        <v>1.2345895313967341</v>
      </c>
      <c r="V25" s="2" t="s">
        <v>115</v>
      </c>
      <c r="W25" s="1">
        <f>(-B4/(12*PI()*B6*W26))^(1/2)</f>
        <v>0.31181293372617175</v>
      </c>
      <c r="X25" t="s">
        <v>113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2.4928677517570552</v>
      </c>
      <c r="H26" s="10">
        <f t="shared" si="6"/>
        <v>-0.72282819558091271</v>
      </c>
      <c r="I26">
        <f t="shared" si="3"/>
        <v>-8.673938346970953</v>
      </c>
      <c r="K26">
        <f t="shared" si="4"/>
        <v>-0.18820070246007692</v>
      </c>
      <c r="M26">
        <f t="shared" si="1"/>
        <v>-0.83178194587229548</v>
      </c>
      <c r="N26" s="13">
        <f t="shared" si="5"/>
        <v>-0.10895375029138277</v>
      </c>
      <c r="O26" s="13">
        <v>1</v>
      </c>
      <c r="V26" s="2" t="s">
        <v>116</v>
      </c>
      <c r="W26" s="1">
        <v>1.41</v>
      </c>
      <c r="X26" t="s">
        <v>114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2.503371124077292</v>
      </c>
      <c r="H27" s="10">
        <f t="shared" si="6"/>
        <v>-0.8536768728097569</v>
      </c>
      <c r="I27">
        <f t="shared" si="3"/>
        <v>-10.244122473717082</v>
      </c>
      <c r="K27">
        <f t="shared" si="4"/>
        <v>-0.36044388863439814</v>
      </c>
      <c r="M27">
        <f t="shared" si="1"/>
        <v>-0.95583688918764409</v>
      </c>
      <c r="N27" s="13">
        <f t="shared" si="5"/>
        <v>-0.10216001637788719</v>
      </c>
      <c r="O27" s="13">
        <v>1</v>
      </c>
      <c r="Q27" s="2" t="s">
        <v>77</v>
      </c>
      <c r="R27" s="1">
        <v>2.9511489195477254</v>
      </c>
      <c r="V27" s="2" t="s">
        <v>122</v>
      </c>
      <c r="W27" s="1">
        <v>1</v>
      </c>
      <c r="X27" s="3" t="s">
        <v>123</v>
      </c>
      <c r="Y27" s="1">
        <f>W27*B7</f>
        <v>6.9160000000000004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2.5138744963975284</v>
      </c>
      <c r="H28" s="10">
        <f t="shared" si="6"/>
        <v>-0.97841317441939313</v>
      </c>
      <c r="I28">
        <f t="shared" si="3"/>
        <v>-11.740958093032717</v>
      </c>
      <c r="K28">
        <f t="shared" si="4"/>
        <v>-0.52392172732047992</v>
      </c>
      <c r="M28">
        <f t="shared" si="1"/>
        <v>-1.0740775236112317</v>
      </c>
      <c r="N28" s="13">
        <f t="shared" si="5"/>
        <v>-9.5664349191838527E-2</v>
      </c>
      <c r="O28" s="13">
        <v>1</v>
      </c>
      <c r="Q28" s="2" t="s">
        <v>75</v>
      </c>
      <c r="R28" s="1">
        <v>0.05</v>
      </c>
      <c r="V28" s="22" t="s">
        <v>117</v>
      </c>
      <c r="W28" s="1">
        <f>3*W25*(B7*W27-1)/W26</f>
        <v>3.9248623743064517</v>
      </c>
      <c r="X28" t="s">
        <v>121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2.5243778687177647</v>
      </c>
      <c r="H29" s="10">
        <f t="shared" si="6"/>
        <v>-1.0972557733255268</v>
      </c>
      <c r="I29">
        <f t="shared" si="3"/>
        <v>-13.167069279906322</v>
      </c>
      <c r="K29">
        <f t="shared" si="4"/>
        <v>-0.67900646775191209</v>
      </c>
      <c r="M29">
        <f t="shared" si="1"/>
        <v>-1.1867153665242718</v>
      </c>
      <c r="N29" s="13">
        <f t="shared" si="5"/>
        <v>-8.9459593198744969E-2</v>
      </c>
      <c r="O29" s="13">
        <v>1</v>
      </c>
      <c r="Q29" s="17" t="s">
        <v>76</v>
      </c>
      <c r="R29" s="1">
        <f>ABS( -(SQRT(R27))^3/(R27-1)-(SQRT(1/R27)^3/(1/R27-1)) + (2+6*R28))</f>
        <v>2.6290081223123707E-12</v>
      </c>
      <c r="S29" t="s">
        <v>79</v>
      </c>
      <c r="V29" s="22" t="s">
        <v>111</v>
      </c>
      <c r="W29" s="1">
        <f>((W28+SQRT(W28^2-4))/2)^2</f>
        <v>13.329523219228541</v>
      </c>
      <c r="X29" t="s">
        <v>125</v>
      </c>
    </row>
    <row r="30" spans="1:25" x14ac:dyDescent="0.4">
      <c r="A30" t="s">
        <v>58</v>
      </c>
      <c r="D30" s="6">
        <v>-0.78</v>
      </c>
      <c r="E30" s="7">
        <f t="shared" si="0"/>
        <v>-0.42816279708276905</v>
      </c>
      <c r="G30">
        <f t="shared" si="2"/>
        <v>2.5348812410380015</v>
      </c>
      <c r="H30" s="10">
        <f t="shared" si="6"/>
        <v>-1.2104162273529879</v>
      </c>
      <c r="I30">
        <f t="shared" si="3"/>
        <v>-14.524994728235855</v>
      </c>
      <c r="K30">
        <f t="shared" si="4"/>
        <v>-0.82605513922770779</v>
      </c>
      <c r="M30">
        <f t="shared" si="1"/>
        <v>-1.293954727393678</v>
      </c>
      <c r="N30" s="13">
        <f t="shared" si="5"/>
        <v>-8.3538500040690078E-2</v>
      </c>
      <c r="O30" s="13">
        <v>1</v>
      </c>
      <c r="V30" s="22" t="s">
        <v>119</v>
      </c>
      <c r="W30" s="1">
        <f>1/(O4*W25^2)</f>
        <v>3.22161820984849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2.5453846133582378</v>
      </c>
      <c r="H31" s="10">
        <f t="shared" si="6"/>
        <v>-1.3180991980571197</v>
      </c>
      <c r="I31">
        <f t="shared" si="3"/>
        <v>-15.817190376685437</v>
      </c>
      <c r="K31">
        <f t="shared" si="4"/>
        <v>-0.96541016777177457</v>
      </c>
      <c r="M31">
        <f t="shared" si="1"/>
        <v>-1.3959929483912212</v>
      </c>
      <c r="N31" s="13">
        <f t="shared" si="5"/>
        <v>-7.7893750334101508E-2</v>
      </c>
      <c r="O31" s="13">
        <v>1</v>
      </c>
      <c r="Q31" t="s">
        <v>78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2.5558879856784742</v>
      </c>
      <c r="H32" s="10">
        <f t="shared" si="6"/>
        <v>-1.4205026631006334</v>
      </c>
      <c r="I32">
        <f t="shared" si="3"/>
        <v>-17.046031957207603</v>
      </c>
      <c r="K32">
        <f t="shared" si="4"/>
        <v>-1.0973999678632955</v>
      </c>
      <c r="M32">
        <f t="shared" si="1"/>
        <v>-1.4930206370350918</v>
      </c>
      <c r="N32" s="13">
        <f t="shared" si="5"/>
        <v>-7.2517973934458357E-2</v>
      </c>
      <c r="O32" s="13">
        <v>1</v>
      </c>
      <c r="Q32" s="21" t="s">
        <v>75</v>
      </c>
      <c r="R32" s="21" t="s">
        <v>77</v>
      </c>
      <c r="S32" t="s">
        <v>84</v>
      </c>
      <c r="T32" t="s">
        <v>85</v>
      </c>
      <c r="U32" t="s">
        <v>96</v>
      </c>
      <c r="V32" t="s">
        <v>94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2.566391357998711</v>
      </c>
      <c r="H33" s="10">
        <f t="shared" si="6"/>
        <v>-1.5178181223689196</v>
      </c>
      <c r="I33">
        <f t="shared" si="3"/>
        <v>-18.213817468427035</v>
      </c>
      <c r="K33">
        <f t="shared" si="4"/>
        <v>-1.222339510245348</v>
      </c>
      <c r="M33">
        <f t="shared" si="1"/>
        <v>-1.5852218911178362</v>
      </c>
      <c r="N33" s="13">
        <f t="shared" si="5"/>
        <v>-6.7403768748916626E-2</v>
      </c>
      <c r="O33" s="13">
        <v>1</v>
      </c>
      <c r="Q33" s="20">
        <v>0.2</v>
      </c>
      <c r="R33" s="5">
        <v>8.1167990000000003</v>
      </c>
      <c r="T33" t="s">
        <v>89</v>
      </c>
      <c r="U33" t="s">
        <v>100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2.5768947303189473</v>
      </c>
      <c r="H34" s="10">
        <f t="shared" si="6"/>
        <v>-1.6102307980017849</v>
      </c>
      <c r="I34">
        <f t="shared" si="3"/>
        <v>-19.322769576021418</v>
      </c>
      <c r="K34">
        <f t="shared" si="4"/>
        <v>-1.3405308667781854</v>
      </c>
      <c r="M34">
        <f t="shared" si="1"/>
        <v>-1.6727745161757248</v>
      </c>
      <c r="N34" s="13">
        <f t="shared" si="5"/>
        <v>-6.2543718173939888E-2</v>
      </c>
      <c r="O34" s="13">
        <v>1</v>
      </c>
      <c r="Q34" s="1">
        <v>0.15</v>
      </c>
      <c r="R34" s="5">
        <v>6.25</v>
      </c>
      <c r="T34" t="s">
        <v>89</v>
      </c>
      <c r="U34" t="s">
        <v>101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2.5873981026391841</v>
      </c>
      <c r="H35" s="10">
        <f t="shared" si="6"/>
        <v>-1.6979198285146702</v>
      </c>
      <c r="I35">
        <f t="shared" si="3"/>
        <v>-20.375037942176043</v>
      </c>
      <c r="K35">
        <f t="shared" si="4"/>
        <v>-1.4522637332647754</v>
      </c>
      <c r="M35">
        <f t="shared" si="1"/>
        <v>-1.7558502357463839</v>
      </c>
      <c r="N35" s="13">
        <f t="shared" si="5"/>
        <v>-5.7930407231713721E-2</v>
      </c>
      <c r="O35" s="13">
        <v>1</v>
      </c>
      <c r="Q35" s="20">
        <v>0.1</v>
      </c>
      <c r="R35" s="5">
        <v>4.5397220000000003</v>
      </c>
      <c r="U35" t="s">
        <v>109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2.5979014749594205</v>
      </c>
      <c r="H36" s="10">
        <f t="shared" si="6"/>
        <v>-1.7810584571776589</v>
      </c>
      <c r="I36">
        <f t="shared" si="3"/>
        <v>-21.372701486131906</v>
      </c>
      <c r="K36">
        <f t="shared" si="4"/>
        <v>-1.5578159311385367</v>
      </c>
      <c r="M36">
        <f t="shared" si="1"/>
        <v>-1.8346148946531473</v>
      </c>
      <c r="N36" s="13">
        <f t="shared" si="5"/>
        <v>-5.3556437475488439E-2</v>
      </c>
      <c r="O36" s="13">
        <v>1</v>
      </c>
      <c r="Q36" s="1">
        <v>9.5000000000000001E-2</v>
      </c>
      <c r="R36" s="5">
        <v>4.3764019999999997</v>
      </c>
      <c r="U36" t="s">
        <v>106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2.6084048472796573</v>
      </c>
      <c r="H37" s="10">
        <f t="shared" si="6"/>
        <v>-1.8598142148159096</v>
      </c>
      <c r="I37">
        <f t="shared" si="3"/>
        <v>-22.317770577790917</v>
      </c>
      <c r="K37">
        <f t="shared" si="4"/>
        <v>-1.6574538888673462</v>
      </c>
      <c r="M37">
        <f t="shared" si="1"/>
        <v>-1.9092286555468867</v>
      </c>
      <c r="N37" s="13">
        <f t="shared" si="5"/>
        <v>-4.9414440730977116E-2</v>
      </c>
      <c r="O37" s="13">
        <v>1</v>
      </c>
      <c r="Q37" s="1">
        <v>0.09</v>
      </c>
      <c r="R37" s="5">
        <v>4.21</v>
      </c>
      <c r="U37" t="s">
        <v>102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2.6189082195998941</v>
      </c>
      <c r="H38" s="10">
        <f t="shared" si="6"/>
        <v>-1.9343490971906676</v>
      </c>
      <c r="I38">
        <f t="shared" si="3"/>
        <v>-23.212189166288013</v>
      </c>
      <c r="K38">
        <f t="shared" si="4"/>
        <v>-1.7514331038933908</v>
      </c>
      <c r="M38">
        <f t="shared" si="1"/>
        <v>-1.9798461889283203</v>
      </c>
      <c r="N38" s="13">
        <f t="shared" si="5"/>
        <v>-4.5497091737652706E-2</v>
      </c>
      <c r="O38" s="13">
        <v>1</v>
      </c>
      <c r="Q38" s="1">
        <v>8.5000000000000006E-2</v>
      </c>
      <c r="R38" s="5">
        <v>4.0533929999999998</v>
      </c>
      <c r="U38" t="s">
        <v>105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2.6294115919201304</v>
      </c>
      <c r="H39" s="10">
        <f t="shared" si="6"/>
        <v>-2.0048197371155845</v>
      </c>
      <c r="I39">
        <f t="shared" si="3"/>
        <v>-24.057836845387016</v>
      </c>
      <c r="K39">
        <f t="shared" si="4"/>
        <v>-1.8399985858953141</v>
      </c>
      <c r="M39">
        <f t="shared" si="1"/>
        <v>-2.0466168568665291</v>
      </c>
      <c r="N39" s="13">
        <f t="shared" si="5"/>
        <v>-4.1797119750944578E-2</v>
      </c>
      <c r="O39" s="13">
        <v>1</v>
      </c>
      <c r="Q39" s="1">
        <v>0.08</v>
      </c>
      <c r="R39" s="5">
        <v>3.89</v>
      </c>
      <c r="U39" t="s">
        <v>99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2.6399149642403668</v>
      </c>
      <c r="H40" s="10">
        <f t="shared" si="6"/>
        <v>-2.0713775714588158</v>
      </c>
      <c r="I40">
        <f t="shared" si="3"/>
        <v>-24.856530857505788</v>
      </c>
      <c r="K40">
        <f t="shared" si="4"/>
        <v>-1.9233852821273247</v>
      </c>
      <c r="M40">
        <f t="shared" si="1"/>
        <v>-2.1096848906222165</v>
      </c>
      <c r="N40" s="13">
        <f t="shared" si="5"/>
        <v>-3.8307319163400688E-2</v>
      </c>
      <c r="O40" s="13">
        <v>1</v>
      </c>
      <c r="Q40" s="1">
        <v>7.4999999999999997E-2</v>
      </c>
      <c r="R40" s="5">
        <v>3.7347440000000001</v>
      </c>
      <c r="T40" t="s">
        <v>90</v>
      </c>
      <c r="U40" t="s">
        <v>108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2.6504183365606035</v>
      </c>
      <c r="H41" s="10">
        <f t="shared" si="6"/>
        <v>-2.1341690031771878</v>
      </c>
      <c r="I41">
        <f t="shared" si="3"/>
        <v>-25.610028038126252</v>
      </c>
      <c r="K41">
        <f t="shared" si="4"/>
        <v>-2.0018184855594447</v>
      </c>
      <c r="M41">
        <f t="shared" si="1"/>
        <v>-2.1691895623773338</v>
      </c>
      <c r="N41" s="13">
        <f t="shared" si="5"/>
        <v>-3.5020559200146018E-2</v>
      </c>
      <c r="O41" s="13">
        <v>1</v>
      </c>
      <c r="Q41" s="1">
        <v>7.0000000000000007E-2</v>
      </c>
      <c r="R41" s="5">
        <v>3.58</v>
      </c>
      <c r="S41" t="s">
        <v>81</v>
      </c>
      <c r="T41" t="s">
        <v>90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2.6609217088808399</v>
      </c>
      <c r="H42" s="10">
        <f t="shared" si="6"/>
        <v>-2.1933355585247041</v>
      </c>
      <c r="I42">
        <f t="shared" si="3"/>
        <v>-26.320026702296449</v>
      </c>
      <c r="K42">
        <f t="shared" si="4"/>
        <v>-2.0755142265138615</v>
      </c>
      <c r="M42">
        <f t="shared" si="1"/>
        <v>-2.22526535126614</v>
      </c>
      <c r="N42" s="13">
        <f t="shared" si="5"/>
        <v>-3.1929792741435925E-2</v>
      </c>
      <c r="O42" s="13">
        <v>1</v>
      </c>
      <c r="Q42" s="1">
        <v>6.5000000000000002E-2</v>
      </c>
      <c r="R42" s="5">
        <v>3.4196749999999998</v>
      </c>
      <c r="U42" t="s">
        <v>107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2.6714250812010762</v>
      </c>
      <c r="H43" s="10">
        <f t="shared" si="6"/>
        <v>-2.2490140395736722</v>
      </c>
      <c r="I43">
        <f t="shared" si="3"/>
        <v>-26.988168474884066</v>
      </c>
      <c r="K43">
        <f t="shared" si="4"/>
        <v>-2.1446796484642272</v>
      </c>
      <c r="M43">
        <f t="shared" si="1"/>
        <v>-2.2780421038961927</v>
      </c>
      <c r="N43" s="13">
        <f t="shared" si="5"/>
        <v>-2.9028064322520475E-2</v>
      </c>
      <c r="O43" s="13">
        <v>1</v>
      </c>
      <c r="Q43" s="1">
        <v>0.06</v>
      </c>
      <c r="R43" s="5">
        <v>3.26</v>
      </c>
      <c r="T43" t="s">
        <v>91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2.681928453521313</v>
      </c>
      <c r="H44" s="10">
        <f t="shared" si="6"/>
        <v>-2.3013366721829485</v>
      </c>
      <c r="I44">
        <f t="shared" si="3"/>
        <v>-27.616040066195382</v>
      </c>
      <c r="K44">
        <f t="shared" si="4"/>
        <v>-2.2095133686378317</v>
      </c>
      <c r="M44">
        <f t="shared" si="1"/>
        <v>-2.327645189541597</v>
      </c>
      <c r="N44" s="13">
        <f t="shared" si="5"/>
        <v>-2.6308517358648587E-2</v>
      </c>
      <c r="O44" s="13">
        <v>1</v>
      </c>
      <c r="Q44" s="1">
        <v>5.5E-2</v>
      </c>
      <c r="R44" s="5">
        <v>3.1070509999999998</v>
      </c>
      <c r="T44" t="s">
        <v>82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2.6924318258415494</v>
      </c>
      <c r="H45" s="10">
        <f t="shared" si="6"/>
        <v>-2.3504312495440289</v>
      </c>
      <c r="I45">
        <f t="shared" si="3"/>
        <v>-28.205174994528349</v>
      </c>
      <c r="K45">
        <f t="shared" si="4"/>
        <v>-2.2702058240346892</v>
      </c>
      <c r="M45">
        <f t="shared" si="1"/>
        <v>-2.3741956501848125</v>
      </c>
      <c r="N45" s="13">
        <f t="shared" si="5"/>
        <v>-2.3764400640783556E-2</v>
      </c>
      <c r="O45" s="13">
        <v>1</v>
      </c>
      <c r="Q45" s="1">
        <v>0.05</v>
      </c>
      <c r="R45" s="5">
        <v>2.95</v>
      </c>
      <c r="S45" t="s">
        <v>83</v>
      </c>
      <c r="U45" t="s">
        <v>103</v>
      </c>
      <c r="V45" t="s">
        <v>95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2.7029351981617862</v>
      </c>
      <c r="H46" s="10">
        <f t="shared" si="6"/>
        <v>-2.3964212714321027</v>
      </c>
      <c r="I46">
        <f t="shared" si="3"/>
        <v>-28.757055257185232</v>
      </c>
      <c r="K46">
        <f t="shared" si="4"/>
        <v>-2.3269396034528547</v>
      </c>
      <c r="M46">
        <f t="shared" si="1"/>
        <v>-2.4178103455774833</v>
      </c>
      <c r="N46" s="13">
        <f t="shared" si="5"/>
        <v>-2.1389074145380604E-2</v>
      </c>
      <c r="O46" s="13">
        <v>1</v>
      </c>
      <c r="Q46" s="1">
        <v>4.4999999999999998E-2</v>
      </c>
      <c r="R46" s="5">
        <v>2.7951359999999998</v>
      </c>
      <c r="T46" t="s">
        <v>92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2.7134385704820225</v>
      </c>
      <c r="H47" s="10">
        <f t="shared" si="6"/>
        <v>-2.4394260792856355</v>
      </c>
      <c r="I47">
        <f t="shared" si="3"/>
        <v>-29.273112951427628</v>
      </c>
      <c r="K47">
        <f t="shared" si="4"/>
        <v>-2.3798897660853711</v>
      </c>
      <c r="M47">
        <f t="shared" si="1"/>
        <v>-2.4586020934851081</v>
      </c>
      <c r="N47" s="13">
        <f t="shared" si="5"/>
        <v>-1.9176014199472569E-2</v>
      </c>
      <c r="O47" s="13">
        <v>1</v>
      </c>
      <c r="Q47" s="1">
        <v>0.04</v>
      </c>
      <c r="R47" s="5">
        <v>2.64</v>
      </c>
      <c r="T47" t="s">
        <v>92</v>
      </c>
      <c r="U47" t="s">
        <v>104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2.7239419428022598</v>
      </c>
      <c r="H48" s="10">
        <f t="shared" si="6"/>
        <v>-2.4795609872346378</v>
      </c>
      <c r="I48">
        <f t="shared" si="3"/>
        <v>-29.754731846815652</v>
      </c>
      <c r="K48">
        <f t="shared" si="4"/>
        <v>-2.4292241472314857</v>
      </c>
      <c r="M48">
        <f t="shared" si="1"/>
        <v>-2.4966798052749399</v>
      </c>
      <c r="N48" s="13">
        <f t="shared" si="5"/>
        <v>-1.7118818040302131E-2</v>
      </c>
      <c r="O48" s="13">
        <v>1</v>
      </c>
      <c r="Q48" s="1">
        <v>3.5000000000000003E-2</v>
      </c>
      <c r="R48" s="5">
        <v>2.4810439999999998</v>
      </c>
      <c r="U48" t="s">
        <v>98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2.7344453151224961</v>
      </c>
      <c r="H49" s="10">
        <f t="shared" si="6"/>
        <v>-2.5169374091943824</v>
      </c>
      <c r="I49">
        <f t="shared" si="3"/>
        <v>-30.20324891033259</v>
      </c>
      <c r="K49">
        <f t="shared" si="4"/>
        <v>-2.4751036516428107</v>
      </c>
      <c r="M49">
        <f t="shared" si="1"/>
        <v>-2.5321486170012166</v>
      </c>
      <c r="N49" s="13">
        <f t="shared" si="5"/>
        <v>-1.521120780683427E-2</v>
      </c>
      <c r="O49" s="13">
        <v>1</v>
      </c>
      <c r="Q49" s="1">
        <v>0.03</v>
      </c>
      <c r="R49" s="5">
        <v>2.3199999999999998</v>
      </c>
      <c r="T49" t="s">
        <v>93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2.7449486874427329</v>
      </c>
      <c r="H50" s="10">
        <f t="shared" si="6"/>
        <v>-2.5516629821381551</v>
      </c>
      <c r="I50">
        <f t="shared" si="3"/>
        <v>-30.619955785657861</v>
      </c>
      <c r="K50">
        <f t="shared" si="4"/>
        <v>-2.5176825350041159</v>
      </c>
      <c r="M50">
        <f t="shared" si="1"/>
        <v>-2.5651100161367766</v>
      </c>
      <c r="N50" s="13">
        <f t="shared" si="5"/>
        <v>-1.344703399862146E-2</v>
      </c>
      <c r="O50" s="13">
        <v>1</v>
      </c>
      <c r="Q50" s="1">
        <v>2.5000000000000001E-2</v>
      </c>
      <c r="R50" s="5">
        <v>2.159411</v>
      </c>
      <c r="U50" t="s">
        <v>97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2.7554520597629693</v>
      </c>
      <c r="H51" s="10">
        <f t="shared" si="6"/>
        <v>-2.5838416856593582</v>
      </c>
      <c r="I51">
        <f t="shared" si="3"/>
        <v>-31.006100227912299</v>
      </c>
      <c r="K51">
        <f t="shared" si="4"/>
        <v>-2.5571086740281745</v>
      </c>
      <c r="M51">
        <f t="shared" si="1"/>
        <v>-2.5956619640950791</v>
      </c>
      <c r="N51" s="13">
        <f t="shared" si="5"/>
        <v>-1.1820278435720866E-2</v>
      </c>
      <c r="O51" s="13">
        <v>1</v>
      </c>
      <c r="Q51" s="1">
        <v>0.02</v>
      </c>
      <c r="R51" s="5">
        <v>1.99</v>
      </c>
      <c r="T51" t="s">
        <v>87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2.7659554320832056</v>
      </c>
      <c r="H52" s="10">
        <f t="shared" si="6"/>
        <v>-2.6135739579303001</v>
      </c>
      <c r="I52">
        <f t="shared" si="3"/>
        <v>-31.362887495163601</v>
      </c>
      <c r="K52">
        <f t="shared" si="4"/>
        <v>-2.5935238256247914</v>
      </c>
      <c r="M52">
        <f t="shared" si="1"/>
        <v>-2.623899014682038</v>
      </c>
      <c r="N52" s="13">
        <f t="shared" si="5"/>
        <v>-1.0325056751737893E-2</v>
      </c>
      <c r="O52" s="13">
        <v>1</v>
      </c>
      <c r="Q52" s="1">
        <v>1.4999999999999999E-2</v>
      </c>
      <c r="R52" s="5">
        <v>1.818065</v>
      </c>
      <c r="T52" t="s">
        <v>81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2.7764588044034424</v>
      </c>
      <c r="H53" s="10">
        <f t="shared" si="6"/>
        <v>-2.6409568081619397</v>
      </c>
      <c r="I53">
        <f t="shared" si="3"/>
        <v>-31.691481697943274</v>
      </c>
      <c r="K53">
        <f t="shared" si="4"/>
        <v>-2.6270638755855309</v>
      </c>
      <c r="M53">
        <f t="shared" si="1"/>
        <v>-2.6499124286123386</v>
      </c>
      <c r="N53" s="13">
        <f t="shared" si="5"/>
        <v>-8.9556204503988823E-3</v>
      </c>
      <c r="O53" s="13">
        <v>1</v>
      </c>
      <c r="Q53" s="1">
        <v>0.01</v>
      </c>
      <c r="R53" s="5">
        <v>1.63</v>
      </c>
      <c r="T53" t="s">
        <v>88</v>
      </c>
      <c r="U53" t="s">
        <v>100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2.7869621767236792</v>
      </c>
      <c r="H54" s="10">
        <f t="shared" si="6"/>
        <v>-2.6660839256659807</v>
      </c>
      <c r="I54">
        <f t="shared" si="3"/>
        <v>-31.993007107991769</v>
      </c>
      <c r="K54">
        <f t="shared" si="4"/>
        <v>-2.6578590772077897</v>
      </c>
      <c r="M54">
        <f t="shared" si="1"/>
        <v>-2.6737902842205155</v>
      </c>
      <c r="N54" s="13">
        <f t="shared" si="5"/>
        <v>-7.7063585545347202E-3</v>
      </c>
      <c r="O54" s="13">
        <v>1</v>
      </c>
      <c r="Q54" s="1">
        <v>5.0000000000000001E-3</v>
      </c>
      <c r="R54" s="5">
        <v>1.41</v>
      </c>
      <c r="T54" t="s">
        <v>86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2.7974655490439155</v>
      </c>
      <c r="H55" s="10">
        <f t="shared" si="6"/>
        <v>-2.6890457856178385</v>
      </c>
      <c r="I55">
        <f t="shared" si="3"/>
        <v>-32.268549427414058</v>
      </c>
      <c r="K55">
        <f t="shared" si="4"/>
        <v>-2.6860342802647983</v>
      </c>
      <c r="M55">
        <f t="shared" si="1"/>
        <v>-2.695617584492779</v>
      </c>
      <c r="N55" s="13">
        <f t="shared" si="5"/>
        <v>-6.5717988749405265E-3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2.8079689213641523</v>
      </c>
      <c r="H56" s="10">
        <f t="shared" si="6"/>
        <v>-2.7099297516162846</v>
      </c>
      <c r="I56">
        <f t="shared" si="3"/>
        <v>-32.519157019395415</v>
      </c>
      <c r="K56">
        <f t="shared" si="4"/>
        <v>-2.7117091507116795</v>
      </c>
      <c r="M56">
        <f t="shared" si="1"/>
        <v>-2.7154763605413468</v>
      </c>
      <c r="N56" s="13">
        <f t="shared" si="5"/>
        <v>-5.5466089250622019E-3</v>
      </c>
      <c r="O56" s="13">
        <v>1</v>
      </c>
      <c r="Q56" t="s">
        <v>80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2.8184722936843887</v>
      </c>
      <c r="H57" s="10">
        <f t="shared" si="6"/>
        <v>-2.7288201751328365</v>
      </c>
      <c r="I57">
        <f t="shared" si="3"/>
        <v>-32.745842101594036</v>
      </c>
      <c r="K57">
        <f t="shared" si="4"/>
        <v>-2.7349983815019305</v>
      </c>
      <c r="M57">
        <f t="shared" si="1"/>
        <v>-2.7334457716390936</v>
      </c>
      <c r="N57" s="13">
        <f t="shared" si="5"/>
        <v>-4.6255965062571569E-3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2.828975666004625</v>
      </c>
      <c r="H58" s="10">
        <f t="shared" si="6"/>
        <v>-2.7457984919414029</v>
      </c>
      <c r="I58">
        <f t="shared" si="3"/>
        <v>-32.949581903296831</v>
      </c>
      <c r="K58">
        <f t="shared" si="4"/>
        <v>-2.7560118948735695</v>
      </c>
      <c r="M58">
        <f t="shared" si="1"/>
        <v>-2.7496022019283641</v>
      </c>
      <c r="N58" s="13">
        <f t="shared" si="5"/>
        <v>-3.8037099869612234E-3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2.8394790383248618</v>
      </c>
      <c r="H59" s="10">
        <f t="shared" si="6"/>
        <v>-2.7609433156161129</v>
      </c>
      <c r="I59">
        <f t="shared" si="3"/>
        <v>-33.131319787393352</v>
      </c>
      <c r="K59">
        <f t="shared" si="4"/>
        <v>-2.7748550364497016</v>
      </c>
      <c r="M59">
        <f t="shared" si="1"/>
        <v>-2.7640193539140743</v>
      </c>
      <c r="N59" s="13">
        <f t="shared" si="5"/>
        <v>-3.0760382979613254E-3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2.8499824106450982</v>
      </c>
      <c r="H60" s="10">
        <f t="shared" si="6"/>
        <v>-2.7743305281828086</v>
      </c>
      <c r="I60">
        <f t="shared" si="3"/>
        <v>-33.291966338193703</v>
      </c>
      <c r="K60">
        <f t="shared" si="4"/>
        <v>-2.7916287614842918</v>
      </c>
      <c r="M60">
        <f t="shared" si="1"/>
        <v>-2.7767683388475839</v>
      </c>
      <c r="N60" s="13">
        <f t="shared" si="5"/>
        <v>-2.4378106647753306E-3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2.860485782965335</v>
      </c>
      <c r="H61" s="10">
        <f t="shared" si="6"/>
        <v>-2.7860333680072586</v>
      </c>
      <c r="I61">
        <f t="shared" si="3"/>
        <v>-33.432400416087106</v>
      </c>
      <c r="K61">
        <f t="shared" si="4"/>
        <v>-2.8064298135705901</v>
      </c>
      <c r="M61">
        <f t="shared" si="1"/>
        <v>-2.7879177641042747</v>
      </c>
      <c r="N61" s="13">
        <f t="shared" si="5"/>
        <v>-1.8843960970160722E-3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2.8709891552855713</v>
      </c>
      <c r="H62" s="10">
        <f t="shared" si="6"/>
        <v>-2.7961225150008389</v>
      </c>
      <c r="I62">
        <f t="shared" si="3"/>
        <v>-33.553470180010066</v>
      </c>
      <c r="K62">
        <f t="shared" si="4"/>
        <v>-2.819350896116839</v>
      </c>
      <c r="M62">
        <f t="shared" si="1"/>
        <v>-2.7975338176543909</v>
      </c>
      <c r="N62" s="13">
        <f t="shared" si="5"/>
        <v>-1.411302653552049E-3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2.8814925276058077</v>
      </c>
      <c r="H63" s="10">
        <f t="shared" si="6"/>
        <v>-2.804666173222119</v>
      </c>
      <c r="I63">
        <f t="shared" si="3"/>
        <v>-33.655994078665429</v>
      </c>
      <c r="K63">
        <f t="shared" si="4"/>
        <v>-2.8304808368815531</v>
      </c>
      <c r="M63">
        <f t="shared" si="1"/>
        <v>-2.805680349723398</v>
      </c>
      <c r="N63" s="13">
        <f t="shared" si="5"/>
        <v>-1.0141765012789961E-3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2.8919958999260444</v>
      </c>
      <c r="H64" s="10">
        <f t="shared" si="6"/>
        <v>-2.8117301509506012</v>
      </c>
      <c r="I64">
        <f t="shared" si="3"/>
        <v>-33.740761811407211</v>
      </c>
      <c r="K64">
        <f t="shared" si="4"/>
        <v>-2.8399047458488873</v>
      </c>
      <c r="M64">
        <f t="shared" si="1"/>
        <v>-2.8124189517349381</v>
      </c>
      <c r="N64" s="13">
        <f t="shared" si="5"/>
        <v>-6.8880078433686265E-4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2.9024992722462808</v>
      </c>
      <c r="H65" s="10">
        <f t="shared" si="6"/>
        <v>-2.8173779383067075</v>
      </c>
      <c r="I65">
        <f t="shared" si="3"/>
        <v>-33.80853525968049</v>
      </c>
      <c r="K65">
        <f t="shared" si="4"/>
        <v>-2.8477041667132585</v>
      </c>
      <c r="M65">
        <f t="shared" si="1"/>
        <v>-2.8178090326263665</v>
      </c>
      <c r="N65" s="13">
        <f t="shared" si="5"/>
        <v>-4.3109431965904221E-4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2.9130026445665176</v>
      </c>
      <c r="H66" s="10">
        <f t="shared" si="6"/>
        <v>-2.821670782490004</v>
      </c>
      <c r="I66">
        <f t="shared" si="3"/>
        <v>-33.860049389880047</v>
      </c>
      <c r="K66">
        <f t="shared" si="4"/>
        <v>-2.8539572222315055</v>
      </c>
      <c r="M66">
        <f t="shared" si="1"/>
        <v>-2.821907892623909</v>
      </c>
      <c r="N66" s="13">
        <f t="shared" si="5"/>
        <v>-2.3711013390492752E-4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2.9235060168867539</v>
      </c>
      <c r="H67" s="10">
        <f t="shared" si="6"/>
        <v>-2.8246677607056183</v>
      </c>
      <c r="I67">
        <f t="shared" si="3"/>
        <v>-33.896013128467416</v>
      </c>
      <c r="K67">
        <f t="shared" si="4"/>
        <v>-2.8587387536904592</v>
      </c>
      <c r="M67">
        <f t="shared" si="1"/>
        <v>-2.8247707945615632</v>
      </c>
      <c r="N67" s="13">
        <f t="shared" si="5"/>
        <v>-1.0303385594490067E-4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2.9340093892069907</v>
      </c>
      <c r="H68" s="10">
        <f t="shared" si="6"/>
        <v>-2.8264258508468507</v>
      </c>
      <c r="I68">
        <f t="shared" si="3"/>
        <v>-33.917110210162207</v>
      </c>
      <c r="K68">
        <f t="shared" si="4"/>
        <v>-2.8621204547277577</v>
      </c>
      <c r="M68">
        <f t="shared" si="1"/>
        <v>-2.8264510328251267</v>
      </c>
      <c r="N68" s="13">
        <f t="shared" si="5"/>
        <v>-0.25181978275945482</v>
      </c>
      <c r="O68" s="13">
        <v>10000</v>
      </c>
    </row>
    <row r="69" spans="3:16" x14ac:dyDescent="0.4">
      <c r="C69" t="s">
        <v>52</v>
      </c>
      <c r="D69" s="6">
        <v>0</v>
      </c>
      <c r="E69" s="7">
        <f t="shared" si="0"/>
        <v>-1</v>
      </c>
      <c r="G69">
        <f t="shared" si="2"/>
        <v>2.9445127615272266</v>
      </c>
      <c r="H69" s="10">
        <f t="shared" si="6"/>
        <v>-2.827</v>
      </c>
      <c r="I69">
        <f t="shared" si="3"/>
        <v>-33.923999999999999</v>
      </c>
      <c r="K69">
        <f t="shared" si="4"/>
        <v>-2.8641709997341458</v>
      </c>
      <c r="M69">
        <f t="shared" si="1"/>
        <v>-2.8269999999999991</v>
      </c>
      <c r="N69" s="13">
        <f t="shared" si="5"/>
        <v>8.8817841970012523E-12</v>
      </c>
      <c r="O69" s="13">
        <v>10000</v>
      </c>
      <c r="P69" t="s">
        <v>53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2.9550161338474634</v>
      </c>
      <c r="H70" s="10">
        <f t="shared" si="6"/>
        <v>-2.8264431908356205</v>
      </c>
      <c r="I70">
        <f t="shared" si="3"/>
        <v>-33.917318290027445</v>
      </c>
      <c r="K70">
        <f t="shared" si="4"/>
        <v>-2.8649561670562727</v>
      </c>
      <c r="M70">
        <f t="shared" si="1"/>
        <v>-2.8264672512988507</v>
      </c>
      <c r="N70" s="13">
        <f t="shared" si="5"/>
        <v>-0.24060463230224372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2.9655195061676998</v>
      </c>
      <c r="H71" s="10">
        <f t="shared" si="6"/>
        <v>-2.824806505948545</v>
      </c>
      <c r="I71">
        <f t="shared" si="3"/>
        <v>-33.897678071382543</v>
      </c>
      <c r="K71">
        <f t="shared" si="4"/>
        <v>-2.8645389572101445</v>
      </c>
      <c r="M71">
        <f t="shared" si="1"/>
        <v>-2.8249005668426959</v>
      </c>
      <c r="N71" s="13">
        <f t="shared" si="5"/>
        <v>-9.4060894150871377E-5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2.9760228784879366</v>
      </c>
      <c r="H72" s="10">
        <f t="shared" si="6"/>
        <v>-2.822139190207265</v>
      </c>
      <c r="I72">
        <f t="shared" si="3"/>
        <v>-33.86567028248718</v>
      </c>
      <c r="K72">
        <f t="shared" si="4"/>
        <v>-2.8629797063069287</v>
      </c>
      <c r="M72">
        <f t="shared" si="1"/>
        <v>-2.8223460118665002</v>
      </c>
      <c r="N72" s="13">
        <f t="shared" si="5"/>
        <v>-2.0682165923524565E-4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2.9865262508081729</v>
      </c>
      <c r="H73" s="10">
        <f t="shared" si="6"/>
        <v>-2.8184887111715486</v>
      </c>
      <c r="I73">
        <f t="shared" si="3"/>
        <v>-33.821864534058584</v>
      </c>
      <c r="K73">
        <f t="shared" si="4"/>
        <v>-2.8603361948846038</v>
      </c>
      <c r="M73">
        <f t="shared" si="1"/>
        <v>-2.8188479949180918</v>
      </c>
      <c r="N73" s="13">
        <f t="shared" si="5"/>
        <v>-3.5928374654314865E-4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2.9970296231284097</v>
      </c>
      <c r="H74" s="10">
        <f t="shared" si="6"/>
        <v>-2.8139008176354632</v>
      </c>
      <c r="I74">
        <f t="shared" si="3"/>
        <v>-33.766809811625556</v>
      </c>
      <c r="K74">
        <f t="shared" si="4"/>
        <v>-2.8566637523311962</v>
      </c>
      <c r="M74">
        <f t="shared" si="1"/>
        <v>-2.8144493241168633</v>
      </c>
      <c r="N74" s="13">
        <f t="shared" si="5"/>
        <v>-5.4850648140014613E-4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3.0075329954486456</v>
      </c>
      <c r="H75" s="10">
        <f t="shared" si="6"/>
        <v>-2.8084195963513787</v>
      </c>
      <c r="I75">
        <f t="shared" si="3"/>
        <v>-33.701035156216548</v>
      </c>
      <c r="K75">
        <f t="shared" si="4"/>
        <v>-2.8520153570777831</v>
      </c>
      <c r="M75">
        <f t="shared" si="1"/>
        <v>-2.8091912615365748</v>
      </c>
      <c r="N75" s="13">
        <f t="shared" si="5"/>
        <v>-7.7166518519611316E-4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3.0180363677688824</v>
      </c>
      <c r="H76" s="10">
        <f t="shared" si="6"/>
        <v>-2.8020875269889216</v>
      </c>
      <c r="I76">
        <f t="shared" si="3"/>
        <v>-33.625050323867058</v>
      </c>
      <c r="K76">
        <f t="shared" si="4"/>
        <v>-2.8464417327322731</v>
      </c>
      <c r="M76">
        <f t="shared" si="1"/>
        <v>-2.8031135757744154</v>
      </c>
      <c r="N76" s="13">
        <f t="shared" si="5"/>
        <v>-1.0260487854938383E-3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3.0285397400891187</v>
      </c>
      <c r="H77" s="10">
        <f t="shared" si="6"/>
        <v>-2.794945535381316</v>
      </c>
      <c r="I77">
        <f t="shared" si="3"/>
        <v>-33.53934642457579</v>
      </c>
      <c r="K77">
        <f t="shared" si="4"/>
        <v>-2.8399914403180682</v>
      </c>
      <c r="M77">
        <f t="shared" si="1"/>
        <v>-2.7962545927664477</v>
      </c>
      <c r="N77" s="13">
        <f t="shared" si="5"/>
        <v>-1.3090573851317622E-3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3.0390431124093555</v>
      </c>
      <c r="H78" s="10">
        <f t="shared" si="6"/>
        <v>-2.7870330451100469</v>
      </c>
      <c r="I78">
        <f t="shared" si="3"/>
        <v>-33.444396541320565</v>
      </c>
      <c r="K78">
        <f t="shared" si="4"/>
        <v>-2.8327109667750574</v>
      </c>
      <c r="M78">
        <f t="shared" si="1"/>
        <v>-2.7886512449075478</v>
      </c>
      <c r="N78" s="13">
        <f t="shared" si="5"/>
        <v>-1.6181997975008855E-3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3.0495464847295919</v>
      </c>
      <c r="H79" s="10">
        <f t="shared" si="6"/>
        <v>-2.7783880274773258</v>
      </c>
      <c r="I79">
        <f t="shared" si="3"/>
        <v>-33.340656329727906</v>
      </c>
      <c r="K79">
        <f t="shared" si="4"/>
        <v>-2.8246448098740635</v>
      </c>
      <c r="M79">
        <f t="shared" si="1"/>
        <v>-2.7803391185320638</v>
      </c>
      <c r="N79" s="13">
        <f t="shared" si="5"/>
        <v>-1.9510910547380078E-3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3.0600498570498287</v>
      </c>
      <c r="H80" s="10">
        <f t="shared" si="6"/>
        <v>-2.7690470499144264</v>
      </c>
      <c r="I80">
        <f t="shared" si="3"/>
        <v>-33.228564598973115</v>
      </c>
      <c r="K80">
        <f t="shared" si="4"/>
        <v>-2.8158355596897167</v>
      </c>
      <c r="M80">
        <f t="shared" si="1"/>
        <v>-2.7713524998095114</v>
      </c>
      <c r="N80" s="13">
        <f t="shared" si="5"/>
        <v>-2.3054498950849656E-3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3.070553229370065</v>
      </c>
      <c r="H81" s="10">
        <f t="shared" si="6"/>
        <v>-2.7590453228725695</v>
      </c>
      <c r="I81">
        <f t="shared" si="3"/>
        <v>-33.108543874470833</v>
      </c>
      <c r="K81">
        <f t="shared" si="4"/>
        <v>-2.8063239767709205</v>
      </c>
      <c r="M81">
        <f t="shared" si="1"/>
        <v>-2.7617244191078791</v>
      </c>
      <c r="N81" s="13">
        <f t="shared" si="5"/>
        <v>-2.6790962353095971E-3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3.0810566016903018</v>
      </c>
      <c r="H82" s="10">
        <f t="shared" si="6"/>
        <v>-2.7484167452417179</v>
      </c>
      <c r="I82">
        <f t="shared" si="3"/>
        <v>-32.981000942900614</v>
      </c>
      <c r="K82">
        <f t="shared" si="4"/>
        <v>-2.7961490671424079</v>
      </c>
      <c r="M82">
        <f t="shared" si="1"/>
        <v>-2.751486693875334</v>
      </c>
      <c r="N82" s="13">
        <f t="shared" si="5"/>
        <v>-3.069948633616093E-3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3.0915599740105386</v>
      </c>
      <c r="H83" s="10">
        <f t="shared" si="6"/>
        <v>-2.7371939483413059</v>
      </c>
      <c r="I83">
        <f t="shared" si="3"/>
        <v>-32.846327380095673</v>
      </c>
      <c r="K83">
        <f t="shared" si="4"/>
        <v>-2.7853481542655234</v>
      </c>
      <c r="M83">
        <f t="shared" ref="M83:M146" si="8">$L$9*$O$6*EXP(-$O$7*(G83/$L$10-1))-SQRT($L$9)*$O$8*EXP(-$O$4*(G83/$L$10-1))</f>
        <v>-2.7406699700894657</v>
      </c>
      <c r="N83" s="13">
        <f t="shared" si="5"/>
        <v>-3.4760217481597522E-3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3.102063346330775</v>
      </c>
      <c r="H84" s="10">
        <f t="shared" si="6"/>
        <v>-2.725408338525702</v>
      </c>
      <c r="I84">
        <f t="shared" ref="I84:I147" si="10">H84*$E$6</f>
        <v>-32.704900062308425</v>
      </c>
      <c r="K84">
        <f t="shared" ref="K84:K147" si="11">$L$9*$L$4*EXP(-$L$6*(G84/$L$10-1))-SQRT($L$9)*$L$5*EXP(-$L$7*(G84/$L$10-1))</f>
        <v>-2.7739569480811666</v>
      </c>
      <c r="M84">
        <f t="shared" si="8"/>
        <v>-2.7293037623215652</v>
      </c>
      <c r="N84" s="13">
        <f t="shared" ref="N84:N147" si="12">(M84-H84)*O84</f>
        <v>-3.8954237958632731E-3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3.1125667186510118</v>
      </c>
      <c r="H85" s="10">
        <f t="shared" ref="H85:H148" si="13">-(-$B$4)*(1+D85+$E$5*D85^3)*EXP(-D85)</f>
        <v>-2.7130901384459478</v>
      </c>
      <c r="I85">
        <f t="shared" si="10"/>
        <v>-32.557081661351376</v>
      </c>
      <c r="K85">
        <f t="shared" si="11"/>
        <v>-2.7620096112528816</v>
      </c>
      <c r="M85">
        <f t="shared" si="8"/>
        <v>-2.7174164924618736</v>
      </c>
      <c r="N85" s="13">
        <f t="shared" si="12"/>
        <v>-4.3263540159257374E-3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3.1230700909712477</v>
      </c>
      <c r="H86" s="10">
        <f t="shared" si="13"/>
        <v>-2.7002684270081176</v>
      </c>
      <c r="I86">
        <f t="shared" si="10"/>
        <v>-32.403221124097414</v>
      </c>
      <c r="K86">
        <f t="shared" si="11"/>
        <v>-2.7495388227233097</v>
      </c>
      <c r="M86">
        <f t="shared" si="8"/>
        <v>-2.705035527150216</v>
      </c>
      <c r="N86" s="13">
        <f t="shared" si="12"/>
        <v>-4.7671001420983572E-3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3.1335734632914845</v>
      </c>
      <c r="H87" s="10">
        <f t="shared" si="13"/>
        <v>-2.6869711780675014</v>
      </c>
      <c r="I87">
        <f t="shared" si="10"/>
        <v>-32.243654136810015</v>
      </c>
      <c r="K87">
        <f t="shared" si="11"/>
        <v>-2.7365758386926231</v>
      </c>
      <c r="M87">
        <f t="shared" si="8"/>
        <v>-2.6921872139549556</v>
      </c>
      <c r="N87" s="13">
        <f t="shared" si="12"/>
        <v>-5.216035887454229E-3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3.1440768356117208</v>
      </c>
      <c r="H88" s="10">
        <f t="shared" si="13"/>
        <v>-2.6732252978966597</v>
      </c>
      <c r="I88">
        <f t="shared" si="10"/>
        <v>-32.078703574759913</v>
      </c>
      <c r="K88">
        <f t="shared" si="11"/>
        <v>-2.723150551123215</v>
      </c>
      <c r="M88">
        <f t="shared" si="8"/>
        <v>-2.6788969163418024</v>
      </c>
      <c r="N88" s="13">
        <f t="shared" si="12"/>
        <v>-5.6716184451426344E-3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3.1545802079319576</v>
      </c>
      <c r="H89" s="10">
        <f t="shared" si="13"/>
        <v>-2.6590566614643101</v>
      </c>
      <c r="I89">
        <f t="shared" si="10"/>
        <v>-31.908679937571719</v>
      </c>
      <c r="K89">
        <f t="shared" si="11"/>
        <v>-2.7092915438706524</v>
      </c>
      <c r="M89">
        <f t="shared" si="8"/>
        <v>-2.665189047472603</v>
      </c>
      <c r="N89" s="13">
        <f t="shared" si="12"/>
        <v>-6.1323860082929116E-3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3.1650835802521939</v>
      </c>
      <c r="H90" s="10">
        <f t="shared" si="13"/>
        <v>-2.6444901475609406</v>
      </c>
      <c r="I90">
        <f t="shared" si="10"/>
        <v>-31.733881770731287</v>
      </c>
      <c r="K90">
        <f t="shared" si="11"/>
        <v>-2.6950261465369096</v>
      </c>
      <c r="M90">
        <f t="shared" si="8"/>
        <v>-2.6510871028729661</v>
      </c>
      <c r="N90" s="13">
        <f t="shared" si="12"/>
        <v>-6.596955312025532E-3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3.1755869525724307</v>
      </c>
      <c r="H91" s="10">
        <f t="shared" si="13"/>
        <v>-2.629549672806001</v>
      </c>
      <c r="I91">
        <f t="shared" si="10"/>
        <v>-31.554596073672013</v>
      </c>
      <c r="K91">
        <f t="shared" si="11"/>
        <v>-2.6803804861379747</v>
      </c>
      <c r="M91">
        <f t="shared" si="8"/>
        <v>-2.6366136920062222</v>
      </c>
      <c r="N91" s="13">
        <f t="shared" si="12"/>
        <v>-7.0640192002211499E-3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3.1860903248926671</v>
      </c>
      <c r="H92" s="10">
        <f t="shared" si="13"/>
        <v>-2.6142582245705057</v>
      </c>
      <c r="I92">
        <f t="shared" si="10"/>
        <v>-31.371098694846069</v>
      </c>
      <c r="K92">
        <f t="shared" si="11"/>
        <v>-2.6653795366742461</v>
      </c>
      <c r="M92">
        <f t="shared" si="8"/>
        <v>-2.6217905687900434</v>
      </c>
      <c r="N92" s="13">
        <f t="shared" si="12"/>
        <v>-7.5323442195376344E-3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3.1965936972129039</v>
      </c>
      <c r="H93" s="10">
        <f t="shared" si="13"/>
        <v>-2.5986378928479184</v>
      </c>
      <c r="I93">
        <f t="shared" si="10"/>
        <v>-31.18365471417502</v>
      </c>
      <c r="K93">
        <f t="shared" si="11"/>
        <v>-2.6500471666885104</v>
      </c>
      <c r="M93">
        <f t="shared" si="8"/>
        <v>-2.6066386610907877</v>
      </c>
      <c r="N93" s="13">
        <f t="shared" si="12"/>
        <v>-8.0007682428693272E-3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3.2070970695331398</v>
      </c>
      <c r="H94" s="10">
        <f t="shared" si="13"/>
        <v>-2.5827099011052197</v>
      </c>
      <c r="I94">
        <f t="shared" si="10"/>
        <v>-30.992518813262635</v>
      </c>
      <c r="K94">
        <f t="shared" si="11"/>
        <v>-2.6344061848929266</v>
      </c>
      <c r="M94">
        <f t="shared" si="8"/>
        <v>-2.5911780992295328</v>
      </c>
      <c r="N94" s="13">
        <f t="shared" si="12"/>
        <v>-8.4681981243130977E-3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3.217600441853377</v>
      </c>
      <c r="H95" s="10">
        <f t="shared" si="13"/>
        <v>-2.5664946361451353</v>
      </c>
      <c r="I95">
        <f t="shared" si="10"/>
        <v>-30.797935633741623</v>
      </c>
      <c r="K95">
        <f t="shared" si="11"/>
        <v>-2.6184783839430876</v>
      </c>
      <c r="M95">
        <f t="shared" si="8"/>
        <v>-2.5754282435325679</v>
      </c>
      <c r="N95" s="13">
        <f t="shared" si="12"/>
        <v>-8.9336073874326516E-3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3.2281038141736129</v>
      </c>
      <c r="H96" s="10">
        <f t="shared" si="13"/>
        <v>-2.550011677009604</v>
      </c>
      <c r="I96">
        <f t="shared" si="10"/>
        <v>-30.600140124115249</v>
      </c>
      <c r="K96">
        <f t="shared" si="11"/>
        <v>-2.6022845824341427</v>
      </c>
      <c r="M96">
        <f t="shared" si="8"/>
        <v>-2.5594077109581121</v>
      </c>
      <c r="N96" s="13">
        <f t="shared" si="12"/>
        <v>-9.3960339485081867E-3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3.2386071864938497</v>
      </c>
      <c r="H97" s="10">
        <f t="shared" si="13"/>
        <v>-2.5332798229536899</v>
      </c>
      <c r="I97">
        <f t="shared" si="10"/>
        <v>-30.399357875444281</v>
      </c>
      <c r="K97">
        <f t="shared" si="11"/>
        <v>-2.5858446651908609</v>
      </c>
      <c r="M97">
        <f t="shared" si="8"/>
        <v>-2.5431344008298882</v>
      </c>
      <c r="N97" s="13">
        <f t="shared" si="12"/>
        <v>-9.8545778761982561E-3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3.2491105588140865</v>
      </c>
      <c r="H98" s="10">
        <f t="shared" si="13"/>
        <v>-2.5163171205182735</v>
      </c>
      <c r="I98">
        <f t="shared" si="10"/>
        <v>-30.195805446219282</v>
      </c>
      <c r="K98">
        <f t="shared" si="11"/>
        <v>-2.5691776219206908</v>
      </c>
      <c r="M98">
        <f t="shared" si="8"/>
        <v>-2.5266255197072485</v>
      </c>
      <c r="N98" s="13">
        <f t="shared" si="12"/>
        <v>-1.030839918897497E-2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3.2596139311343229</v>
      </c>
      <c r="H99" s="10">
        <f t="shared" si="13"/>
        <v>-2.4991408897290683</v>
      </c>
      <c r="I99">
        <f t="shared" si="10"/>
        <v>-29.989690676748822</v>
      </c>
      <c r="K99">
        <f t="shared" si="11"/>
        <v>-2.5523015842960057</v>
      </c>
      <c r="M99">
        <f t="shared" si="8"/>
        <v>-2.5098976054205071</v>
      </c>
      <c r="N99" s="13">
        <f t="shared" si="12"/>
        <v>-1.0756715691438767E-2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3.2701173034545596</v>
      </c>
      <c r="H100" s="10">
        <f t="shared" si="13"/>
        <v>-2.4817677494486596</v>
      </c>
      <c r="I100">
        <f t="shared" si="10"/>
        <v>-29.781212993383917</v>
      </c>
      <c r="K100">
        <f t="shared" si="11"/>
        <v>-2.5352338615290972</v>
      </c>
      <c r="M100">
        <f t="shared" si="8"/>
        <v>-2.4929665502992049</v>
      </c>
      <c r="N100" s="13">
        <f t="shared" si="12"/>
        <v>-1.1198800850545254E-2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3.280620675774796</v>
      </c>
      <c r="H101" s="10">
        <f t="shared" si="13"/>
        <v>-2.4642136419075045</v>
      </c>
      <c r="I101">
        <f t="shared" si="10"/>
        <v>-29.570563702890055</v>
      </c>
      <c r="K101">
        <f t="shared" si="11"/>
        <v>-2.5179909745009068</v>
      </c>
      <c r="M101">
        <f t="shared" si="8"/>
        <v>-2.4758476236201417</v>
      </c>
      <c r="N101" s="13">
        <f t="shared" si="12"/>
        <v>-1.1633981712637187E-2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3.2911240480950328</v>
      </c>
      <c r="H102" s="10">
        <f t="shared" si="13"/>
        <v>-2.4464938564390817</v>
      </c>
      <c r="I102">
        <f t="shared" si="10"/>
        <v>-29.35792627726898</v>
      </c>
      <c r="K102">
        <f t="shared" si="11"/>
        <v>-2.5005886885019888</v>
      </c>
      <c r="M102">
        <f t="shared" si="8"/>
        <v>-2.4585554933010609</v>
      </c>
      <c r="N102" s="13">
        <f t="shared" si="12"/>
        <v>-1.2061636861979252E-2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3.3016274204152691</v>
      </c>
      <c r="H103" s="10">
        <f t="shared" si="13"/>
        <v>-2.4286230524436201</v>
      </c>
      <c r="I103">
        <f t="shared" si="10"/>
        <v>-29.143476629323441</v>
      </c>
      <c r="K103">
        <f t="shared" si="11"/>
        <v>-2.4830420446418802</v>
      </c>
      <c r="M103">
        <f t="shared" si="8"/>
        <v>-2.4411042468650943</v>
      </c>
      <c r="N103" s="13">
        <f t="shared" si="12"/>
        <v>-1.2481194421474218E-2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3.3121307927355059</v>
      </c>
      <c r="H104" s="10">
        <f t="shared" si="13"/>
        <v>-2.4106152816041191</v>
      </c>
      <c r="I104">
        <f t="shared" si="10"/>
        <v>-28.927383379249427</v>
      </c>
      <c r="K104">
        <f t="shared" si="11"/>
        <v>-2.465365389980736</v>
      </c>
      <c r="M104">
        <f t="shared" si="8"/>
        <v>-2.4235074117001556</v>
      </c>
      <c r="N104" s="13">
        <f t="shared" si="12"/>
        <v>-1.2892130096036514E-2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3.3226341650557418</v>
      </c>
      <c r="H105" s="10">
        <f t="shared" si="13"/>
        <v>-2.3924840093777049</v>
      </c>
      <c r="I105">
        <f t="shared" si="10"/>
        <v>-28.709808112532457</v>
      </c>
      <c r="K105">
        <f t="shared" si="11"/>
        <v>-2.4475724064349604</v>
      </c>
      <c r="M105">
        <f t="shared" si="8"/>
        <v>-2.4057779746367611</v>
      </c>
      <c r="N105" s="13">
        <f t="shared" si="12"/>
        <v>-1.329396525905624E-2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3.3331375373759791</v>
      </c>
      <c r="H106" s="10">
        <f t="shared" si="13"/>
        <v>-2.3742421357846504</v>
      </c>
      <c r="I106">
        <f t="shared" si="10"/>
        <v>-28.490905629415806</v>
      </c>
      <c r="K106">
        <f t="shared" si="11"/>
        <v>-2.4296761385064176</v>
      </c>
      <c r="M106">
        <f t="shared" si="8"/>
        <v>-2.3879284008668966</v>
      </c>
      <c r="N106" s="13">
        <f t="shared" si="12"/>
        <v>-1.3686265082246241E-2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3.343640909696215</v>
      </c>
      <c r="H107" s="10">
        <f t="shared" si="13"/>
        <v>-2.3559020155167532</v>
      </c>
      <c r="I107">
        <f t="shared" si="10"/>
        <v>-28.27082418620104</v>
      </c>
      <c r="K107">
        <f t="shared" si="11"/>
        <v>-2.4116890198828647</v>
      </c>
      <c r="M107">
        <f t="shared" si="8"/>
        <v>-2.3699706522258617</v>
      </c>
      <c r="N107" s="13">
        <f t="shared" si="12"/>
        <v>-1.4068636709108517E-2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3.3541442820164518</v>
      </c>
      <c r="H108" s="10">
        <f t="shared" si="13"/>
        <v>-2.3374754773861253</v>
      </c>
      <c r="I108">
        <f t="shared" si="10"/>
        <v>-28.049705728633505</v>
      </c>
      <c r="K108">
        <f t="shared" si="11"/>
        <v>-2.3936228989552641</v>
      </c>
      <c r="M108">
        <f t="shared" si="8"/>
        <v>-2.351916204858262</v>
      </c>
      <c r="N108" s="13">
        <f t="shared" si="12"/>
        <v>-1.4440727472136761E-2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3.3646476543366886</v>
      </c>
      <c r="H109" s="10">
        <f t="shared" si="13"/>
        <v>-2.3189738431348141</v>
      </c>
      <c r="I109">
        <f t="shared" si="10"/>
        <v>-27.82768611761777</v>
      </c>
      <c r="K109">
        <f t="shared" si="11"/>
        <v>-2.3754890632958383</v>
      </c>
      <c r="M109">
        <f t="shared" si="8"/>
        <v>-2.3337760662886318</v>
      </c>
      <c r="N109" s="13">
        <f t="shared" si="12"/>
        <v>-1.4802223153817629E-2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3.3751510266569249</v>
      </c>
      <c r="H110" s="10">
        <f t="shared" si="13"/>
        <v>-2.3004079456250803</v>
      </c>
      <c r="I110">
        <f t="shared" si="10"/>
        <v>-27.604895347500964</v>
      </c>
      <c r="K110">
        <f t="shared" si="11"/>
        <v>-2.3572982631389143</v>
      </c>
      <c r="M110">
        <f t="shared" si="8"/>
        <v>-2.3155607919164951</v>
      </c>
      <c r="N110" s="13">
        <f t="shared" si="12"/>
        <v>-1.5152846291414779E-2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3.3856543989771613</v>
      </c>
      <c r="H111" s="10">
        <f t="shared" si="13"/>
        <v>-2.2817881464295726</v>
      </c>
      <c r="I111">
        <f t="shared" si="10"/>
        <v>-27.38145775715487</v>
      </c>
      <c r="K111">
        <f t="shared" si="11"/>
        <v>-2.3390607339049372</v>
      </c>
      <c r="M111">
        <f t="shared" si="8"/>
        <v>-2.2972805009549937</v>
      </c>
      <c r="N111" s="13">
        <f t="shared" si="12"/>
        <v>-1.5492354525421081E-2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3.396157771297398</v>
      </c>
      <c r="H112" s="10">
        <f t="shared" si="13"/>
        <v>-2.2631243528400624</v>
      </c>
      <c r="I112">
        <f t="shared" si="10"/>
        <v>-27.157492234080749</v>
      </c>
      <c r="K112">
        <f t="shared" si="11"/>
        <v>-2.3207862178063845</v>
      </c>
      <c r="M112">
        <f t="shared" si="8"/>
        <v>-2.2789448918316189</v>
      </c>
      <c r="N112" s="13">
        <f t="shared" si="12"/>
        <v>-15.820538991556443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3.4066611436176348</v>
      </c>
      <c r="H113" s="10">
        <f t="shared" si="13"/>
        <v>-2.2444260343128528</v>
      </c>
      <c r="I113">
        <f t="shared" si="10"/>
        <v>-26.933112411754234</v>
      </c>
      <c r="K113">
        <f t="shared" si="11"/>
        <v>-2.3024839845727572</v>
      </c>
      <c r="M113">
        <f t="shared" si="8"/>
        <v>-2.2605632570689322</v>
      </c>
      <c r="N113" s="13">
        <f t="shared" si="12"/>
        <v>-16.137222756079428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3.4171645159378712</v>
      </c>
      <c r="H114" s="10">
        <f t="shared" si="13"/>
        <v>-2.2257022383684393</v>
      </c>
      <c r="I114">
        <f t="shared" si="10"/>
        <v>-26.70842686042127</v>
      </c>
      <c r="K114">
        <f t="shared" si="11"/>
        <v>-2.2841628513303069</v>
      </c>
      <c r="M114">
        <f t="shared" si="8"/>
        <v>-2.2421444976625815</v>
      </c>
      <c r="N114" s="13">
        <f t="shared" si="12"/>
        <v>-16.442259294142225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3.427667888258108</v>
      </c>
      <c r="H115" s="10">
        <f t="shared" si="13"/>
        <v>-2.2069616059624679</v>
      </c>
      <c r="I115">
        <f t="shared" si="10"/>
        <v>-26.483539271549617</v>
      </c>
      <c r="K115">
        <f t="shared" si="11"/>
        <v>-2.2658312016707196</v>
      </c>
      <c r="M115">
        <f t="shared" si="8"/>
        <v>-2.2236971369733394</v>
      </c>
      <c r="N115" s="13">
        <f t="shared" si="12"/>
        <v>-1.6735531010871441E-2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3.4381712605783439</v>
      </c>
      <c r="H116" s="10">
        <f t="shared" si="13"/>
        <v>-2.1882123863445497</v>
      </c>
      <c r="I116">
        <f t="shared" si="10"/>
        <v>-26.258548636134599</v>
      </c>
      <c r="K116">
        <f t="shared" si="11"/>
        <v>-2.2474970039416275</v>
      </c>
      <c r="M116">
        <f t="shared" si="8"/>
        <v>-2.2052293341493745</v>
      </c>
      <c r="N116" s="13">
        <f t="shared" si="12"/>
        <v>-1.7016947804824767E-2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3.4486746328985807</v>
      </c>
      <c r="H117" s="10">
        <f t="shared" si="13"/>
        <v>-2.1694624514209631</v>
      </c>
      <c r="I117">
        <f t="shared" si="10"/>
        <v>-26.033549417051557</v>
      </c>
      <c r="K117">
        <f t="shared" si="11"/>
        <v>-2.2291678287904229</v>
      </c>
      <c r="M117">
        <f t="shared" si="8"/>
        <v>-2.1867488970943501</v>
      </c>
      <c r="N117" s="13">
        <f t="shared" si="12"/>
        <v>-1.7286445673386996E-2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3.459178005218817</v>
      </c>
      <c r="H118" s="10">
        <f t="shared" si="13"/>
        <v>-2.150719309636838</v>
      </c>
      <c r="I118">
        <f t="shared" si="10"/>
        <v>-25.808631715642058</v>
      </c>
      <c r="K118">
        <f t="shared" si="11"/>
        <v>-2.2108508659916581</v>
      </c>
      <c r="M118">
        <f t="shared" si="8"/>
        <v>-2.1682632949965202</v>
      </c>
      <c r="N118" s="13">
        <f t="shared" si="12"/>
        <v>-1.7543985359682157E-2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3.4696813775390538</v>
      </c>
      <c r="H119" s="10">
        <f t="shared" si="13"/>
        <v>-2.1319901193929178</v>
      </c>
      <c r="I119">
        <f t="shared" si="10"/>
        <v>-25.583881432715014</v>
      </c>
      <c r="K119">
        <f t="shared" si="11"/>
        <v>-2.1925529405870039</v>
      </c>
      <c r="M119">
        <f t="shared" si="8"/>
        <v>-2.1497796704334133</v>
      </c>
      <c r="N119" s="13">
        <f t="shared" si="12"/>
        <v>-1.778955104049551E-2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3.4801847498592902</v>
      </c>
      <c r="H120" s="10">
        <f t="shared" si="13"/>
        <v>-2.1132817020115535</v>
      </c>
      <c r="I120">
        <f t="shared" si="10"/>
        <v>-25.359380424138642</v>
      </c>
      <c r="K120">
        <f t="shared" si="11"/>
        <v>-2.1742805283656677</v>
      </c>
      <c r="M120">
        <f t="shared" si="8"/>
        <v>-2.1313048510662749</v>
      </c>
      <c r="N120" s="13">
        <f t="shared" si="12"/>
        <v>-1.8023149054721355E-2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3.490688122179527</v>
      </c>
      <c r="H121" s="10">
        <f t="shared" si="13"/>
        <v>-2.0946005542661505</v>
      </c>
      <c r="I121">
        <f t="shared" si="10"/>
        <v>-25.135206651193805</v>
      </c>
      <c r="K121">
        <f t="shared" si="11"/>
        <v>-2.1560397707119274</v>
      </c>
      <c r="M121">
        <f t="shared" si="8"/>
        <v>-2.1128453609378992</v>
      </c>
      <c r="N121" s="13">
        <f t="shared" si="12"/>
        <v>-1.8244806671748659E-2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3.5011914944997633</v>
      </c>
      <c r="H122" s="10">
        <f t="shared" si="13"/>
        <v>-2.0759528604878623</v>
      </c>
      <c r="I122">
        <f t="shared" si="10"/>
        <v>-24.911434325854348</v>
      </c>
      <c r="K122">
        <f t="shared" si="11"/>
        <v>-2.1378364888454908</v>
      </c>
      <c r="M122">
        <f t="shared" si="8"/>
        <v>-2.0944074313871162</v>
      </c>
      <c r="N122" s="13">
        <f t="shared" si="12"/>
        <v>-1.8454570899253842E-2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3.5116948668200001</v>
      </c>
      <c r="H123" s="10">
        <f t="shared" si="13"/>
        <v>-2.0573445042629004</v>
      </c>
      <c r="I123">
        <f t="shared" si="10"/>
        <v>-24.688134051154805</v>
      </c>
      <c r="K123">
        <f t="shared" si="11"/>
        <v>-2.1196761974792135</v>
      </c>
      <c r="M123">
        <f t="shared" si="8"/>
        <v>-2.0759970115926691</v>
      </c>
      <c r="N123" s="13">
        <f t="shared" si="12"/>
        <v>-1.8652507329768753E-2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3.5221982391402369</v>
      </c>
      <c r="H124" s="10">
        <f t="shared" si="13"/>
        <v>-2.0387810797334316</v>
      </c>
      <c r="I124">
        <f t="shared" si="10"/>
        <v>-24.465372956801179</v>
      </c>
      <c r="K124">
        <f t="shared" si="11"/>
        <v>-2.1015641179178486</v>
      </c>
      <c r="M124">
        <f t="shared" si="8"/>
        <v>-2.0576197787588724</v>
      </c>
      <c r="N124" s="13">
        <f t="shared" si="12"/>
        <v>-1.8838699025440775E-2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3.5327016114604732</v>
      </c>
      <c r="H125" s="10">
        <f t="shared" si="13"/>
        <v>-2.0202679025146622</v>
      </c>
      <c r="I125">
        <f t="shared" si="10"/>
        <v>-24.243214830175944</v>
      </c>
      <c r="K125">
        <f t="shared" si="11"/>
        <v>-2.0835051906204334</v>
      </c>
      <c r="M125">
        <f t="shared" si="8"/>
        <v>-2.0392811479549762</v>
      </c>
      <c r="N125" s="13">
        <f t="shared" si="12"/>
        <v>-1.9013245440314019E-2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3.5432049837807091</v>
      </c>
      <c r="H126" s="10">
        <f t="shared" si="13"/>
        <v>-2.0018100202402911</v>
      </c>
      <c r="I126">
        <f t="shared" si="10"/>
        <v>-24.021720242883493</v>
      </c>
      <c r="K126">
        <f t="shared" si="11"/>
        <v>-2.0655040872480774</v>
      </c>
      <c r="M126">
        <f t="shared" si="8"/>
        <v>-2.0209862816197961</v>
      </c>
      <c r="N126" s="13">
        <f t="shared" si="12"/>
        <v>-1.9176261379505011E-2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3.5537083561009459</v>
      </c>
      <c r="H127" s="10">
        <f t="shared" si="13"/>
        <v>-1.9834122227481845</v>
      </c>
      <c r="I127">
        <f t="shared" si="10"/>
        <v>-23.800946672978213</v>
      </c>
      <c r="K127">
        <f t="shared" si="11"/>
        <v>-2.0475652222180072</v>
      </c>
      <c r="M127">
        <f t="shared" si="8"/>
        <v>-2.0027400987427808</v>
      </c>
      <c r="N127" s="13">
        <f t="shared" si="12"/>
        <v>-1.9327875994596289E-2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3.5642117284211827</v>
      </c>
      <c r="H128" s="10">
        <f t="shared" si="13"/>
        <v>-1.9650790519177443</v>
      </c>
      <c r="I128">
        <f t="shared" si="10"/>
        <v>-23.580948623012933</v>
      </c>
      <c r="K128">
        <f t="shared" si="11"/>
        <v>-2.0296927637838826</v>
      </c>
      <c r="M128">
        <f t="shared" si="8"/>
        <v>-1.9845472837323086</v>
      </c>
      <c r="N128" s="13">
        <f t="shared" si="12"/>
        <v>-1.9468231814564252E-2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3.5747151007414191</v>
      </c>
      <c r="H129" s="10">
        <f t="shared" si="13"/>
        <v>-1.9468148111700987</v>
      </c>
      <c r="I129">
        <f t="shared" si="10"/>
        <v>-23.361777734041183</v>
      </c>
      <c r="K129">
        <f t="shared" si="11"/>
        <v>-2.0118906446615892</v>
      </c>
      <c r="M129">
        <f t="shared" si="8"/>
        <v>-1.9664122949816523</v>
      </c>
      <c r="N129" s="13">
        <f t="shared" si="12"/>
        <v>-1.9597483811553573E-2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3.5852184730616559</v>
      </c>
      <c r="H130" s="10">
        <f t="shared" si="13"/>
        <v>-1.9286235746419074</v>
      </c>
      <c r="I130">
        <f t="shared" si="10"/>
        <v>-23.143482895702888</v>
      </c>
      <c r="K130">
        <f t="shared" si="11"/>
        <v>-1.9941625722189336</v>
      </c>
      <c r="M130">
        <f t="shared" si="8"/>
        <v>-1.9483393731427106</v>
      </c>
      <c r="N130" s="13">
        <f t="shared" si="12"/>
        <v>-1.9715798500803183E-2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3.5957218453818922</v>
      </c>
      <c r="H131" s="10">
        <f t="shared" si="13"/>
        <v>-1.910509196043259</v>
      </c>
      <c r="I131">
        <f t="shared" si="10"/>
        <v>-22.926110352519107</v>
      </c>
      <c r="K131">
        <f t="shared" si="11"/>
        <v>-1.9765120382469501</v>
      </c>
      <c r="M131">
        <f t="shared" si="8"/>
        <v>-1.9303325491172685</v>
      </c>
      <c r="N131" s="13">
        <f t="shared" si="12"/>
        <v>-1.9823353074009509E-2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3.606225217702129</v>
      </c>
      <c r="H132" s="10">
        <f t="shared" si="13"/>
        <v>-1.8924753172097866</v>
      </c>
      <c r="I132">
        <f t="shared" si="10"/>
        <v>-22.709703806517439</v>
      </c>
      <c r="K132">
        <f t="shared" si="11"/>
        <v>-1.958942328329744</v>
      </c>
      <c r="M132">
        <f t="shared" si="8"/>
        <v>-1.9123956517752041</v>
      </c>
      <c r="N132" s="13">
        <f t="shared" si="12"/>
        <v>-1.992033456541753E-2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3.6167285900223654</v>
      </c>
      <c r="H133" s="10">
        <f t="shared" si="13"/>
        <v>-1.8745253763588645</v>
      </c>
      <c r="I133">
        <f t="shared" si="10"/>
        <v>-22.494304516306375</v>
      </c>
      <c r="K133">
        <f t="shared" si="11"/>
        <v>-1.9414565308292167</v>
      </c>
      <c r="M133">
        <f t="shared" si="8"/>
        <v>-1.8945323154088016</v>
      </c>
      <c r="N133" s="13">
        <f t="shared" si="12"/>
        <v>-2.0006939049937111E-2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3.6272319623426021</v>
      </c>
      <c r="H134" s="10">
        <f t="shared" si="13"/>
        <v>-1.8566626160594042</v>
      </c>
      <c r="I134">
        <f t="shared" si="10"/>
        <v>-22.279951392712849</v>
      </c>
      <c r="K134">
        <f t="shared" si="11"/>
        <v>-1.92405754550023</v>
      </c>
      <c r="M134">
        <f t="shared" si="8"/>
        <v>-1.8767459869319361</v>
      </c>
      <c r="N134" s="13">
        <f t="shared" si="12"/>
        <v>-2.0083370872531869E-2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3.6377353346628389</v>
      </c>
      <c r="H135" s="10">
        <f t="shared" si="13"/>
        <v>-1.8388900909245147</v>
      </c>
      <c r="I135">
        <f t="shared" si="10"/>
        <v>-22.066681091094175</v>
      </c>
      <c r="K135">
        <f t="shared" si="11"/>
        <v>-1.9067480917512636</v>
      </c>
      <c r="M135">
        <f t="shared" si="8"/>
        <v>-1.8590399328327174</v>
      </c>
      <c r="N135" s="13">
        <f t="shared" si="12"/>
        <v>-2.0149841908202681E-2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3.6482387069830753</v>
      </c>
      <c r="H136" s="10">
        <f t="shared" si="13"/>
        <v>-1.82121067503598</v>
      </c>
      <c r="I136">
        <f t="shared" si="10"/>
        <v>-21.854528100431761</v>
      </c>
      <c r="K136">
        <f t="shared" si="11"/>
        <v>-1.8895307165649129</v>
      </c>
      <c r="M136">
        <f t="shared" si="8"/>
        <v>-1.8414172458877915</v>
      </c>
      <c r="N136" s="13">
        <f t="shared" si="12"/>
        <v>-2.0206570851811545E-2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3.6587420793033121</v>
      </c>
      <c r="H137" s="10">
        <f t="shared" si="13"/>
        <v>-1.8036270691092515</v>
      </c>
      <c r="I137">
        <f t="shared" si="10"/>
        <v>-21.643524829311019</v>
      </c>
      <c r="K137">
        <f t="shared" si="11"/>
        <v>-1.8724078020920456</v>
      </c>
      <c r="M137">
        <f t="shared" si="8"/>
        <v>-1.8238808516462919</v>
      </c>
      <c r="N137" s="13">
        <f t="shared" si="12"/>
        <v>-2.0253782537040355E-2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3.669245451623548</v>
      </c>
      <c r="H138" s="10">
        <f t="shared" si="13"/>
        <v>-1.7861418074073787</v>
      </c>
      <c r="I138">
        <f t="shared" si="10"/>
        <v>-21.433701688888544</v>
      </c>
      <c r="K138">
        <f t="shared" si="11"/>
        <v>-1.8553815729328758</v>
      </c>
      <c r="M138">
        <f t="shared" si="8"/>
        <v>-1.8064335146911499</v>
      </c>
      <c r="N138" s="13">
        <f t="shared" si="12"/>
        <v>-2.0291707283771165E-2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3.6797488239437848</v>
      </c>
      <c r="H139" s="10">
        <f t="shared" si="13"/>
        <v>-1.7687572644120444</v>
      </c>
      <c r="I139">
        <f t="shared" si="10"/>
        <v>-21.225087172944534</v>
      </c>
      <c r="K139">
        <f t="shared" si="11"/>
        <v>-1.8384541031176418</v>
      </c>
      <c r="M139">
        <f t="shared" si="8"/>
        <v>-1.7890778446851991</v>
      </c>
      <c r="N139" s="13">
        <f t="shared" si="12"/>
        <v>-2.0320580273154754E-2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3.6902521962640211</v>
      </c>
      <c r="H140" s="10">
        <f t="shared" si="13"/>
        <v>-1.7514756612596203</v>
      </c>
      <c r="I140">
        <f t="shared" si="10"/>
        <v>-21.017707935115443</v>
      </c>
      <c r="K140">
        <f t="shared" si="11"/>
        <v>-1.8216273227991118</v>
      </c>
      <c r="M140">
        <f t="shared" si="8"/>
        <v>-1.7718163022093014</v>
      </c>
      <c r="N140" s="13">
        <f t="shared" si="12"/>
        <v>-2.0340640949681132E-2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3.7007555685842579</v>
      </c>
      <c r="H141" s="10">
        <f t="shared" si="13"/>
        <v>-1.7342990719499127</v>
      </c>
      <c r="I141">
        <f t="shared" si="10"/>
        <v>-20.811588863398953</v>
      </c>
      <c r="K141">
        <f t="shared" si="11"/>
        <v>-1.8049030246685933</v>
      </c>
      <c r="M141">
        <f t="shared" si="8"/>
        <v>-1.7546512043994293</v>
      </c>
      <c r="N141" s="13">
        <f t="shared" si="12"/>
        <v>-2.0352132449516613E-2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3.7112589409044943</v>
      </c>
      <c r="H142" s="10">
        <f t="shared" si="13"/>
        <v>-1.7172294293350363</v>
      </c>
      <c r="I142">
        <f t="shared" si="10"/>
        <v>-20.606753152020435</v>
      </c>
      <c r="K142">
        <f t="shared" si="11"/>
        <v>-1.7882828701067108</v>
      </c>
      <c r="M142">
        <f t="shared" si="8"/>
        <v>-1.7375847303894729</v>
      </c>
      <c r="N142" s="13">
        <f t="shared" si="12"/>
        <v>-2.0355301054436614E-2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3.7217623132247311</v>
      </c>
      <c r="H143" s="10">
        <f t="shared" si="13"/>
        <v>-1.7002685308956214</v>
      </c>
      <c r="I143">
        <f t="shared" si="10"/>
        <v>-20.403222370747457</v>
      </c>
      <c r="K143">
        <f t="shared" si="11"/>
        <v>-1.7717683950796852</v>
      </c>
      <c r="M143">
        <f t="shared" si="8"/>
        <v>-1.7206189265662457</v>
      </c>
      <c r="N143" s="13">
        <f t="shared" si="12"/>
        <v>-2.0350395670624355E-2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3.7322656855449674</v>
      </c>
      <c r="H144" s="10">
        <f t="shared" si="13"/>
        <v>-1.6834180443113371</v>
      </c>
      <c r="I144">
        <f t="shared" si="10"/>
        <v>-20.201016531736045</v>
      </c>
      <c r="K144">
        <f t="shared" si="11"/>
        <v>-1.7553610157915027</v>
      </c>
      <c r="M144">
        <f t="shared" si="8"/>
        <v>-1.7037557116430191</v>
      </c>
      <c r="N144" s="13">
        <f t="shared" si="12"/>
        <v>-2.0337667331681963E-2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3.7427690578652042</v>
      </c>
      <c r="H145" s="10">
        <f t="shared" si="13"/>
        <v>-1.6666795128324963</v>
      </c>
      <c r="I145">
        <f t="shared" si="10"/>
        <v>-20.000154153989953</v>
      </c>
      <c r="K145">
        <f t="shared" si="11"/>
        <v>-1.7390620341018479</v>
      </c>
      <c r="M145">
        <f t="shared" si="8"/>
        <v>-1.6869968815576344</v>
      </c>
      <c r="N145" s="13">
        <f t="shared" si="12"/>
        <v>-2.0317368725138119E-2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3.753272430185441</v>
      </c>
      <c r="H146" s="10">
        <f t="shared" si="13"/>
        <v>-1.6500543604593032</v>
      </c>
      <c r="I146">
        <f t="shared" si="10"/>
        <v>-19.800652325511638</v>
      </c>
      <c r="K146">
        <f t="shared" si="11"/>
        <v>-1.7228726427193635</v>
      </c>
      <c r="M146">
        <f t="shared" si="8"/>
        <v>-1.6703441142011111</v>
      </c>
      <c r="N146" s="13">
        <f t="shared" si="12"/>
        <v>-2.0289753741807859E-2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3.7637758025056773</v>
      </c>
      <c r="H147" s="10">
        <f t="shared" si="13"/>
        <v>-1.6335438969350926</v>
      </c>
      <c r="I147">
        <f t="shared" si="10"/>
        <v>-19.60252676322111</v>
      </c>
      <c r="K147">
        <f t="shared" si="11"/>
        <v>-1.7067939301793418</v>
      </c>
      <c r="M147">
        <f t="shared" ref="M147:M210" si="15">$L$9*$O$6*EXP(-$O$7*(G147/$L$10-1))-SQRT($L$9)*$O$8*EXP(-$O$4*(G147/$L$10-1))</f>
        <v>-1.6537989739824097</v>
      </c>
      <c r="N147" s="13">
        <f t="shared" si="12"/>
        <v>-2.0255077047317105E-2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3.7742791748259132</v>
      </c>
      <c r="H148" s="10">
        <f t="shared" si="13"/>
        <v>-1.6171493225597215</v>
      </c>
      <c r="I148">
        <f t="shared" ref="I148:I211" si="17">H148*$E$6</f>
        <v>-19.405791870716659</v>
      </c>
      <c r="K148">
        <f t="shared" ref="K148:K211" si="18">$L$9*$L$4*EXP(-$L$6*(G148/$L$10-1))-SQRT($L$9)*$L$5*EXP(-$L$7*(G148/$L$10-1))</f>
        <v>-1.6908268856146236</v>
      </c>
      <c r="M148">
        <f t="shared" si="15"/>
        <v>-1.6373629162348615</v>
      </c>
      <c r="N148" s="13">
        <f t="shared" ref="N148:N211" si="19">(M148-H148)*O148</f>
        <v>-2.0213593675139974E-2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3.78478254714615</v>
      </c>
      <c r="H149" s="10">
        <f t="shared" ref="H149:H212" si="20">-(-$B$4)*(1+D149+$E$5*D149^3)*EXP(-D149)</f>
        <v>-1.6008717328290745</v>
      </c>
      <c r="I149">
        <f t="shared" si="17"/>
        <v>-19.210460793948894</v>
      </c>
      <c r="K149">
        <f t="shared" si="18"/>
        <v>-1.6749724033281239</v>
      </c>
      <c r="M149">
        <f t="shared" si="15"/>
        <v>-1.6210372914695859</v>
      </c>
      <c r="N149" s="13">
        <f t="shared" si="19"/>
        <v>-2.0165558640511394E-2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3.7952859194663868</v>
      </c>
      <c r="H150" s="10">
        <f t="shared" si="20"/>
        <v>-1.5847121229064596</v>
      </c>
      <c r="I150">
        <f t="shared" si="17"/>
        <v>-19.016545474877514</v>
      </c>
      <c r="K150">
        <f t="shared" si="18"/>
        <v>-1.6592312871750441</v>
      </c>
      <c r="M150">
        <f t="shared" si="15"/>
        <v>-1.6048233494810256</v>
      </c>
      <c r="N150" s="13">
        <f t="shared" si="19"/>
        <v>-2.0111226574565988E-2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3.8057892917866232</v>
      </c>
      <c r="H151" s="10">
        <f t="shared" si="20"/>
        <v>-1.5686713919314981</v>
      </c>
      <c r="I151">
        <f t="shared" si="17"/>
        <v>-18.824056703177977</v>
      </c>
      <c r="K151">
        <f t="shared" si="18"/>
        <v>-1.6436042547625171</v>
      </c>
      <c r="M151">
        <f t="shared" si="15"/>
        <v>-1.5887222433095693</v>
      </c>
      <c r="N151" s="13">
        <f t="shared" si="19"/>
        <v>-2.0050851378071277E-2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3.8162926641068595</v>
      </c>
      <c r="H152" s="10">
        <f t="shared" si="20"/>
        <v>-1.5527503471719271</v>
      </c>
      <c r="I152">
        <f t="shared" si="17"/>
        <v>-18.633004166063124</v>
      </c>
      <c r="K152">
        <f t="shared" si="18"/>
        <v>-1.6280919414741157</v>
      </c>
      <c r="M152">
        <f t="shared" si="15"/>
        <v>-1.5727350330660688</v>
      </c>
      <c r="N152" s="13">
        <f t="shared" si="19"/>
        <v>-1.9984685894141707E-2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3.8267960364270963</v>
      </c>
      <c r="H153" s="10">
        <f t="shared" si="20"/>
        <v>-1.5369497080235619</v>
      </c>
      <c r="I153">
        <f t="shared" si="17"/>
        <v>-18.443396496282745</v>
      </c>
      <c r="K153">
        <f t="shared" si="18"/>
        <v>-1.6126949043263585</v>
      </c>
      <c r="M153">
        <f t="shared" si="15"/>
        <v>-1.5568626896228945</v>
      </c>
      <c r="N153" s="13">
        <f t="shared" si="19"/>
        <v>-1.9912981599332635E-2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3.8372994087473331</v>
      </c>
      <c r="H154" s="10">
        <f t="shared" si="20"/>
        <v>-1.5212701098635264</v>
      </c>
      <c r="I154">
        <f t="shared" si="17"/>
        <v>-18.255241318362316</v>
      </c>
      <c r="K154">
        <f t="shared" si="18"/>
        <v>-1.5974136256640543</v>
      </c>
      <c r="M154">
        <f t="shared" si="15"/>
        <v>-1.5411060981760225</v>
      </c>
      <c r="N154" s="13">
        <f t="shared" si="19"/>
        <v>-1.9835988312496111E-2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3.8478027810675695</v>
      </c>
      <c r="H155" s="10">
        <f t="shared" si="20"/>
        <v>-1.5057121077616451</v>
      </c>
      <c r="I155">
        <f t="shared" si="17"/>
        <v>-18.068545293139742</v>
      </c>
      <c r="K155">
        <f t="shared" si="18"/>
        <v>-1.5822485167010403</v>
      </c>
      <c r="M155">
        <f t="shared" si="15"/>
        <v>-1.5254660616824838</v>
      </c>
      <c r="N155" s="13">
        <f t="shared" si="19"/>
        <v>-1.9753953920838674E-2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3.8583061533878062</v>
      </c>
      <c r="H156" s="10">
        <f t="shared" si="20"/>
        <v>-1.4902761800548079</v>
      </c>
      <c r="I156">
        <f t="shared" si="17"/>
        <v>-17.883314160657694</v>
      </c>
      <c r="K156">
        <f t="shared" si="18"/>
        <v>-1.5671999209126202</v>
      </c>
      <c r="M156">
        <f t="shared" si="15"/>
        <v>-1.509943304177374</v>
      </c>
      <c r="N156" s="13">
        <f t="shared" si="19"/>
        <v>-1.9667124122566104E-2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3.8688095257080422</v>
      </c>
      <c r="H157" s="10">
        <f t="shared" si="20"/>
        <v>-1.4749627317889002</v>
      </c>
      <c r="I157">
        <f t="shared" si="17"/>
        <v>-17.699552781466803</v>
      </c>
      <c r="K157">
        <f t="shared" si="18"/>
        <v>-1.5522681172857531</v>
      </c>
      <c r="M157">
        <f t="shared" si="15"/>
        <v>-1.4945384739744982</v>
      </c>
      <c r="N157" s="13">
        <f t="shared" si="19"/>
        <v>-1.9575742185597989E-2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3.8793128980282794</v>
      </c>
      <c r="H158" s="10">
        <f t="shared" si="20"/>
        <v>-1.4597720980327893</v>
      </c>
      <c r="I158">
        <f t="shared" si="17"/>
        <v>-17.517265176393472</v>
      </c>
      <c r="K158">
        <f t="shared" si="18"/>
        <v>-1.5374533234327725</v>
      </c>
      <c r="M158">
        <f t="shared" si="15"/>
        <v>-1.4792521467545405</v>
      </c>
      <c r="N158" s="13">
        <f t="shared" si="19"/>
        <v>-1.9480048721751242E-2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3.8898162703485153</v>
      </c>
      <c r="H159" s="10">
        <f t="shared" si="20"/>
        <v>-1.4447045470686972</v>
      </c>
      <c r="I159">
        <f t="shared" si="17"/>
        <v>-17.336454564824365</v>
      </c>
      <c r="K159">
        <f t="shared" si="18"/>
        <v>-1.5227556985742214</v>
      </c>
      <c r="M159">
        <f t="shared" si="15"/>
        <v>-1.4640848285445829</v>
      </c>
      <c r="N159" s="13">
        <f t="shared" si="19"/>
        <v>-1.9380281475885663E-2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3.9003196426687521</v>
      </c>
      <c r="H160" s="10">
        <f t="shared" si="20"/>
        <v>-1.4297602834631584</v>
      </c>
      <c r="I160">
        <f t="shared" si="17"/>
        <v>-17.1571234015579</v>
      </c>
      <c r="K160">
        <f t="shared" si="18"/>
        <v>-1.5081753463961254</v>
      </c>
      <c r="M160">
        <f t="shared" si="15"/>
        <v>-1.4490369585926102</v>
      </c>
      <c r="N160" s="13">
        <f t="shared" si="19"/>
        <v>-1.9276675129451748E-2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3.9108230149889889</v>
      </c>
      <c r="H161" s="10">
        <f t="shared" si="20"/>
        <v>-1.414939451022623</v>
      </c>
      <c r="I161">
        <f t="shared" si="17"/>
        <v>-16.979273412271475</v>
      </c>
      <c r="K161">
        <f t="shared" si="18"/>
        <v>-1.4937123177868377</v>
      </c>
      <c r="M161">
        <f t="shared" si="15"/>
        <v>-1.434108912140569</v>
      </c>
      <c r="N161" s="13">
        <f t="shared" si="19"/>
        <v>-1.9169461117946041E-2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3.9213263873092252</v>
      </c>
      <c r="H162" s="10">
        <f t="shared" si="20"/>
        <v>-1.4002421356376449</v>
      </c>
      <c r="I162">
        <f t="shared" si="17"/>
        <v>-16.802905627651739</v>
      </c>
      <c r="K162">
        <f t="shared" si="18"/>
        <v>-1.4793666134583678</v>
      </c>
      <c r="M162">
        <f t="shared" si="15"/>
        <v>-1.4193010030993853</v>
      </c>
      <c r="N162" s="13">
        <f t="shared" si="19"/>
        <v>-1.9058867461740459E-2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3.9318297596294616</v>
      </c>
      <c r="H163" s="10">
        <f t="shared" si="20"/>
        <v>-1.3856683680194593</v>
      </c>
      <c r="I163">
        <f t="shared" si="17"/>
        <v>-16.628020416233511</v>
      </c>
      <c r="K163">
        <f t="shared" si="18"/>
        <v>-1.4651381864569026</v>
      </c>
      <c r="M163">
        <f t="shared" si="15"/>
        <v>-1.4046134866292637</v>
      </c>
      <c r="N163" s="13">
        <f t="shared" si="19"/>
        <v>-1.8945118609804412E-2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3.9423331319496984</v>
      </c>
      <c r="H164" s="10">
        <f t="shared" si="20"/>
        <v>-1.3712181263326415</v>
      </c>
      <c r="I164">
        <f t="shared" si="17"/>
        <v>-16.4546175159917</v>
      </c>
      <c r="K164">
        <f t="shared" si="18"/>
        <v>-1.4510269445670614</v>
      </c>
      <c r="M164">
        <f t="shared" si="15"/>
        <v>-1.3900465616284692</v>
      </c>
      <c r="N164" s="13">
        <f t="shared" si="19"/>
        <v>-1.8828435295827672E-2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3.9528365042699352</v>
      </c>
      <c r="H165" s="10">
        <f t="shared" si="20"/>
        <v>-1.3568913387274115</v>
      </c>
      <c r="I165">
        <f t="shared" si="17"/>
        <v>-16.282696064728938</v>
      </c>
      <c r="K165">
        <f t="shared" si="18"/>
        <v>-1.4370327526142121</v>
      </c>
      <c r="M165">
        <f t="shared" si="15"/>
        <v>-1.3756003731336834</v>
      </c>
      <c r="N165" s="13">
        <f t="shared" si="19"/>
        <v>-1.8709034406271918E-2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3.9633398765901715</v>
      </c>
      <c r="H166" s="10">
        <f t="shared" si="20"/>
        <v>-1.3426878857750448</v>
      </c>
      <c r="I166">
        <f t="shared" si="17"/>
        <v>-16.112254629300537</v>
      </c>
      <c r="K166">
        <f t="shared" si="18"/>
        <v>-1.4231554346690241</v>
      </c>
      <c r="M166">
        <f t="shared" si="15"/>
        <v>-1.3612750146349251</v>
      </c>
      <c r="N166" s="13">
        <f t="shared" si="19"/>
        <v>-1.8587128859880231E-2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3.9738432489104074</v>
      </c>
      <c r="H167" s="10">
        <f t="shared" si="20"/>
        <v>-1.3286076028097313</v>
      </c>
      <c r="I167">
        <f t="shared" si="17"/>
        <v>-15.943291233716776</v>
      </c>
      <c r="K167">
        <f t="shared" si="18"/>
        <v>-1.4093947761582419</v>
      </c>
      <c r="M167">
        <f t="shared" si="15"/>
        <v>-1.3470705303079271</v>
      </c>
      <c r="N167" s="13">
        <f t="shared" si="19"/>
        <v>-1.846292749819578E-2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3.9843466212306442</v>
      </c>
      <c r="H168" s="10">
        <f t="shared" si="20"/>
        <v>-1.3146502821801187</v>
      </c>
      <c r="I168">
        <f t="shared" si="17"/>
        <v>-15.775803386161424</v>
      </c>
      <c r="K168">
        <f t="shared" si="18"/>
        <v>-1.3957505258855347</v>
      </c>
      <c r="M168">
        <f t="shared" si="15"/>
        <v>-1.332986917166771</v>
      </c>
      <c r="N168" s="13">
        <f t="shared" si="19"/>
        <v>-1.8336634986652278E-2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3.9948499935508814</v>
      </c>
      <c r="H169" s="10">
        <f t="shared" si="20"/>
        <v>-1.3008156754136737</v>
      </c>
      <c r="I169">
        <f t="shared" si="17"/>
        <v>-15.609788104964085</v>
      </c>
      <c r="K169">
        <f t="shared" si="18"/>
        <v>-1.3822223979660879</v>
      </c>
      <c r="M169">
        <f t="shared" si="15"/>
        <v>-1.3190241271394809</v>
      </c>
      <c r="N169" s="13">
        <f t="shared" si="19"/>
        <v>-1.8208451725807207E-2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4.0053533658711178</v>
      </c>
      <c r="H170" s="10">
        <f t="shared" si="20"/>
        <v>-1.2871034952968956</v>
      </c>
      <c r="I170">
        <f t="shared" si="17"/>
        <v>-15.445241943562747</v>
      </c>
      <c r="K170">
        <f t="shared" si="18"/>
        <v>-1.3688100736784674</v>
      </c>
      <c r="M170">
        <f t="shared" si="15"/>
        <v>-1.3051820690691764</v>
      </c>
      <c r="N170" s="13">
        <f t="shared" si="19"/>
        <v>-1.8078573772280837E-2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4.0158567381913546</v>
      </c>
      <c r="H171" s="10">
        <f t="shared" si="20"/>
        <v>-1.2735134178743097</v>
      </c>
      <c r="I171">
        <f t="shared" si="17"/>
        <v>-15.282161014491717</v>
      </c>
      <c r="K171">
        <f t="shared" si="18"/>
        <v>-1.3555132032371495</v>
      </c>
      <c r="M171">
        <f t="shared" si="15"/>
        <v>-1.29146061064333</v>
      </c>
      <c r="N171" s="13">
        <f t="shared" si="19"/>
        <v>-1.7947192769020237E-2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4.0263601105115905</v>
      </c>
      <c r="H172" s="10">
        <f t="shared" si="20"/>
        <v>-1.2600450843690845</v>
      </c>
      <c r="I172">
        <f t="shared" si="17"/>
        <v>-15.120541012429014</v>
      </c>
      <c r="K172">
        <f t="shared" si="18"/>
        <v>-1.3423314074889645</v>
      </c>
      <c r="M172">
        <f t="shared" si="15"/>
        <v>-1.2778595802535491</v>
      </c>
      <c r="N172" s="13">
        <f t="shared" si="19"/>
        <v>-1.7814495884464598E-2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4.0368634828318273</v>
      </c>
      <c r="H173" s="10">
        <f t="shared" si="20"/>
        <v>-1.2466981030280175</v>
      </c>
      <c r="I173">
        <f t="shared" si="17"/>
        <v>-14.96037723633621</v>
      </c>
      <c r="K173">
        <f t="shared" si="18"/>
        <v>-1.3292642795365737</v>
      </c>
      <c r="M173">
        <f t="shared" si="15"/>
        <v>-1.2643787687882624</v>
      </c>
      <c r="N173" s="13">
        <f t="shared" si="19"/>
        <v>-1.7680665760244851E-2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4.0473668551520632</v>
      </c>
      <c r="H174" s="10">
        <f t="shared" si="20"/>
        <v>-1.2334720508935475</v>
      </c>
      <c r="I174">
        <f t="shared" si="17"/>
        <v>-14.80166461072257</v>
      </c>
      <c r="K174">
        <f t="shared" si="18"/>
        <v>-1.3163113862919742</v>
      </c>
      <c r="M174">
        <f t="shared" si="15"/>
        <v>-1.2510179313605811</v>
      </c>
      <c r="N174" s="13">
        <f t="shared" si="19"/>
        <v>-1.7545880467033648E-2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4.0578702274723</v>
      </c>
      <c r="H175" s="10">
        <f t="shared" si="20"/>
        <v>-1.2203664755053591</v>
      </c>
      <c r="I175">
        <f t="shared" si="17"/>
        <v>-14.644397706064311</v>
      </c>
      <c r="K175">
        <f t="shared" si="18"/>
        <v>-1.3034722699628905</v>
      </c>
      <c r="M175">
        <f t="shared" si="15"/>
        <v>-1.2377767889735332</v>
      </c>
      <c r="N175" s="13">
        <f t="shared" si="19"/>
        <v>-1.741031346817401E-2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4.0683735997925368</v>
      </c>
      <c r="H176" s="10">
        <f t="shared" si="20"/>
        <v>-1.2073808965340773</v>
      </c>
      <c r="I176">
        <f t="shared" si="17"/>
        <v>-14.488570758408928</v>
      </c>
      <c r="K176">
        <f t="shared" si="18"/>
        <v>-1.2907464494748242</v>
      </c>
      <c r="M176">
        <f t="shared" si="15"/>
        <v>-1.224655030124818</v>
      </c>
      <c r="N176" s="13">
        <f t="shared" si="19"/>
        <v>-1.7274133590740703E-2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4.0788769721127736</v>
      </c>
      <c r="H177" s="10">
        <f t="shared" si="20"/>
        <v>-1.1945148073494458</v>
      </c>
      <c r="I177">
        <f t="shared" si="17"/>
        <v>-14.33417768819335</v>
      </c>
      <c r="K177">
        <f t="shared" si="18"/>
        <v>-1.2781334218313971</v>
      </c>
      <c r="M177">
        <f t="shared" si="15"/>
        <v>-1.211652312353134</v>
      </c>
      <c r="N177" s="13">
        <f t="shared" si="19"/>
        <v>-1.7137505003688158E-2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4.0893803444330104</v>
      </c>
      <c r="H178" s="10">
        <f t="shared" si="20"/>
        <v>-1.1817676765253229</v>
      </c>
      <c r="I178">
        <f t="shared" si="17"/>
        <v>-14.181212118303876</v>
      </c>
      <c r="K178">
        <f t="shared" si="18"/>
        <v>-1.2656326634155153</v>
      </c>
      <c r="M178">
        <f t="shared" si="15"/>
        <v>-1.1987682637280652</v>
      </c>
      <c r="N178" s="13">
        <f t="shared" si="19"/>
        <v>-1.7000587202742334E-2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4.0998837167532463</v>
      </c>
      <c r="H179" s="10">
        <f t="shared" si="20"/>
        <v>-1.1691389492837423</v>
      </c>
      <c r="I179">
        <f t="shared" si="17"/>
        <v>-14.029667391404907</v>
      </c>
      <c r="K179">
        <f t="shared" si="18"/>
        <v>-1.2532436312338029</v>
      </c>
      <c r="M179">
        <f t="shared" si="15"/>
        <v>-1.1860024842854608</v>
      </c>
      <c r="N179" s="13">
        <f t="shared" si="19"/>
        <v>-1.6863535001718555E-2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4.110387089073483</v>
      </c>
      <c r="H180" s="10">
        <f t="shared" si="20"/>
        <v>-1.1566280488802183</v>
      </c>
      <c r="I180">
        <f t="shared" si="17"/>
        <v>-13.879536586562619</v>
      </c>
      <c r="K180">
        <f t="shared" si="18"/>
        <v>-1.2409657641066223</v>
      </c>
      <c r="M180">
        <f t="shared" si="15"/>
        <v>-1.173354547410163</v>
      </c>
      <c r="N180" s="13">
        <f t="shared" si="19"/>
        <v>-1.6726498529944678E-2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4.1208904613937198</v>
      </c>
      <c r="H181" s="10">
        <f t="shared" si="20"/>
        <v>-1.1442343779323954</v>
      </c>
      <c r="I181">
        <f t="shared" si="17"/>
        <v>-13.730812535188743</v>
      </c>
      <c r="K181">
        <f t="shared" si="18"/>
        <v>-1.2287984838059394</v>
      </c>
      <c r="M181">
        <f t="shared" si="15"/>
        <v>-1.1608240011678861</v>
      </c>
      <c r="N181" s="13">
        <f t="shared" si="19"/>
        <v>-1.6589623235490736E-2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4.1313938337139557</v>
      </c>
      <c r="H182" s="10">
        <f t="shared" si="20"/>
        <v>-1.1319573196940822</v>
      </c>
      <c r="I182">
        <f t="shared" si="17"/>
        <v>-13.583487836328986</v>
      </c>
      <c r="K182">
        <f t="shared" si="18"/>
        <v>-1.2167411961431629</v>
      </c>
      <c r="M182">
        <f t="shared" si="15"/>
        <v>-1.1484103695879833</v>
      </c>
      <c r="N182" s="13">
        <f t="shared" si="19"/>
        <v>-1.6453049893901062E-2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4.1418972060341925</v>
      </c>
      <c r="H183" s="10">
        <f t="shared" si="20"/>
        <v>-1.119796239276633</v>
      </c>
      <c r="I183">
        <f t="shared" si="17"/>
        <v>-13.437554871319595</v>
      </c>
      <c r="K183">
        <f t="shared" si="18"/>
        <v>-1.2047932920090274</v>
      </c>
      <c r="M183">
        <f t="shared" si="15"/>
        <v>-1.1361131538987708</v>
      </c>
      <c r="N183" s="13">
        <f t="shared" si="19"/>
        <v>-1.6316914622137801E-2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4.1524005783544293</v>
      </c>
      <c r="H184" s="10">
        <f t="shared" si="20"/>
        <v>-1.1077504848195845</v>
      </c>
      <c r="I184">
        <f t="shared" si="17"/>
        <v>-13.293005817835013</v>
      </c>
      <c r="K184">
        <f t="shared" si="18"/>
        <v>-1.1929541483675086</v>
      </c>
      <c r="M184">
        <f t="shared" si="15"/>
        <v>-1.1239318337170634</v>
      </c>
      <c r="N184" s="13">
        <f t="shared" si="19"/>
        <v>-1.6181348897478909E-2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4.1629039506746652</v>
      </c>
      <c r="H185" s="10">
        <f t="shared" si="20"/>
        <v>-1.0958193886123813</v>
      </c>
      <c r="I185">
        <f t="shared" si="17"/>
        <v>-13.149832663348576</v>
      </c>
      <c r="K185">
        <f t="shared" si="18"/>
        <v>-1.1812231292056472</v>
      </c>
      <c r="M185">
        <f t="shared" si="15"/>
        <v>-1.1118658681934548</v>
      </c>
      <c r="N185" s="13">
        <f t="shared" si="19"/>
        <v>-1.6046479581073525E-2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4.173407322994902</v>
      </c>
      <c r="H186" s="10">
        <f t="shared" si="20"/>
        <v>-1.0840022681689738</v>
      </c>
      <c r="I186">
        <f t="shared" si="17"/>
        <v>-13.008027218027685</v>
      </c>
      <c r="K186">
        <f t="shared" si="18"/>
        <v>-1.1695995864411104</v>
      </c>
      <c r="M186">
        <f t="shared" si="15"/>
        <v>-1.0999146971148814</v>
      </c>
      <c r="N186" s="13">
        <f t="shared" si="19"/>
        <v>-1.5912428945907608E-2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4.1839106953151388</v>
      </c>
      <c r="H187" s="10">
        <f t="shared" si="20"/>
        <v>-1.0722984272570015</v>
      </c>
      <c r="I187">
        <f t="shared" si="17"/>
        <v>-12.867581127084019</v>
      </c>
      <c r="K187">
        <f t="shared" si="18"/>
        <v>-1.1580828607892488</v>
      </c>
      <c r="M187">
        <f t="shared" si="15"/>
        <v>-1.0880777419659367</v>
      </c>
      <c r="N187" s="13">
        <f t="shared" si="19"/>
        <v>-1.5779314708935122E-2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4.1944140676353756</v>
      </c>
      <c r="H188" s="10">
        <f t="shared" si="20"/>
        <v>-1.0607071568832307</v>
      </c>
      <c r="I188">
        <f t="shared" si="17"/>
        <v>-12.728485882598768</v>
      </c>
      <c r="K188">
        <f t="shared" si="18"/>
        <v>-1.146672282591308</v>
      </c>
      <c r="M188">
        <f t="shared" si="15"/>
        <v>-1.076354406950347</v>
      </c>
      <c r="N188" s="13">
        <f t="shared" si="19"/>
        <v>-1.5647250067116314E-2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4.2049174399556115</v>
      </c>
      <c r="H189" s="10">
        <f t="shared" si="20"/>
        <v>-1.0492277362368407</v>
      </c>
      <c r="I189">
        <f t="shared" si="17"/>
        <v>-12.59073283484209</v>
      </c>
      <c r="K189">
        <f t="shared" si="18"/>
        <v>-1.1353671726054064</v>
      </c>
      <c r="M189">
        <f t="shared" si="15"/>
        <v>-1.0647440799739782</v>
      </c>
      <c r="N189" s="13">
        <f t="shared" si="19"/>
        <v>-1.5516343737137506E-2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4.2154208122758483</v>
      </c>
      <c r="H190" s="10">
        <f t="shared" si="20"/>
        <v>-1.0378594335921254</v>
      </c>
      <c r="I190">
        <f t="shared" si="17"/>
        <v>-12.454313203105505</v>
      </c>
      <c r="K190">
        <f t="shared" si="18"/>
        <v>-1.1241668427618252</v>
      </c>
      <c r="M190">
        <f t="shared" si="15"/>
        <v>-1.053246133590702</v>
      </c>
      <c r="N190" s="13">
        <f t="shared" si="19"/>
        <v>-1.5386699998576558E-2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4.2259241845960851</v>
      </c>
      <c r="H191" s="10">
        <f t="shared" si="20"/>
        <v>-1.0266015071720924</v>
      </c>
      <c r="I191">
        <f t="shared" si="17"/>
        <v>-12.31921808606511</v>
      </c>
      <c r="K191">
        <f t="shared" si="18"/>
        <v>-1.1130705968840902</v>
      </c>
      <c r="M191">
        <f t="shared" si="15"/>
        <v>-1.0418599259124008</v>
      </c>
      <c r="N191" s="13">
        <f t="shared" si="19"/>
        <v>-1.5258418740308421E-2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4.2364275569163219</v>
      </c>
      <c r="H192" s="10">
        <f t="shared" si="20"/>
        <v>-1.0154532059744246</v>
      </c>
      <c r="I192">
        <f t="shared" si="17"/>
        <v>-12.185438471693095</v>
      </c>
      <c r="K192">
        <f t="shared" si="18"/>
        <v>-1.102077731377257</v>
      </c>
      <c r="M192">
        <f t="shared" si="15"/>
        <v>-1.0305848014843493</v>
      </c>
      <c r="N192" s="13">
        <f t="shared" si="19"/>
        <v>-1.5131595509924711E-2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4.2469309292365578</v>
      </c>
      <c r="H193" s="10">
        <f t="shared" si="20"/>
        <v>-1.0044137705611909</v>
      </c>
      <c r="I193">
        <f t="shared" si="17"/>
        <v>-12.05296524673429</v>
      </c>
      <c r="K193">
        <f t="shared" si="18"/>
        <v>-1.0911875358847725</v>
      </c>
      <c r="M193">
        <f t="shared" si="15"/>
        <v>-1.0194200921271606</v>
      </c>
      <c r="N193" s="13">
        <f t="shared" si="19"/>
        <v>-1.5006321565969705E-2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4.2574343015567946</v>
      </c>
      <c r="H194" s="10">
        <f t="shared" si="20"/>
        <v>-0.99348243381366808</v>
      </c>
      <c r="I194">
        <f t="shared" si="17"/>
        <v>-11.921789205764018</v>
      </c>
      <c r="K194">
        <f t="shared" si="18"/>
        <v>-1.0803992939151994</v>
      </c>
      <c r="M194">
        <f t="shared" si="15"/>
        <v>-1.0083651177464608</v>
      </c>
      <c r="N194" s="13">
        <f t="shared" si="19"/>
        <v>-1.4882683932792684E-2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4.2679376738770314</v>
      </c>
      <c r="H195" s="10">
        <f t="shared" si="20"/>
        <v>-0.98265842165357542</v>
      </c>
      <c r="I195">
        <f t="shared" si="17"/>
        <v>-11.791901059842905</v>
      </c>
      <c r="K195">
        <f t="shared" si="18"/>
        <v>-1.0697122834400909</v>
      </c>
      <c r="M195">
        <f t="shared" si="15"/>
        <v>-0.99741918711141297</v>
      </c>
      <c r="N195" s="13">
        <f t="shared" si="19"/>
        <v>-1.4760765457837555E-2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4.2784410461972673</v>
      </c>
      <c r="H196" s="10">
        <f t="shared" si="20"/>
        <v>-0.97194095373198175</v>
      </c>
      <c r="I196">
        <f t="shared" si="17"/>
        <v>-11.663291444783781</v>
      </c>
      <c r="K196">
        <f t="shared" si="18"/>
        <v>-1.0591257774641771</v>
      </c>
      <c r="M196">
        <f t="shared" si="15"/>
        <v>-0.98658159860315253</v>
      </c>
      <c r="N196" s="13">
        <f t="shared" si="19"/>
        <v>-1.4640644871170783E-2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4.2889444185175041</v>
      </c>
      <c r="H197" s="10">
        <f t="shared" si="20"/>
        <v>-0.96132924408711207</v>
      </c>
      <c r="I197">
        <f t="shared" si="17"/>
        <v>-11.535950929045345</v>
      </c>
      <c r="K197">
        <f t="shared" si="18"/>
        <v>-1.0486390445690414</v>
      </c>
      <c r="M197">
        <f t="shared" si="15"/>
        <v>-0.97585164093419219</v>
      </c>
      <c r="N197" s="13">
        <f t="shared" si="19"/>
        <v>-1.4522396847080121E-2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4.2994477908377409</v>
      </c>
      <c r="H198" s="10">
        <f t="shared" si="20"/>
        <v>-0.95082250177222072</v>
      </c>
      <c r="I198">
        <f t="shared" si="17"/>
        <v>-11.409870021266649</v>
      </c>
      <c r="K198">
        <f t="shared" si="18"/>
        <v>-1.0382513494313914</v>
      </c>
      <c r="M198">
        <f t="shared" si="15"/>
        <v>-0.96522859383980031</v>
      </c>
      <c r="N198" s="13">
        <f t="shared" si="19"/>
        <v>-1.440609206757959E-2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4.3099511631579777</v>
      </c>
      <c r="H199" s="10">
        <f t="shared" si="20"/>
        <v>-0.94041993145467573</v>
      </c>
      <c r="I199">
        <f t="shared" si="17"/>
        <v>-11.28503917745611</v>
      </c>
      <c r="K199">
        <f t="shared" si="18"/>
        <v>-1.0279619533169777</v>
      </c>
      <c r="M199">
        <f t="shared" si="15"/>
        <v>-0.95471172874232779</v>
      </c>
      <c r="N199" s="13">
        <f t="shared" si="19"/>
        <v>-1.4291797287652064E-2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4.3204545354782136</v>
      </c>
      <c r="H200" s="10">
        <f t="shared" si="20"/>
        <v>-0.93012073398734763</v>
      </c>
      <c r="I200">
        <f t="shared" si="17"/>
        <v>-11.161448807848171</v>
      </c>
      <c r="K200">
        <f t="shared" si="18"/>
        <v>-1.0177701145511802</v>
      </c>
      <c r="M200">
        <f t="shared" si="15"/>
        <v>-0.94430030938942022</v>
      </c>
      <c r="N200" s="13">
        <f t="shared" si="19"/>
        <v>-1.4179575402072597E-2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4.3309579077984504</v>
      </c>
      <c r="H201" s="10">
        <f t="shared" si="20"/>
        <v>-0.91992410695336368</v>
      </c>
      <c r="I201">
        <f t="shared" si="17"/>
        <v>-11.039089283440365</v>
      </c>
      <c r="K201">
        <f t="shared" si="18"/>
        <v>-1.007675088967241</v>
      </c>
      <c r="M201">
        <f t="shared" si="15"/>
        <v>-0.93399359246702673</v>
      </c>
      <c r="N201" s="13">
        <f t="shared" si="19"/>
        <v>-1.4069485513663049E-2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4.3414612801186871</v>
      </c>
      <c r="H202" s="10">
        <f t="shared" si="20"/>
        <v>-0.90982924518525266</v>
      </c>
      <c r="I202">
        <f t="shared" si="17"/>
        <v>-10.917950942223031</v>
      </c>
      <c r="K202">
        <f t="shared" si="18"/>
        <v>-0.99767613033308389</v>
      </c>
      <c r="M202">
        <f t="shared" si="15"/>
        <v>-0.92379082818809477</v>
      </c>
      <c r="N202" s="13">
        <f t="shared" si="19"/>
        <v>-1.3961583002842115E-2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4.3519646524389239</v>
      </c>
      <c r="H203" s="10">
        <f t="shared" si="20"/>
        <v>-0.89983534125946318</v>
      </c>
      <c r="I203">
        <f t="shared" si="17"/>
        <v>-10.798024095113558</v>
      </c>
      <c r="K203">
        <f t="shared" si="18"/>
        <v>-0.98777249075760676</v>
      </c>
      <c r="M203">
        <f t="shared" si="15"/>
        <v>-0.91369126085778318</v>
      </c>
      <c r="N203" s="13">
        <f t="shared" si="19"/>
        <v>-1.3855919598319999E-2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4.3624680247591607</v>
      </c>
      <c r="H204" s="10">
        <f t="shared" si="20"/>
        <v>-0.88994158596721407</v>
      </c>
      <c r="I204">
        <f t="shared" si="17"/>
        <v>-10.679299031606568</v>
      </c>
      <c r="K204">
        <f t="shared" si="18"/>
        <v>-0.97796342107732337</v>
      </c>
      <c r="M204">
        <f t="shared" si="15"/>
        <v>-0.903694129416028</v>
      </c>
      <c r="N204" s="13">
        <f t="shared" si="19"/>
        <v>-1.3752543448813936E-2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4.3729713970793966</v>
      </c>
      <c r="H205" s="10">
        <f t="shared" si="20"/>
        <v>-0.88014716876259425</v>
      </c>
      <c r="I205">
        <f t="shared" si="17"/>
        <v>-10.561766025151131</v>
      </c>
      <c r="K205">
        <f t="shared" si="18"/>
        <v>-0.96824817122416929</v>
      </c>
      <c r="M205">
        <f t="shared" si="15"/>
        <v>-0.89379866795824714</v>
      </c>
      <c r="N205" s="13">
        <f t="shared" si="19"/>
        <v>-1.3651499195652894E-2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4.3834747693996334</v>
      </c>
      <c r="H206" s="10">
        <f t="shared" si="20"/>
        <v>-0.8704512781888003</v>
      </c>
      <c r="I206">
        <f t="shared" si="17"/>
        <v>-10.445415338265605</v>
      </c>
      <c r="K206">
        <f t="shared" si="18"/>
        <v>-0.95862599057527298</v>
      </c>
      <c r="M206">
        <f t="shared" si="15"/>
        <v>-0.88400410623495762</v>
      </c>
      <c r="N206" s="13">
        <f t="shared" si="19"/>
        <v>-1.3552828046157317E-2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4.3939781417198693</v>
      </c>
      <c r="H207" s="10">
        <f t="shared" si="20"/>
        <v>-0.86085310228337064</v>
      </c>
      <c r="I207">
        <f t="shared" si="17"/>
        <v>-10.330237227400447</v>
      </c>
      <c r="K207">
        <f t="shared" si="18"/>
        <v>-0.9490961282854512</v>
      </c>
      <c r="M207">
        <f t="shared" si="15"/>
        <v>-0.87430967013103855</v>
      </c>
      <c r="N207" s="13">
        <f t="shared" si="19"/>
        <v>-1.3456567847667911E-2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4.4044815140401061</v>
      </c>
      <c r="H208" s="10">
        <f t="shared" si="20"/>
        <v>-0.85135182896323824</v>
      </c>
      <c r="I208">
        <f t="shared" si="17"/>
        <v>-10.216221947558859</v>
      </c>
      <c r="K208">
        <f t="shared" si="18"/>
        <v>-0.9396578336031508</v>
      </c>
      <c r="M208">
        <f t="shared" si="15"/>
        <v>-0.86471458212535923</v>
      </c>
      <c r="N208" s="13">
        <f t="shared" si="19"/>
        <v>-1.3362753162120988E-2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4.4149848863603429</v>
      </c>
      <c r="H209" s="10">
        <f t="shared" si="20"/>
        <v>-0.84194664639040728</v>
      </c>
      <c r="I209">
        <f t="shared" si="17"/>
        <v>-10.103359756684888</v>
      </c>
      <c r="K209">
        <f t="shared" si="18"/>
        <v>-0.93031035617054803</v>
      </c>
      <c r="M209">
        <f t="shared" si="15"/>
        <v>-0.85521806173146442</v>
      </c>
      <c r="N209" s="13">
        <f t="shared" si="19"/>
        <v>-1.3271415341057136E-2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4.4254882586805797</v>
      </c>
      <c r="H210" s="10">
        <f t="shared" si="20"/>
        <v>-0.83263674331901671</v>
      </c>
      <c r="I210">
        <f t="shared" si="17"/>
        <v>-9.9916409198281997</v>
      </c>
      <c r="K210">
        <f t="shared" si="18"/>
        <v>-0.92105294630847045</v>
      </c>
      <c r="M210">
        <f t="shared" si="15"/>
        <v>-0.84581932591998688</v>
      </c>
      <c r="N210" s="13">
        <f t="shared" si="19"/>
        <v>-1.3182582600970161E-2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4.4359916310008156</v>
      </c>
      <c r="H211" s="10">
        <f t="shared" si="20"/>
        <v>-0.82342130942453573</v>
      </c>
      <c r="I211">
        <f t="shared" si="17"/>
        <v>-9.8810557130944296</v>
      </c>
      <c r="K211">
        <f t="shared" si="18"/>
        <v>-0.91188485528678498</v>
      </c>
      <c r="M211">
        <f t="shared" ref="M211:M274" si="22">$L$9*$O$6*EXP(-$O$7*(G211/$L$10-1))-SQRT($L$9)*$O$8*EXP(-$O$4*(G211/$L$10-1))</f>
        <v>-0.83651758952342825</v>
      </c>
      <c r="N211" s="13">
        <f t="shared" si="19"/>
        <v>-1.3096280098892521E-2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4.4464950033210515</v>
      </c>
      <c r="H212" s="10">
        <f t="shared" si="20"/>
        <v>-0.81429953561580748</v>
      </c>
      <c r="I212">
        <f t="shared" ref="I212:I275" si="24">H212*$E$6</f>
        <v>-9.7715944273896902</v>
      </c>
      <c r="K212">
        <f t="shared" ref="K212:K275" si="25">$L$9*$L$4*EXP(-$L$6*(G212/$L$10-1))-SQRT($L$9)*$L$5*EXP(-$L$7*(G212/$L$10-1))</f>
        <v>-0.90280533558086795</v>
      </c>
      <c r="M212">
        <f t="shared" si="22"/>
        <v>-0.82731206562393489</v>
      </c>
      <c r="N212" s="13">
        <f t="shared" ref="N212:N275" si="26">(M212-H212)*O212</f>
        <v>-1.301253000812741E-2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4.4569983756412892</v>
      </c>
      <c r="H213" s="10">
        <f t="shared" ref="H213:H276" si="27">-(-$B$4)*(1+D213+$E$5*D213^3)*EXP(-D213)</f>
        <v>-0.80527061433063107</v>
      </c>
      <c r="I213">
        <f t="shared" si="24"/>
        <v>-9.6632473719675733</v>
      </c>
      <c r="K213">
        <f t="shared" si="25"/>
        <v>-0.89381364111475381</v>
      </c>
      <c r="M213">
        <f t="shared" si="22"/>
        <v>-0.81820196592466943</v>
      </c>
      <c r="N213" s="13">
        <f t="shared" si="26"/>
        <v>-1.2931351594038354E-2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4.467501747961526</v>
      </c>
      <c r="H214" s="10">
        <f t="shared" si="27"/>
        <v>-0.79633373981554723</v>
      </c>
      <c r="I214">
        <f t="shared" si="24"/>
        <v>-9.5560048777865667</v>
      </c>
      <c r="K214">
        <f t="shared" si="25"/>
        <v>-0.8849090274915381</v>
      </c>
      <c r="M214">
        <f t="shared" si="22"/>
        <v>-0.80918650110537582</v>
      </c>
      <c r="N214" s="13">
        <f t="shared" si="26"/>
        <v>-1.2852761289828596E-2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4.4780051202817619</v>
      </c>
      <c r="H215" s="10">
        <f t="shared" si="27"/>
        <v>-0.78748810839046968</v>
      </c>
      <c r="I215">
        <f t="shared" si="24"/>
        <v>-9.4498573006856361</v>
      </c>
      <c r="K215">
        <f t="shared" si="25"/>
        <v>-0.87609075221154997</v>
      </c>
      <c r="M215">
        <f t="shared" si="22"/>
        <v>-0.8002648811626677</v>
      </c>
      <c r="N215" s="13">
        <f t="shared" si="26"/>
        <v>-1.277677277219802E-2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4.4885084926019987</v>
      </c>
      <c r="H216" s="10">
        <f t="shared" si="27"/>
        <v>-0.77873291869878425</v>
      </c>
      <c r="I216">
        <f t="shared" si="24"/>
        <v>-9.3447950243854105</v>
      </c>
      <c r="K216">
        <f t="shared" si="25"/>
        <v>-0.86735807487885064</v>
      </c>
      <c r="M216">
        <f t="shared" si="22"/>
        <v>-0.79143631573561379</v>
      </c>
      <c r="N216" s="13">
        <f t="shared" si="26"/>
        <v>-1.2703397036829545E-2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4.4990118649222355</v>
      </c>
      <c r="H217" s="10">
        <f t="shared" si="27"/>
        <v>-0.77006737194350505</v>
      </c>
      <c r="I217">
        <f t="shared" si="24"/>
        <v>-9.2408084633220611</v>
      </c>
      <c r="K217">
        <f t="shared" si="25"/>
        <v>-0.85871025739654672</v>
      </c>
      <c r="M217">
        <f t="shared" si="22"/>
        <v>-0.78270001441714265</v>
      </c>
      <c r="N217" s="13">
        <f t="shared" si="26"/>
        <v>-1.2632642473637601E-2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4.5095152372424714</v>
      </c>
      <c r="H218" s="10">
        <f t="shared" si="27"/>
        <v>-0.76149067211007282</v>
      </c>
      <c r="I218">
        <f t="shared" si="24"/>
        <v>-9.1378880653208743</v>
      </c>
      <c r="K218">
        <f t="shared" si="25"/>
        <v>-0.85014656415138756</v>
      </c>
      <c r="M218">
        <f t="shared" si="22"/>
        <v>-0.77405518705175536</v>
      </c>
      <c r="N218" s="13">
        <f t="shared" si="26"/>
        <v>-1.2564514941682536E-2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4.5200186095627082</v>
      </c>
      <c r="H219" s="10">
        <f t="shared" si="27"/>
        <v>-0.75300202617633982</v>
      </c>
      <c r="I219">
        <f t="shared" si="24"/>
        <v>-9.0360243141160783</v>
      </c>
      <c r="K219">
        <f t="shared" si="25"/>
        <v>-0.84166626218812202</v>
      </c>
      <c r="M219">
        <f t="shared" si="22"/>
        <v>-0.76550104402005326</v>
      </c>
      <c r="N219" s="13">
        <f t="shared" si="26"/>
        <v>-1.2499017843713434E-2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4.530521981882945</v>
      </c>
      <c r="H220" s="10">
        <f t="shared" si="27"/>
        <v>-0.74460064431028261</v>
      </c>
      <c r="I220">
        <f t="shared" si="24"/>
        <v>-8.9352077317233913</v>
      </c>
      <c r="K220">
        <f t="shared" si="25"/>
        <v>-0.83326862137405078</v>
      </c>
      <c r="M220">
        <f t="shared" si="22"/>
        <v>-0.757036796510552</v>
      </c>
      <c r="N220" s="13">
        <f t="shared" si="26"/>
        <v>-1.243615220026939E-2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4.5410253542031818</v>
      </c>
      <c r="H221" s="10">
        <f t="shared" si="27"/>
        <v>-0.73628574005595426</v>
      </c>
      <c r="I221">
        <f t="shared" si="24"/>
        <v>-8.8354288806714507</v>
      </c>
      <c r="K221">
        <f t="shared" si="25"/>
        <v>-0.82495291455420028</v>
      </c>
      <c r="M221">
        <f t="shared" si="22"/>
        <v>-0.74866165677923469</v>
      </c>
      <c r="N221" s="13">
        <f t="shared" si="26"/>
        <v>-1.2375916723280422E-2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4.5515287265234177</v>
      </c>
      <c r="H222" s="10">
        <f t="shared" si="27"/>
        <v>-0.7280565305081711</v>
      </c>
      <c r="I222">
        <f t="shared" si="24"/>
        <v>-8.7366783660980527</v>
      </c>
      <c r="K222">
        <f t="shared" si="25"/>
        <v>-0.81671841769752052</v>
      </c>
      <c r="M222">
        <f t="shared" si="22"/>
        <v>-0.74037483839729012</v>
      </c>
      <c r="N222" s="13">
        <f t="shared" si="26"/>
        <v>-1.2318307889119029E-2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4.5620320988436545</v>
      </c>
      <c r="H223" s="10">
        <f t="shared" si="27"/>
        <v>-0.71991223647641378</v>
      </c>
      <c r="I223">
        <f t="shared" si="24"/>
        <v>-8.6389468377169649</v>
      </c>
      <c r="K223">
        <f t="shared" si="25"/>
        <v>-0.80856441003449731</v>
      </c>
      <c r="M223">
        <f t="shared" si="22"/>
        <v>-0.73217555648745913</v>
      </c>
      <c r="N223" s="13">
        <f t="shared" si="26"/>
        <v>-1.2263320011045353E-2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4.5725354711638913</v>
      </c>
      <c r="H224" s="10">
        <f t="shared" si="27"/>
        <v>-0.71185208263840138</v>
      </c>
      <c r="I224">
        <f t="shared" si="24"/>
        <v>-8.5422249916608166</v>
      </c>
      <c r="K224">
        <f t="shared" si="25"/>
        <v>-0.80049017418656088</v>
      </c>
      <c r="M224">
        <f t="shared" si="22"/>
        <v>-0.72406302794940858</v>
      </c>
      <c r="N224" s="13">
        <f t="shared" si="26"/>
        <v>-1.2210945311007193E-2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4.583038843484128</v>
      </c>
      <c r="H225" s="10">
        <f t="shared" si="27"/>
        <v>-0.70387529768378088</v>
      </c>
      <c r="I225">
        <f t="shared" si="24"/>
        <v>-8.446503572205371</v>
      </c>
      <c r="K225">
        <f t="shared" si="25"/>
        <v>-0.7924949962876352</v>
      </c>
      <c r="M225">
        <f t="shared" si="22"/>
        <v>-0.71603647167452555</v>
      </c>
      <c r="N225" s="13">
        <f t="shared" si="26"/>
        <v>-1.2161173990744678E-2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4.5935422158043639</v>
      </c>
      <c r="H226" s="10">
        <f t="shared" si="27"/>
        <v>-0.69598111444836019</v>
      </c>
      <c r="I226">
        <f t="shared" si="24"/>
        <v>-8.3517733733803219</v>
      </c>
      <c r="K226">
        <f t="shared" si="25"/>
        <v>-0.78457816609818365</v>
      </c>
      <c r="M226">
        <f t="shared" si="22"/>
        <v>-0.70809510875051729</v>
      </c>
      <c r="N226" s="13">
        <f t="shared" si="26"/>
        <v>-1.2113994302157094E-2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4.6040455881246007</v>
      </c>
      <c r="H227" s="10">
        <f t="shared" si="27"/>
        <v>-0.688168770039294</v>
      </c>
      <c r="I227">
        <f t="shared" si="24"/>
        <v>-8.2580252404715289</v>
      </c>
      <c r="K227">
        <f t="shared" si="25"/>
        <v>-0.77673897711207041</v>
      </c>
      <c r="M227">
        <f t="shared" si="22"/>
        <v>-0.70023816265618866</v>
      </c>
      <c r="N227" s="13">
        <f t="shared" si="26"/>
        <v>-1.2069392616894659E-2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4.6145489604448375</v>
      </c>
      <c r="H228" s="10">
        <f t="shared" si="27"/>
        <v>-0.68043750595161878</v>
      </c>
      <c r="I228">
        <f t="shared" si="24"/>
        <v>-8.1652500714194254</v>
      </c>
      <c r="K228">
        <f t="shared" si="25"/>
        <v>-0.76897672665656769</v>
      </c>
      <c r="M228">
        <f t="shared" si="22"/>
        <v>-0.69246485944676395</v>
      </c>
      <c r="N228" s="13">
        <f t="shared" si="26"/>
        <v>-1.2027353495145165E-2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4.6250523327650734</v>
      </c>
      <c r="H229" s="10">
        <f t="shared" si="27"/>
        <v>-0.67278656817651816</v>
      </c>
      <c r="I229">
        <f t="shared" si="24"/>
        <v>-8.073438818118218</v>
      </c>
      <c r="K229">
        <f t="shared" si="25"/>
        <v>-0.7612907159857939</v>
      </c>
      <c r="M229">
        <f t="shared" si="22"/>
        <v>-0.68477442793008636</v>
      </c>
      <c r="N229" s="13">
        <f t="shared" si="26"/>
        <v>-1.1987859753568197E-2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4.6355557050853102</v>
      </c>
      <c r="H230" s="10">
        <f t="shared" si="27"/>
        <v>-0.66521520730168027</v>
      </c>
      <c r="I230">
        <f t="shared" si="24"/>
        <v>-7.9825824876201636</v>
      </c>
      <c r="K230">
        <f t="shared" si="25"/>
        <v>-0.75368025036788489</v>
      </c>
      <c r="M230">
        <f t="shared" si="22"/>
        <v>-0.67716609983403919</v>
      </c>
      <c r="N230" s="13">
        <f t="shared" si="26"/>
        <v>-1.1950892532358925E-2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4.646059077405547</v>
      </c>
      <c r="H231" s="10">
        <f t="shared" si="27"/>
        <v>-0.65772267860410771</v>
      </c>
      <c r="I231">
        <f t="shared" si="24"/>
        <v>-7.8926721432492926</v>
      </c>
      <c r="K231">
        <f t="shared" si="25"/>
        <v>-0.74614463916617457</v>
      </c>
      <c r="M231">
        <f t="shared" si="22"/>
        <v>-0.66963910996551146</v>
      </c>
      <c r="N231" s="13">
        <f t="shared" si="26"/>
        <v>-1.1916431361403745E-2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4.6565624497257838</v>
      </c>
      <c r="H232" s="10">
        <f t="shared" si="27"/>
        <v>-0.65030824213571059</v>
      </c>
      <c r="I232">
        <f t="shared" si="24"/>
        <v>-7.8036989056285275</v>
      </c>
      <c r="K232">
        <f t="shared" si="25"/>
        <v>-0.73868319591465037</v>
      </c>
      <c r="M232">
        <f t="shared" si="22"/>
        <v>-0.66219269636122102</v>
      </c>
      <c r="N232" s="13">
        <f t="shared" si="26"/>
        <v>-1.1884454225510432E-2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4.6670658220460197</v>
      </c>
      <c r="H233" s="10">
        <f t="shared" si="27"/>
        <v>-0.64297116280201483</v>
      </c>
      <c r="I233">
        <f t="shared" si="24"/>
        <v>-7.7156539536241784</v>
      </c>
      <c r="K233">
        <f t="shared" si="25"/>
        <v>-0.73129523838793964</v>
      </c>
      <c r="M233">
        <f t="shared" si="22"/>
        <v>-0.65482610043069112</v>
      </c>
      <c r="N233" s="13">
        <f t="shared" si="26"/>
        <v>-1.1854937628676288E-2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4.6775691943662556</v>
      </c>
      <c r="H234" s="10">
        <f t="shared" si="27"/>
        <v>-0.63571071043429728</v>
      </c>
      <c r="I234">
        <f t="shared" si="24"/>
        <v>-7.6285285252115678</v>
      </c>
      <c r="K234">
        <f t="shared" si="25"/>
        <v>-0.723980088666071</v>
      </c>
      <c r="M234">
        <f t="shared" si="22"/>
        <v>-0.64753856709167823</v>
      </c>
      <c r="N234" s="13">
        <f t="shared" si="26"/>
        <v>-1.1827856657380953E-2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4.6880725666864924</v>
      </c>
      <c r="H235" s="10">
        <f t="shared" si="27"/>
        <v>-0.62852615985544702</v>
      </c>
      <c r="I235">
        <f t="shared" si="24"/>
        <v>-7.5423139182653642</v>
      </c>
      <c r="K235">
        <f t="shared" si="25"/>
        <v>-0.71673707319424729</v>
      </c>
      <c r="M235">
        <f t="shared" si="22"/>
        <v>-0.64032934489832982</v>
      </c>
      <c r="N235" s="13">
        <f t="shared" si="26"/>
        <v>-1.1803185042882802E-2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4.6985759390067301</v>
      </c>
      <c r="H236" s="10">
        <f t="shared" si="27"/>
        <v>-0.62141679093984858</v>
      </c>
      <c r="I236">
        <f t="shared" si="24"/>
        <v>-7.4570014912781826</v>
      </c>
      <c r="K236">
        <f t="shared" si="25"/>
        <v>-0.70956552283785967</v>
      </c>
      <c r="M236">
        <f t="shared" si="22"/>
        <v>-0.63319768616234706</v>
      </c>
      <c r="N236" s="13">
        <f t="shared" si="26"/>
        <v>-1.1780895222498478E-2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4.709079311326966</v>
      </c>
      <c r="H237" s="10">
        <f t="shared" si="27"/>
        <v>-0.61438188866755972</v>
      </c>
      <c r="I237">
        <f t="shared" si="24"/>
        <v>-7.3725826640107162</v>
      </c>
      <c r="K237">
        <f t="shared" si="25"/>
        <v>-0.70246477293295162</v>
      </c>
      <c r="M237">
        <f t="shared" si="22"/>
        <v>-0.62614284706741274</v>
      </c>
      <c r="N237" s="13">
        <f t="shared" si="26"/>
        <v>-1.1760958399853028E-2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4.7195826836472019</v>
      </c>
      <c r="H238" s="10">
        <f t="shared" si="27"/>
        <v>-0.60742074317305617</v>
      </c>
      <c r="I238">
        <f t="shared" si="24"/>
        <v>-7.2890489180766735</v>
      </c>
      <c r="K238">
        <f t="shared" si="25"/>
        <v>-0.6954341633323351</v>
      </c>
      <c r="M238">
        <f t="shared" si="22"/>
        <v>-0.61916408777712739</v>
      </c>
      <c r="N238" s="13">
        <f t="shared" si="26"/>
        <v>-1.1743344604071226E-2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4.7300860559674387</v>
      </c>
      <c r="H239" s="10">
        <f t="shared" si="27"/>
        <v>-0.60053264978879872</v>
      </c>
      <c r="I239">
        <f t="shared" si="24"/>
        <v>-7.2063917974655851</v>
      </c>
      <c r="K239">
        <f t="shared" si="25"/>
        <v>-0.68847303844758001</v>
      </c>
      <c r="M239">
        <f t="shared" si="22"/>
        <v>-0.61226067253672312</v>
      </c>
      <c r="N239" s="13">
        <f t="shared" si="26"/>
        <v>-1.1728022747924394E-2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4.7405894282876755</v>
      </c>
      <c r="H240" s="10">
        <f t="shared" si="27"/>
        <v>-0.59371690908387154</v>
      </c>
      <c r="I240">
        <f t="shared" si="24"/>
        <v>-7.1246029090064589</v>
      </c>
      <c r="K240">
        <f t="shared" si="25"/>
        <v>-0.68158074728704188</v>
      </c>
      <c r="M240">
        <f t="shared" si="22"/>
        <v>-0.60543186976876895</v>
      </c>
      <c r="N240" s="13">
        <f t="shared" si="26"/>
        <v>-1.1714960684897413E-2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4.7510928006079123</v>
      </c>
      <c r="H241" s="10">
        <f t="shared" si="27"/>
        <v>-0.58697282689792685</v>
      </c>
      <c r="I241">
        <f t="shared" si="24"/>
        <v>-7.0436739227751222</v>
      </c>
      <c r="K241">
        <f t="shared" si="25"/>
        <v>-0.67475664349012265</v>
      </c>
      <c r="M241">
        <f t="shared" si="22"/>
        <v>-0.59867695216310368</v>
      </c>
      <c r="N241" s="13">
        <f t="shared" si="26"/>
        <v>-1.1704125265176835E-2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4.7615961729281491</v>
      </c>
      <c r="H242" s="10">
        <f t="shared" si="27"/>
        <v>-0.58029971437067085</v>
      </c>
      <c r="I242">
        <f t="shared" si="24"/>
        <v>-6.9635965724480506</v>
      </c>
      <c r="K242">
        <f t="shared" si="25"/>
        <v>-0.66800008535793587</v>
      </c>
      <c r="M242">
        <f t="shared" si="22"/>
        <v>-0.59199519676121637</v>
      </c>
      <c r="N242" s="13">
        <f t="shared" si="26"/>
        <v>-1.169548239054552E-2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4.7720995452483859</v>
      </c>
      <c r="H243" s="10">
        <f t="shared" si="27"/>
        <v>-0.57369688796709906</v>
      </c>
      <c r="I243">
        <f t="shared" si="24"/>
        <v>-6.8843626556051891</v>
      </c>
      <c r="K243">
        <f t="shared" si="25"/>
        <v>-0.66131043588054927</v>
      </c>
      <c r="M243">
        <f t="shared" si="22"/>
        <v>-0.58538588503529121</v>
      </c>
      <c r="N243" s="13">
        <f t="shared" si="26"/>
        <v>-1.1688997068192153E-2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4.7826029175686218</v>
      </c>
      <c r="H244" s="10">
        <f t="shared" si="27"/>
        <v>-0.56716366949870478</v>
      </c>
      <c r="I244">
        <f t="shared" si="24"/>
        <v>-6.8059640339844574</v>
      </c>
      <c r="K244">
        <f t="shared" si="25"/>
        <v>-0.65468706276095578</v>
      </c>
      <c r="M244">
        <f t="shared" si="22"/>
        <v>-0.5788483029621142</v>
      </c>
      <c r="N244" s="13">
        <f t="shared" si="26"/>
        <v>-1.1684633463409422E-2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4.7931062898888577</v>
      </c>
      <c r="H245" s="10">
        <f t="shared" si="27"/>
        <v>-0.5606993861408528</v>
      </c>
      <c r="I245">
        <f t="shared" si="24"/>
        <v>-6.728392633690234</v>
      </c>
      <c r="K245">
        <f t="shared" si="25"/>
        <v>-0.64812933843593368</v>
      </c>
      <c r="M245">
        <f t="shared" si="22"/>
        <v>-0.57238174109204409</v>
      </c>
      <c r="N245" s="13">
        <f t="shared" si="26"/>
        <v>-1.1682354951191298E-2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4.8036096622090945</v>
      </c>
      <c r="H246" s="10">
        <f t="shared" si="27"/>
        <v>-0.55430337044651734</v>
      </c>
      <c r="I246">
        <f t="shared" si="24"/>
        <v>-6.6516404453582076</v>
      </c>
      <c r="K246">
        <f t="shared" si="25"/>
        <v>-0.64163664009393895</v>
      </c>
      <c r="M246">
        <f t="shared" si="22"/>
        <v>-0.56598549461323899</v>
      </c>
      <c r="N246" s="13">
        <f t="shared" si="26"/>
        <v>-1.1682124166721652E-2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4.8141130345293321</v>
      </c>
      <c r="H247" s="10">
        <f t="shared" si="27"/>
        <v>-0.54797496035656856</v>
      </c>
      <c r="I247">
        <f t="shared" si="24"/>
        <v>-6.5756995242788232</v>
      </c>
      <c r="K247">
        <f t="shared" si="25"/>
        <v>-0.63520834969017959</v>
      </c>
      <c r="M247">
        <f t="shared" si="22"/>
        <v>-0.55965886341132454</v>
      </c>
      <c r="N247" s="13">
        <f t="shared" si="26"/>
        <v>-1.1683903054755973E-2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4.8246164068495681</v>
      </c>
      <c r="H248" s="10">
        <f t="shared" si="27"/>
        <v>-0.54171349920678769</v>
      </c>
      <c r="I248">
        <f t="shared" si="24"/>
        <v>-6.5005619904814527</v>
      </c>
      <c r="K248">
        <f t="shared" si="25"/>
        <v>-0.62884385395899522</v>
      </c>
      <c r="M248">
        <f t="shared" si="22"/>
        <v>-0.55340115212468166</v>
      </c>
      <c r="N248" s="13">
        <f t="shared" si="26"/>
        <v>-1.1687652917893976E-2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4.8351197791698048</v>
      </c>
      <c r="H249" s="10">
        <f t="shared" si="27"/>
        <v>-0.53551833573178154</v>
      </c>
      <c r="I249">
        <f t="shared" si="24"/>
        <v>-6.426220028781378</v>
      </c>
      <c r="K249">
        <f t="shared" si="25"/>
        <v>-0.62254254442367252</v>
      </c>
      <c r="M249">
        <f t="shared" si="22"/>
        <v>-0.54721167019551309</v>
      </c>
      <c r="N249" s="13">
        <f t="shared" si="26"/>
        <v>-1.1693334463731553E-2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4.8456231514900416</v>
      </c>
      <c r="H250" s="10">
        <f t="shared" si="27"/>
        <v>-0.52938882406595966</v>
      </c>
      <c r="I250">
        <f t="shared" si="24"/>
        <v>-6.3526658887915159</v>
      </c>
      <c r="K250">
        <f t="shared" si="25"/>
        <v>-0.61630381740383744</v>
      </c>
      <c r="M250">
        <f t="shared" si="22"/>
        <v>-0.54108973191688503</v>
      </c>
      <c r="N250" s="13">
        <f t="shared" si="26"/>
        <v>-1.1700907850925368E-2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4.8561265238102775</v>
      </c>
      <c r="H251" s="10">
        <f t="shared" si="27"/>
        <v>-0.52332432374173432</v>
      </c>
      <c r="I251">
        <f t="shared" si="24"/>
        <v>-6.2798918849008114</v>
      </c>
      <c r="K251">
        <f t="shared" si="25"/>
        <v>-0.6101270740205208</v>
      </c>
      <c r="M251">
        <f t="shared" si="22"/>
        <v>-0.53503465647586856</v>
      </c>
      <c r="N251" s="13">
        <f t="shared" si="26"/>
        <v>-1.1710332734134243E-2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4.8666298961305143</v>
      </c>
      <c r="H252" s="10">
        <f t="shared" si="27"/>
        <v>-0.51732419968509136</v>
      </c>
      <c r="I252">
        <f t="shared" si="24"/>
        <v>-6.2078903962210958</v>
      </c>
      <c r="K252">
        <f t="shared" si="25"/>
        <v>-0.60401172019902361</v>
      </c>
      <c r="M252">
        <f t="shared" si="22"/>
        <v>-0.52904576799296177</v>
      </c>
      <c r="N252" s="13">
        <f t="shared" si="26"/>
        <v>-1.1721568307870411E-2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4.8771332684507511</v>
      </c>
      <c r="H253" s="10">
        <f t="shared" si="27"/>
        <v>-0.5113878222086794</v>
      </c>
      <c r="I253">
        <f t="shared" si="24"/>
        <v>-6.1366538665041528</v>
      </c>
      <c r="K253">
        <f t="shared" si="25"/>
        <v>-0.59795716666968934</v>
      </c>
      <c r="M253">
        <f t="shared" si="22"/>
        <v>-0.5231223955579275</v>
      </c>
      <c r="N253" s="13">
        <f t="shared" si="26"/>
        <v>-1.1734573349248101E-2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4.8876366407709879</v>
      </c>
      <c r="H254" s="10">
        <f t="shared" si="27"/>
        <v>-0.50551456700255437</v>
      </c>
      <c r="I254">
        <f t="shared" si="24"/>
        <v>-6.066174804030652</v>
      </c>
      <c r="K254">
        <f t="shared" si="25"/>
        <v>-0.59196282896668739</v>
      </c>
      <c r="M254">
        <f t="shared" si="22"/>
        <v>-0.51726387326220125</v>
      </c>
      <c r="N254" s="13">
        <f t="shared" si="26"/>
        <v>-1.1749306259646874E-2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4.8981400130912238</v>
      </c>
      <c r="H255" s="10">
        <f t="shared" si="27"/>
        <v>-0.49970381512271256</v>
      </c>
      <c r="I255">
        <f t="shared" si="24"/>
        <v>-5.9964457814725503</v>
      </c>
      <c r="K255">
        <f t="shared" si="25"/>
        <v>-0.58602812742490629</v>
      </c>
      <c r="M255">
        <f t="shared" si="22"/>
        <v>-0.51146954022799651</v>
      </c>
      <c r="N255" s="13">
        <f t="shared" si="26"/>
        <v>-1.1765725105283953E-2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4.9086433854114597</v>
      </c>
      <c r="H256" s="10">
        <f t="shared" si="27"/>
        <v>-0.49395495297754038</v>
      </c>
      <c r="I256">
        <f t="shared" si="24"/>
        <v>-5.9274594357304844</v>
      </c>
      <c r="K256">
        <f t="shared" si="25"/>
        <v>-0.5801524871750523</v>
      </c>
      <c r="M256">
        <f t="shared" si="22"/>
        <v>-0.50573874063424984</v>
      </c>
      <c r="N256" s="13">
        <f t="shared" si="26"/>
        <v>-1.1783787656709455E-2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4.9191467577316965</v>
      </c>
      <c r="H257" s="10">
        <f t="shared" si="27"/>
        <v>-0.48826737231230138</v>
      </c>
      <c r="I257">
        <f t="shared" si="24"/>
        <v>-5.8592084677476164</v>
      </c>
      <c r="K257">
        <f t="shared" si="25"/>
        <v>-0.57433533813704718</v>
      </c>
      <c r="M257">
        <f t="shared" si="22"/>
        <v>-0.50007082373953471</v>
      </c>
      <c r="N257" s="13">
        <f t="shared" si="26"/>
        <v>-1.1803451427233325E-2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4.9296501300519342</v>
      </c>
      <c r="H258" s="10">
        <f t="shared" si="27"/>
        <v>-0.4826404701917783</v>
      </c>
      <c r="I258">
        <f t="shared" si="24"/>
        <v>-5.7916856423013394</v>
      </c>
      <c r="K258">
        <f t="shared" si="25"/>
        <v>-0.56857611501181438</v>
      </c>
      <c r="M258">
        <f t="shared" si="22"/>
        <v>-0.49446514390206608</v>
      </c>
      <c r="N258" s="13">
        <f t="shared" si="26"/>
        <v>-1.1824673710287781E-2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4.9401535023721701</v>
      </c>
      <c r="H259" s="10">
        <f t="shared" si="27"/>
        <v>-0.47707364898118088</v>
      </c>
      <c r="I259">
        <f t="shared" si="24"/>
        <v>-5.7248837877741705</v>
      </c>
      <c r="K259">
        <f t="shared" si="25"/>
        <v>-0.56287425727153417</v>
      </c>
      <c r="M259">
        <f t="shared" si="22"/>
        <v>-0.48892106059691925</v>
      </c>
      <c r="N259" s="13">
        <f t="shared" si="26"/>
        <v>-1.1847411615738379E-2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4.950656874692406</v>
      </c>
      <c r="H260" s="10">
        <f t="shared" si="27"/>
        <v>-0.4715663163254265</v>
      </c>
      <c r="I260">
        <f t="shared" si="24"/>
        <v>-5.6587957959051183</v>
      </c>
      <c r="K260">
        <f t="shared" si="25"/>
        <v>-0.55722920914844332</v>
      </c>
      <c r="M260">
        <f t="shared" si="22"/>
        <v>-0.4834379384305692</v>
      </c>
      <c r="N260" s="13">
        <f t="shared" si="26"/>
        <v>-1.1871622105142698E-2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4.9611602470126428</v>
      </c>
      <c r="H261" s="10">
        <f t="shared" si="27"/>
        <v>-0.46611788512689595</v>
      </c>
      <c r="I261">
        <f t="shared" si="24"/>
        <v>-5.5934146215227516</v>
      </c>
      <c r="K261">
        <f t="shared" si="25"/>
        <v>-0.55164041962227284</v>
      </c>
      <c r="M261">
        <f t="shared" si="22"/>
        <v>-0.47801514715288218</v>
      </c>
      <c r="N261" s="13">
        <f t="shared" si="26"/>
        <v>-1.1897262025986233E-2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4.9716636193328796</v>
      </c>
      <c r="H262" s="10">
        <f t="shared" si="27"/>
        <v>-0.46072777352176197</v>
      </c>
      <c r="I262">
        <f t="shared" si="24"/>
        <v>-5.5287332822611432</v>
      </c>
      <c r="K262">
        <f t="shared" si="25"/>
        <v>-0.54610734240638081</v>
      </c>
      <c r="M262">
        <f t="shared" si="22"/>
        <v>-0.47265206166664847</v>
      </c>
      <c r="N262" s="13">
        <f t="shared" si="26"/>
        <v>-1.1924288144886497E-2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4.9821669916531164</v>
      </c>
      <c r="H263" s="10">
        <f t="shared" si="27"/>
        <v>-0.45539540485498287</v>
      </c>
      <c r="I263">
        <f t="shared" si="24"/>
        <v>-5.4647448582597944</v>
      </c>
      <c r="K263">
        <f t="shared" si="25"/>
        <v>-0.54062943593265922</v>
      </c>
      <c r="M263">
        <f t="shared" si="22"/>
        <v>-0.46734806203476975</v>
      </c>
      <c r="N263" s="13">
        <f t="shared" si="26"/>
        <v>-1.1952657179786885E-2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4.9926703639733523</v>
      </c>
      <c r="H264" s="10">
        <f t="shared" si="27"/>
        <v>-0.45012020765405247</v>
      </c>
      <c r="I264">
        <f t="shared" si="24"/>
        <v>-5.4014424918486297</v>
      </c>
      <c r="K264">
        <f t="shared" si="25"/>
        <v>-0.53520616333527848</v>
      </c>
      <c r="M264">
        <f t="shared" si="22"/>
        <v>-0.46210253348519958</v>
      </c>
      <c r="N264" s="13">
        <f t="shared" si="26"/>
        <v>-1.1982325831147111E-2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5.0031737362935891</v>
      </c>
      <c r="H265" s="10">
        <f t="shared" si="27"/>
        <v>-0.44490161560158892</v>
      </c>
      <c r="I265">
        <f t="shared" si="24"/>
        <v>-5.3388193872190666</v>
      </c>
      <c r="K265">
        <f t="shared" si="25"/>
        <v>-0.52983699243333848</v>
      </c>
      <c r="M265">
        <f t="shared" si="22"/>
        <v>-0.4569148664137353</v>
      </c>
      <c r="N265" s="13">
        <f t="shared" si="26"/>
        <v>-1.2013250812146381E-2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5.0136771086138259</v>
      </c>
      <c r="H266" s="10">
        <f t="shared" si="27"/>
        <v>-0.43973906750684588</v>
      </c>
      <c r="I266">
        <f t="shared" si="24"/>
        <v>-5.276868810082151</v>
      </c>
      <c r="K266">
        <f t="shared" si="25"/>
        <v>-0.52452139571248713</v>
      </c>
      <c r="M266">
        <f t="shared" si="22"/>
        <v>-0.45178445638475379</v>
      </c>
      <c r="N266" s="13">
        <f t="shared" si="26"/>
        <v>-1.2045388877907903E-2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5.0241804809340618</v>
      </c>
      <c r="H267" s="10">
        <f t="shared" si="27"/>
        <v>-0.4346320072762227</v>
      </c>
      <c r="I267">
        <f t="shared" si="24"/>
        <v>-5.2155840873146726</v>
      </c>
      <c r="K267">
        <f t="shared" si="25"/>
        <v>-0.51925885030556074</v>
      </c>
      <c r="M267">
        <f t="shared" si="22"/>
        <v>-0.4467107041299811</v>
      </c>
      <c r="N267" s="13">
        <f t="shared" si="26"/>
        <v>-1.2078696853758397E-2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5.0346838532542986</v>
      </c>
      <c r="H268" s="10">
        <f t="shared" si="27"/>
        <v>-0.42957988388284696</v>
      </c>
      <c r="I268">
        <f t="shared" si="24"/>
        <v>-5.1549586065941639</v>
      </c>
      <c r="K268">
        <f t="shared" si="25"/>
        <v>-0.5140488379723066</v>
      </c>
      <c r="M268">
        <f t="shared" si="22"/>
        <v>-0.44169301554538004</v>
      </c>
      <c r="N268" s="13">
        <f t="shared" si="26"/>
        <v>-1.2113131662533083E-2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5.0451872255745362</v>
      </c>
      <c r="H269" s="10">
        <f t="shared" si="27"/>
        <v>-0.42458215133530242</v>
      </c>
      <c r="I269">
        <f t="shared" si="24"/>
        <v>-5.0949858160236285</v>
      </c>
      <c r="K269">
        <f t="shared" si="25"/>
        <v>-0.50889084507824667</v>
      </c>
      <c r="M269">
        <f t="shared" si="22"/>
        <v>-0.43673080168624989</v>
      </c>
      <c r="N269" s="13">
        <f t="shared" si="26"/>
        <v>-1.2148650350947476E-2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5.0556905978947722</v>
      </c>
      <c r="H270" s="10">
        <f t="shared" si="27"/>
        <v>-0.4196382686455668</v>
      </c>
      <c r="I270">
        <f t="shared" si="24"/>
        <v>-5.0356592237468014</v>
      </c>
      <c r="K270">
        <f t="shared" si="25"/>
        <v>-0.50378436257272574</v>
      </c>
      <c r="M270">
        <f t="shared" si="22"/>
        <v>-0.43182347876060656</v>
      </c>
      <c r="N270" s="13">
        <f t="shared" si="26"/>
        <v>-1.2185210115039757E-2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5.0661939702150081</v>
      </c>
      <c r="H271" s="10">
        <f t="shared" si="27"/>
        <v>-0.41474769979622433</v>
      </c>
      <c r="I271">
        <f t="shared" si="24"/>
        <v>-4.9769723975546922</v>
      </c>
      <c r="K271">
        <f t="shared" si="25"/>
        <v>-0.4987288859661933</v>
      </c>
      <c r="M271">
        <f t="shared" si="22"/>
        <v>-0.42697046812092282</v>
      </c>
      <c r="N271" s="13">
        <f t="shared" si="26"/>
        <v>-1.2222768324698485E-2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5.0766973425352449</v>
      </c>
      <c r="H272" s="10">
        <f t="shared" si="27"/>
        <v>-0.40990991370701768</v>
      </c>
      <c r="I272">
        <f t="shared" si="24"/>
        <v>-4.9189189644842122</v>
      </c>
      <c r="K272">
        <f t="shared" si="25"/>
        <v>-0.49372391530677823</v>
      </c>
      <c r="M272">
        <f t="shared" si="22"/>
        <v>-0.42217119625431626</v>
      </c>
      <c r="N272" s="13">
        <f t="shared" si="26"/>
        <v>-1.226128254729858E-2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5.0872007148554816</v>
      </c>
      <c r="H273" s="10">
        <f t="shared" si="27"/>
        <v>-0.405124384200791</v>
      </c>
      <c r="I273">
        <f t="shared" si="24"/>
        <v>-4.861492610409492</v>
      </c>
      <c r="K273">
        <f t="shared" si="25"/>
        <v>-0.48876895515618907</v>
      </c>
      <c r="M273">
        <f t="shared" si="22"/>
        <v>-0.4174250947712419</v>
      </c>
      <c r="N273" s="13">
        <f t="shared" si="26"/>
        <v>-1.2300710570450901E-2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5.0977040871757184</v>
      </c>
      <c r="H274" s="10">
        <f t="shared" si="27"/>
        <v>-0.40039058996888593</v>
      </c>
      <c r="I274">
        <f t="shared" si="24"/>
        <v>-4.804687079626631</v>
      </c>
      <c r="K274">
        <f t="shared" si="25"/>
        <v>-0.48386351456498822</v>
      </c>
      <c r="M274">
        <f t="shared" si="22"/>
        <v>-0.4127316003927668</v>
      </c>
      <c r="N274" s="13">
        <f t="shared" si="26"/>
        <v>-1.234101042388086E-2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5.1082074594959543</v>
      </c>
      <c r="H275" s="10">
        <f t="shared" si="27"/>
        <v>-0.39570801453603854</v>
      </c>
      <c r="I275">
        <f t="shared" si="24"/>
        <v>-4.7484961744324625</v>
      </c>
      <c r="K275">
        <f t="shared" si="25"/>
        <v>-0.47900710704728144</v>
      </c>
      <c r="M275">
        <f t="shared" ref="M275:M338" si="29">$L$9*$O$6*EXP(-$O$7*(G275/$L$10-1))-SQRT($L$9)*$O$8*EXP(-$O$4*(G275/$L$10-1))</f>
        <v>-0.40809015493649226</v>
      </c>
      <c r="N275" s="13">
        <f t="shared" si="26"/>
        <v>-1.2382140400453712E-2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5.1187108318161911</v>
      </c>
      <c r="H276" s="10">
        <f t="shared" si="27"/>
        <v>-0.39107614622483194</v>
      </c>
      <c r="I276">
        <f t="shared" ref="I276:I339" si="31">H276*$E$6</f>
        <v>-4.6929137546979831</v>
      </c>
      <c r="K276">
        <f t="shared" ref="K276:K339" si="32">$L$9*$L$4*EXP(-$L$6*(G276/$L$10-1))-SQRT($L$9)*$L$5*EXP(-$L$7*(G276/$L$10-1))</f>
        <v>-0.4741992505548614</v>
      </c>
      <c r="M276">
        <f t="shared" si="29"/>
        <v>-0.40350020530118996</v>
      </c>
      <c r="N276" s="13">
        <f t="shared" ref="N276:N339" si="33">(M276-H276)*O276</f>
        <v>-1.2424059076358018E-2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5.1292142041364279</v>
      </c>
      <c r="H277" s="10">
        <f t="shared" ref="H277:H340" si="34">-(-$B$4)*(1+D277+$E$5*D277^3)*EXP(-D277)</f>
        <v>-0.38649447811974563</v>
      </c>
      <c r="I277">
        <f t="shared" si="31"/>
        <v>-4.6379337374369474</v>
      </c>
      <c r="K277">
        <f t="shared" si="32"/>
        <v>-0.46943946745084569</v>
      </c>
      <c r="M277">
        <f t="shared" si="29"/>
        <v>-0.39896120345021208</v>
      </c>
      <c r="N277" s="13">
        <f t="shared" si="33"/>
        <v>-1.2466725330466444E-2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5.1397175764566692</v>
      </c>
      <c r="H278" s="10">
        <f t="shared" si="34"/>
        <v>-0.38196250803085335</v>
      </c>
      <c r="I278">
        <f t="shared" si="31"/>
        <v>-4.5835500963702405</v>
      </c>
      <c r="K278">
        <f t="shared" si="32"/>
        <v>-0.4647272844828374</v>
      </c>
      <c r="M278">
        <f t="shared" si="29"/>
        <v>-0.3944726063937341</v>
      </c>
      <c r="N278" s="13">
        <f t="shared" si="33"/>
        <v>-1.251009836288075E-2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5.1502209487769006</v>
      </c>
      <c r="H279" s="10">
        <f t="shared" si="34"/>
        <v>-0.37747973845721972</v>
      </c>
      <c r="I279">
        <f t="shared" si="31"/>
        <v>-4.5297568614866366</v>
      </c>
      <c r="K279">
        <f t="shared" si="32"/>
        <v>-0.46006223275566432</v>
      </c>
      <c r="M279">
        <f t="shared" si="29"/>
        <v>-0.39003387616990493</v>
      </c>
      <c r="N279" s="13">
        <f t="shared" si="33"/>
        <v>-1.2554137712685209E-2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5.1607243210971374</v>
      </c>
      <c r="H280" s="10">
        <f t="shared" si="34"/>
        <v>-0.37304567654999482</v>
      </c>
      <c r="I280">
        <f t="shared" si="31"/>
        <v>-4.4765481185999381</v>
      </c>
      <c r="K280">
        <f t="shared" si="32"/>
        <v>-0.45544384770367952</v>
      </c>
      <c r="M280">
        <f t="shared" si="29"/>
        <v>-0.3856444798249099</v>
      </c>
      <c r="N280" s="13">
        <f t="shared" si="33"/>
        <v>-1.2598803274915082E-2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5.1712276934173742</v>
      </c>
      <c r="H281" s="10">
        <f t="shared" si="34"/>
        <v>-0.36865983407532166</v>
      </c>
      <c r="I281">
        <f t="shared" si="31"/>
        <v>-4.4239180089038594</v>
      </c>
      <c r="K281">
        <f t="shared" si="32"/>
        <v>-0.45087166906273529</v>
      </c>
      <c r="M281">
        <f t="shared" si="29"/>
        <v>-0.38130388939208565</v>
      </c>
      <c r="N281" s="13">
        <f t="shared" si="33"/>
        <v>-1.2644055316763991E-2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5.1817310657376154</v>
      </c>
      <c r="H282" s="10">
        <f t="shared" si="34"/>
        <v>-0.36432172737701451</v>
      </c>
      <c r="I282">
        <f t="shared" si="31"/>
        <v>-4.3718607285241742</v>
      </c>
      <c r="K282">
        <f t="shared" si="32"/>
        <v>-0.44634524084177757</v>
      </c>
      <c r="M282">
        <f t="shared" si="29"/>
        <v>-0.37701158187004796</v>
      </c>
      <c r="N282" s="13">
        <f t="shared" si="33"/>
        <v>-1.2689854493033448E-2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5.1922344380578469</v>
      </c>
      <c r="H283" s="10">
        <f t="shared" si="34"/>
        <v>-0.36003087733910039</v>
      </c>
      <c r="I283">
        <f t="shared" si="31"/>
        <v>-4.3203705280692049</v>
      </c>
      <c r="K283">
        <f t="shared" si="32"/>
        <v>-0.44186411129415115</v>
      </c>
      <c r="M283">
        <f t="shared" si="29"/>
        <v>-0.37276703919995197</v>
      </c>
      <c r="N283" s="13">
        <f t="shared" si="33"/>
        <v>-1.273616186085158E-2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5.2027378103780837</v>
      </c>
      <c r="H284" s="10">
        <f t="shared" si="34"/>
        <v>-0.35578680934820328</v>
      </c>
      <c r="I284">
        <f t="shared" si="31"/>
        <v>-4.2694417121784394</v>
      </c>
      <c r="K284">
        <f t="shared" si="32"/>
        <v>-0.43742783288858716</v>
      </c>
      <c r="M284">
        <f t="shared" si="29"/>
        <v>-0.36856974824187205</v>
      </c>
      <c r="N284" s="13">
        <f t="shared" si="33"/>
        <v>-1.2782938893668772E-2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5.2132411826983205</v>
      </c>
      <c r="H285" s="10">
        <f t="shared" si="34"/>
        <v>-0.35158905325587103</v>
      </c>
      <c r="I285">
        <f t="shared" si="31"/>
        <v>-4.2190686390704526</v>
      </c>
      <c r="K285">
        <f t="shared" si="32"/>
        <v>-0.4330359622799706</v>
      </c>
      <c r="M285">
        <f t="shared" si="29"/>
        <v>-0.364419200750419</v>
      </c>
      <c r="N285" s="13">
        <f t="shared" si="33"/>
        <v>-1.2830147494547972E-2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5.2237445550185617</v>
      </c>
      <c r="H286" s="10">
        <f t="shared" si="34"/>
        <v>-0.34743714334080505</v>
      </c>
      <c r="I286">
        <f t="shared" si="31"/>
        <v>-4.1692457200896609</v>
      </c>
      <c r="K286">
        <f t="shared" si="32"/>
        <v>-0.42868806027983924</v>
      </c>
      <c r="M286">
        <f t="shared" si="29"/>
        <v>-0.36031489334956762</v>
      </c>
      <c r="N286" s="13">
        <f t="shared" si="33"/>
        <v>-1.2877750008762567E-2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5.2342479273387941</v>
      </c>
      <c r="H287" s="10">
        <f t="shared" si="34"/>
        <v>-0.34333061827107314</v>
      </c>
      <c r="I287">
        <f t="shared" si="31"/>
        <v>-4.1199674192528777</v>
      </c>
      <c r="K287">
        <f t="shared" si="32"/>
        <v>-0.42438369182669305</v>
      </c>
      <c r="M287">
        <f t="shared" si="29"/>
        <v>-0.35625632750679181</v>
      </c>
      <c r="N287" s="13">
        <f t="shared" si="33"/>
        <v>-1.2925709235718674E-2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5.24475129965903</v>
      </c>
      <c r="H288" s="10">
        <f t="shared" si="34"/>
        <v>-0.33926902106628015</v>
      </c>
      <c r="I288">
        <f t="shared" si="31"/>
        <v>-4.071228252795362</v>
      </c>
      <c r="K288">
        <f t="shared" si="32"/>
        <v>-0.42012242595608706</v>
      </c>
      <c r="M288">
        <f t="shared" si="29"/>
        <v>-0.35224300950649923</v>
      </c>
      <c r="N288" s="13">
        <f t="shared" si="33"/>
        <v>-1.2973988440219075E-2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5.2552546719792659</v>
      </c>
      <c r="H289" s="10">
        <f t="shared" si="34"/>
        <v>-0.33525189905978864</v>
      </c>
      <c r="I289">
        <f t="shared" si="31"/>
        <v>-4.0230227887174639</v>
      </c>
      <c r="K289">
        <f t="shared" si="32"/>
        <v>-0.41590383577059153</v>
      </c>
      <c r="M289">
        <f t="shared" si="29"/>
        <v>-0.34827445042286448</v>
      </c>
      <c r="N289" s="13">
        <f t="shared" si="33"/>
        <v>-1.302255136307584E-2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5.265758044299508</v>
      </c>
      <c r="H290" s="10">
        <f t="shared" si="34"/>
        <v>-0.33127880386094449</v>
      </c>
      <c r="I290">
        <f t="shared" si="31"/>
        <v>-3.9753456463313341</v>
      </c>
      <c r="K290">
        <f t="shared" si="32"/>
        <v>-0.41172749840957529</v>
      </c>
      <c r="M290">
        <f t="shared" si="29"/>
        <v>-0.34435016609203828</v>
      </c>
      <c r="N290" s="13">
        <f t="shared" si="33"/>
        <v>-1.3071362231093786E-2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5.2762614166197404</v>
      </c>
      <c r="H291" s="10">
        <f t="shared" si="34"/>
        <v>-0.32734929131738205</v>
      </c>
      <c r="I291">
        <f t="shared" si="31"/>
        <v>-3.9281914958085844</v>
      </c>
      <c r="K291">
        <f t="shared" si="32"/>
        <v>-0.40759299501888835</v>
      </c>
      <c r="M291">
        <f t="shared" si="29"/>
        <v>-0.34046967708382309</v>
      </c>
      <c r="N291" s="13">
        <f t="shared" si="33"/>
        <v>-1.3120385766441034E-2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5.2867647889399763</v>
      </c>
      <c r="H292" s="10">
        <f t="shared" si="34"/>
        <v>-0.32346292147737787</v>
      </c>
      <c r="I292">
        <f t="shared" si="31"/>
        <v>-3.8815550577285345</v>
      </c>
      <c r="K292">
        <f t="shared" si="32"/>
        <v>-0.40349991072039892</v>
      </c>
      <c r="M292">
        <f t="shared" si="29"/>
        <v>-0.3366325086727881</v>
      </c>
      <c r="N292" s="13">
        <f t="shared" si="33"/>
        <v>-1.3169587195410226E-2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5.2972681612602122</v>
      </c>
      <c r="H293" s="10">
        <f t="shared" si="34"/>
        <v>-0.31961925855233836</v>
      </c>
      <c r="I293">
        <f t="shared" si="31"/>
        <v>-3.8354311026280605</v>
      </c>
      <c r="K293">
        <f t="shared" si="32"/>
        <v>-0.39944783458148125</v>
      </c>
      <c r="M293">
        <f t="shared" si="29"/>
        <v>-0.33283819080893429</v>
      </c>
      <c r="N293" s="13">
        <f t="shared" si="33"/>
        <v>-1.3218932256595928E-2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5.3077715335804534</v>
      </c>
      <c r="H294" s="10">
        <f t="shared" si="34"/>
        <v>-0.3158178708793738</v>
      </c>
      <c r="I294">
        <f t="shared" si="31"/>
        <v>-3.7898144505524858</v>
      </c>
      <c r="K294">
        <f t="shared" si="32"/>
        <v>-0.39543635958440027</v>
      </c>
      <c r="M294">
        <f t="shared" si="29"/>
        <v>-0.32908625808787301</v>
      </c>
      <c r="N294" s="13">
        <f t="shared" si="33"/>
        <v>-1.326838720849921E-2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5.3182749059006857</v>
      </c>
      <c r="H295" s="10">
        <f t="shared" si="34"/>
        <v>-0.31205833088402568</v>
      </c>
      <c r="I295">
        <f t="shared" si="31"/>
        <v>-3.7446999706083082</v>
      </c>
      <c r="K295">
        <f t="shared" si="32"/>
        <v>-0.39146508259565704</v>
      </c>
      <c r="M295">
        <f t="shared" si="29"/>
        <v>-0.32537624972059759</v>
      </c>
      <c r="N295" s="13">
        <f t="shared" si="33"/>
        <v>-1.3317918836571907E-2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5.3287782782209225</v>
      </c>
      <c r="H296" s="10">
        <f t="shared" si="34"/>
        <v>-0.30834021504311376</v>
      </c>
      <c r="I296">
        <f t="shared" si="31"/>
        <v>-3.7000825805173649</v>
      </c>
      <c r="K296">
        <f t="shared" si="32"/>
        <v>-0.3875336043352679</v>
      </c>
      <c r="M296">
        <f t="shared" si="29"/>
        <v>-0.32170770950283339</v>
      </c>
      <c r="N296" s="13">
        <f t="shared" si="33"/>
        <v>-1.3367494459719631E-2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5.3392816505411584</v>
      </c>
      <c r="H297" s="10">
        <f t="shared" si="34"/>
        <v>-0.30466310384778361</v>
      </c>
      <c r="I297">
        <f t="shared" si="31"/>
        <v>-3.6559572461734033</v>
      </c>
      <c r="K297">
        <f t="shared" si="32"/>
        <v>-0.38364152934604651</v>
      </c>
      <c r="M297">
        <f t="shared" si="29"/>
        <v>-0.31808018578405012</v>
      </c>
      <c r="N297" s="13">
        <f t="shared" si="33"/>
        <v>-1.3417081936266506E-2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5.3497850228614006</v>
      </c>
      <c r="H298" s="10">
        <f t="shared" si="34"/>
        <v>-0.30102658176669866</v>
      </c>
      <c r="I298">
        <f t="shared" si="31"/>
        <v>-3.6123189812003842</v>
      </c>
      <c r="K298">
        <f t="shared" si="32"/>
        <v>-0.37978846596284355</v>
      </c>
      <c r="M298">
        <f t="shared" si="29"/>
        <v>-0.31449323143610941</v>
      </c>
      <c r="N298" s="13">
        <f t="shared" si="33"/>
        <v>-1.3466649669410746E-2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5.360288395181632</v>
      </c>
      <c r="H299" s="10">
        <f t="shared" si="34"/>
        <v>-0.29743023720944839</v>
      </c>
      <c r="I299">
        <f t="shared" si="31"/>
        <v>-3.5691628465133807</v>
      </c>
      <c r="K299">
        <f t="shared" si="32"/>
        <v>-0.37597402628181348</v>
      </c>
      <c r="M299">
        <f t="shared" si="29"/>
        <v>-0.31094640382162209</v>
      </c>
      <c r="N299" s="13">
        <f t="shared" si="33"/>
        <v>-1.3516166612173697E-2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5.3707917675018679</v>
      </c>
      <c r="H300" s="10">
        <f t="shared" si="34"/>
        <v>-0.29387366249012514</v>
      </c>
      <c r="I300">
        <f t="shared" si="31"/>
        <v>-3.5264839498815017</v>
      </c>
      <c r="K300">
        <f t="shared" si="32"/>
        <v>-0.37219782612965585</v>
      </c>
      <c r="M300">
        <f t="shared" si="29"/>
        <v>-0.30743926476198674</v>
      </c>
      <c r="N300" s="13">
        <f t="shared" si="33"/>
        <v>-1.3565602271861599E-2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5.3812951398221101</v>
      </c>
      <c r="H301" s="10">
        <f t="shared" si="34"/>
        <v>-0.29035645379115099</v>
      </c>
      <c r="I301">
        <f t="shared" si="31"/>
        <v>-3.4842774454938121</v>
      </c>
      <c r="K301">
        <f t="shared" si="32"/>
        <v>-0.36845948503291831</v>
      </c>
      <c r="M301">
        <f t="shared" si="29"/>
        <v>-0.30397138050519784</v>
      </c>
      <c r="N301" s="13">
        <f t="shared" si="33"/>
        <v>-1.3614926714046849E-2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5.3917985121423468</v>
      </c>
      <c r="H302" s="10">
        <f t="shared" si="34"/>
        <v>-0.28687821112730805</v>
      </c>
      <c r="I302">
        <f t="shared" si="31"/>
        <v>-3.4425385335276966</v>
      </c>
      <c r="K302">
        <f t="shared" si="32"/>
        <v>-0.36475862618731936</v>
      </c>
      <c r="M302">
        <f t="shared" si="29"/>
        <v>-0.30054232169340284</v>
      </c>
      <c r="N302" s="13">
        <f t="shared" si="33"/>
        <v>-1.3664110566094789E-2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5.4023018844625836</v>
      </c>
      <c r="H303" s="10">
        <f t="shared" si="34"/>
        <v>-0.28343853830999471</v>
      </c>
      <c r="I303">
        <f t="shared" si="31"/>
        <v>-3.4012624597199368</v>
      </c>
      <c r="K303">
        <f t="shared" si="32"/>
        <v>-0.36109487642710247</v>
      </c>
      <c r="M303">
        <f t="shared" si="29"/>
        <v>-0.29715166333022675</v>
      </c>
      <c r="N303" s="13">
        <f t="shared" si="33"/>
        <v>-1.3713125020232031E-2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5.4128052567828142</v>
      </c>
      <c r="H304" s="10">
        <f t="shared" si="34"/>
        <v>-0.28003704291174192</v>
      </c>
      <c r="I304">
        <f t="shared" si="31"/>
        <v>-3.360444514940903</v>
      </c>
      <c r="K304">
        <f t="shared" si="32"/>
        <v>-0.35746786619447041</v>
      </c>
      <c r="M304">
        <f t="shared" si="29"/>
        <v>-0.29379898474792782</v>
      </c>
      <c r="N304" s="13">
        <f t="shared" si="33"/>
        <v>-1.3761941836185898E-2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5.4233086291030563</v>
      </c>
      <c r="H305" s="10">
        <f t="shared" si="34"/>
        <v>-0.2766733362309578</v>
      </c>
      <c r="I305">
        <f t="shared" si="31"/>
        <v>-3.3200800347714936</v>
      </c>
      <c r="K305">
        <f t="shared" si="32"/>
        <v>-0.35387722950906159</v>
      </c>
      <c r="M305">
        <f t="shared" si="29"/>
        <v>-0.29048386957435418</v>
      </c>
      <c r="N305" s="13">
        <f t="shared" si="33"/>
        <v>-1.3810533343396381E-2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5.4338120014232931</v>
      </c>
      <c r="H306" s="10">
        <f t="shared" si="34"/>
        <v>-0.27334703325695836</v>
      </c>
      <c r="I306">
        <f t="shared" si="31"/>
        <v>-3.2801643990835005</v>
      </c>
      <c r="K306">
        <f t="shared" si="32"/>
        <v>-0.35032260393753067</v>
      </c>
      <c r="M306">
        <f t="shared" si="29"/>
        <v>-0.28720590569977711</v>
      </c>
      <c r="N306" s="13">
        <f t="shared" si="33"/>
        <v>-1.3858872442818748E-2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5.4443153737435299</v>
      </c>
      <c r="H307" s="10">
        <f t="shared" si="34"/>
        <v>-0.2700577526352258</v>
      </c>
      <c r="I307">
        <f t="shared" si="31"/>
        <v>-3.2406930316227096</v>
      </c>
      <c r="K307">
        <f t="shared" si="32"/>
        <v>-0.3468036305631772</v>
      </c>
      <c r="M307">
        <f t="shared" si="29"/>
        <v>-0.28396468524355367</v>
      </c>
      <c r="N307" s="13">
        <f t="shared" si="33"/>
        <v>-1.3906932608327871E-2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5.4548187460637605</v>
      </c>
      <c r="H308" s="10">
        <f t="shared" si="34"/>
        <v>-0.26680511663296458</v>
      </c>
      <c r="I308">
        <f t="shared" si="31"/>
        <v>-3.2016613995955749</v>
      </c>
      <c r="K308">
        <f t="shared" si="32"/>
        <v>-0.34331995395569231</v>
      </c>
      <c r="M308">
        <f t="shared" si="29"/>
        <v>-0.28075980452070104</v>
      </c>
      <c r="N308" s="13">
        <f t="shared" si="33"/>
        <v>-1.3954687887736461E-2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5.4653221183840017</v>
      </c>
      <c r="H309" s="10">
        <f t="shared" si="34"/>
        <v>-0.26358875110491259</v>
      </c>
      <c r="I309">
        <f t="shared" si="31"/>
        <v>-3.1630650132589508</v>
      </c>
      <c r="K309">
        <f t="shared" si="32"/>
        <v>-0.33987122214098386</v>
      </c>
      <c r="M309">
        <f t="shared" si="29"/>
        <v>-0.27759086400835004</v>
      </c>
      <c r="N309" s="13">
        <f t="shared" si="33"/>
        <v>-1.4002112903437447E-2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5.4758254907042394</v>
      </c>
      <c r="H310" s="10">
        <f t="shared" si="34"/>
        <v>-0.26040828545945638</v>
      </c>
      <c r="I310">
        <f t="shared" si="31"/>
        <v>-3.1248994255134765</v>
      </c>
      <c r="K310">
        <f t="shared" si="32"/>
        <v>-0.33645708657113677</v>
      </c>
      <c r="M310">
        <f t="shared" si="29"/>
        <v>-0.2744574683121464</v>
      </c>
      <c r="N310" s="13">
        <f t="shared" si="33"/>
        <v>-1.4049182852690023E-2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5.4863288630244753</v>
      </c>
      <c r="H311" s="10">
        <f t="shared" si="34"/>
        <v>-0.25726335262500111</v>
      </c>
      <c r="I311">
        <f t="shared" si="31"/>
        <v>-3.0871602315000133</v>
      </c>
      <c r="K311">
        <f t="shared" si="32"/>
        <v>-0.33307720209445218</v>
      </c>
      <c r="M311">
        <f t="shared" si="29"/>
        <v>-0.27135922613255098</v>
      </c>
      <c r="N311" s="13">
        <f t="shared" si="33"/>
        <v>-1.4095873507549872E-2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5.4968322353447068</v>
      </c>
      <c r="H312" s="10">
        <f t="shared" si="34"/>
        <v>-0.25415358901665158</v>
      </c>
      <c r="I312">
        <f t="shared" si="31"/>
        <v>-3.0498430681998192</v>
      </c>
      <c r="K312">
        <f t="shared" si="32"/>
        <v>-0.32973122692563039</v>
      </c>
      <c r="M312">
        <f t="shared" si="29"/>
        <v>-0.26829575023111568</v>
      </c>
      <c r="N312" s="13">
        <f t="shared" si="33"/>
        <v>-1.41421612144641E-2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5.5073356076649489</v>
      </c>
      <c r="H313" s="10">
        <f t="shared" si="34"/>
        <v>-0.25107863450316864</v>
      </c>
      <c r="I313">
        <f t="shared" si="31"/>
        <v>-3.0129436140380239</v>
      </c>
      <c r="K313">
        <f t="shared" si="32"/>
        <v>-0.32641882261606314</v>
      </c>
      <c r="M313">
        <f t="shared" si="29"/>
        <v>-0.26526665739670618</v>
      </c>
      <c r="N313" s="13">
        <f t="shared" si="33"/>
        <v>-1.4188022893537544E-2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5.5178389799851857</v>
      </c>
      <c r="H314" s="10">
        <f t="shared" si="34"/>
        <v>-0.2480381323742418</v>
      </c>
      <c r="I314">
        <f t="shared" si="31"/>
        <v>-2.9764575884909017</v>
      </c>
      <c r="K314">
        <f t="shared" si="32"/>
        <v>-0.32313965402428269</v>
      </c>
      <c r="M314">
        <f t="shared" si="29"/>
        <v>-0.26227156841172761</v>
      </c>
      <c r="N314" s="13">
        <f t="shared" si="33"/>
        <v>-1.4233436037485808E-2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5.5283423523054216</v>
      </c>
      <c r="H315" s="10">
        <f t="shared" si="34"/>
        <v>-0.24503172930803141</v>
      </c>
      <c r="I315">
        <f t="shared" si="31"/>
        <v>-2.9403807516963769</v>
      </c>
      <c r="K315">
        <f t="shared" si="32"/>
        <v>-0.31989338928651401</v>
      </c>
      <c r="M315">
        <f t="shared" si="29"/>
        <v>-0.25931010801831167</v>
      </c>
      <c r="N315" s="13">
        <f t="shared" si="33"/>
        <v>-1.427837871028026E-2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5.5388457246256531</v>
      </c>
      <c r="H316" s="10">
        <f t="shared" si="34"/>
        <v>-0.24205907533903154</v>
      </c>
      <c r="I316">
        <f t="shared" si="31"/>
        <v>-2.9047089040683787</v>
      </c>
      <c r="K316">
        <f t="shared" si="32"/>
        <v>-0.31667969978739596</v>
      </c>
      <c r="M316">
        <f t="shared" si="29"/>
        <v>-0.25638190488453333</v>
      </c>
      <c r="N316" s="13">
        <f t="shared" si="33"/>
        <v>-1.4322829545501792E-2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5.5493490969458943</v>
      </c>
      <c r="H317" s="10">
        <f t="shared" si="34"/>
        <v>-0.23911982382621857</v>
      </c>
      <c r="I317">
        <f t="shared" si="31"/>
        <v>-2.869437885914623</v>
      </c>
      <c r="K317">
        <f t="shared" si="32"/>
        <v>-0.31349826013083104</v>
      </c>
      <c r="M317">
        <f t="shared" si="29"/>
        <v>-0.25348659157062825</v>
      </c>
      <c r="N317" s="13">
        <f t="shared" si="33"/>
        <v>-1.4366767744409675E-2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5.5598524692661311</v>
      </c>
      <c r="H318" s="10">
        <f t="shared" si="34"/>
        <v>-0.23621363142152293</v>
      </c>
      <c r="I318">
        <f t="shared" si="31"/>
        <v>-2.8345635770582751</v>
      </c>
      <c r="K318">
        <f t="shared" si="32"/>
        <v>-0.3103487481110086</v>
      </c>
      <c r="M318">
        <f t="shared" si="29"/>
        <v>-0.25062380449526106</v>
      </c>
      <c r="N318" s="13">
        <f t="shared" si="33"/>
        <v>-1.4410173073738125E-2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5.5703558415863679</v>
      </c>
      <c r="H319" s="10">
        <f t="shared" si="34"/>
        <v>-0.23334015803857761</v>
      </c>
      <c r="I319">
        <f t="shared" si="31"/>
        <v>-2.800081896462931</v>
      </c>
      <c r="K319">
        <f t="shared" si="32"/>
        <v>-0.30723084468355666</v>
      </c>
      <c r="M319">
        <f t="shared" si="29"/>
        <v>-0.24779318390180938</v>
      </c>
      <c r="N319" s="13">
        <f t="shared" si="33"/>
        <v>-1.4453025863231772E-2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5.5808592139065984</v>
      </c>
      <c r="H320" s="10">
        <f t="shared" si="34"/>
        <v>-0.23049906682179197</v>
      </c>
      <c r="I320">
        <f t="shared" si="31"/>
        <v>-2.7659888018615035</v>
      </c>
      <c r="K320">
        <f t="shared" si="32"/>
        <v>-0.30414423393687445</v>
      </c>
      <c r="M320">
        <f t="shared" si="29"/>
        <v>-0.24499437382471792</v>
      </c>
      <c r="N320" s="13">
        <f t="shared" si="33"/>
        <v>-1.449530700292595E-2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5.5913625862268406</v>
      </c>
      <c r="H321" s="10">
        <f t="shared" si="34"/>
        <v>-0.22769002411571396</v>
      </c>
      <c r="I321">
        <f t="shared" si="31"/>
        <v>-2.7322802893885676</v>
      </c>
      <c r="K321">
        <f t="shared" si="32"/>
        <v>-0.30108860306361029</v>
      </c>
      <c r="M321">
        <f t="shared" si="29"/>
        <v>-0.24222702205590063</v>
      </c>
      <c r="N321" s="13">
        <f t="shared" si="33"/>
        <v>-1.4536997940186674E-2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5.6018659585470774</v>
      </c>
      <c r="H322" s="10">
        <f t="shared" si="34"/>
        <v>-0.22491269943472006</v>
      </c>
      <c r="I322">
        <f t="shared" si="31"/>
        <v>-2.6989523932166408</v>
      </c>
      <c r="K322">
        <f t="shared" si="32"/>
        <v>-0.29806364233233246</v>
      </c>
      <c r="M322">
        <f t="shared" si="29"/>
        <v>-0.23949078011123676</v>
      </c>
      <c r="N322" s="13">
        <f t="shared" si="33"/>
        <v>-1.4578080676516697E-2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5.6123693308673142</v>
      </c>
      <c r="H323" s="10">
        <f t="shared" si="34"/>
        <v>-0.22216676543298053</v>
      </c>
      <c r="I323">
        <f t="shared" si="31"/>
        <v>-2.6660011851957663</v>
      </c>
      <c r="K323">
        <f t="shared" si="32"/>
        <v>-0.29506904505933668</v>
      </c>
      <c r="M323">
        <f t="shared" si="29"/>
        <v>-0.23678530319711905</v>
      </c>
      <c r="N323" s="13">
        <f t="shared" si="33"/>
        <v>-1.4618537764138517E-2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5.6228727031875447</v>
      </c>
      <c r="H324" s="10">
        <f t="shared" si="34"/>
        <v>-0.21945189787475158</v>
      </c>
      <c r="I324">
        <f t="shared" si="31"/>
        <v>-2.6334227744970189</v>
      </c>
      <c r="K324">
        <f t="shared" si="32"/>
        <v>-0.29210450758065254</v>
      </c>
      <c r="M324">
        <f t="shared" si="29"/>
        <v>-0.23411025017711598</v>
      </c>
      <c r="N324" s="13">
        <f t="shared" si="33"/>
        <v>-1.4658352302364397E-2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5.6333760755077877</v>
      </c>
      <c r="H325" s="10">
        <f t="shared" si="34"/>
        <v>-0.21676777560495553</v>
      </c>
      <c r="I325">
        <f t="shared" si="31"/>
        <v>-2.6012133072594663</v>
      </c>
      <c r="K325">
        <f t="shared" si="32"/>
        <v>-0.28916972922420436</v>
      </c>
      <c r="M325">
        <f t="shared" si="29"/>
        <v>-0.2314652835387136</v>
      </c>
      <c r="N325" s="13">
        <f t="shared" si="33"/>
        <v>-1.4697507933758069E-2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5.6438794478280236</v>
      </c>
      <c r="H326" s="10">
        <f t="shared" si="34"/>
        <v>-0.21411408052008421</v>
      </c>
      <c r="I326">
        <f t="shared" si="31"/>
        <v>-2.5693689662410106</v>
      </c>
      <c r="K326">
        <f t="shared" si="32"/>
        <v>-0.2862644122821793</v>
      </c>
      <c r="M326">
        <f t="shared" si="29"/>
        <v>-0.22885006936019034</v>
      </c>
      <c r="N326" s="13">
        <f t="shared" si="33"/>
        <v>-1.4735988840106129E-2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5.6543828201482595</v>
      </c>
      <c r="H327" s="10">
        <f t="shared" si="34"/>
        <v>-0.21149049753937793</v>
      </c>
      <c r="I327">
        <f t="shared" si="31"/>
        <v>-2.5378859704725354</v>
      </c>
      <c r="K327">
        <f t="shared" si="32"/>
        <v>-0.28338826198353922</v>
      </c>
      <c r="M327">
        <f t="shared" si="29"/>
        <v>-0.22626427727757406</v>
      </c>
      <c r="N327" s="13">
        <f t="shared" si="33"/>
        <v>-1.477377973819613E-2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5.6648861924684972</v>
      </c>
      <c r="H328" s="10">
        <f t="shared" si="34"/>
        <v>-0.20889671457632392</v>
      </c>
      <c r="I328">
        <f t="shared" si="31"/>
        <v>-2.5067605749158872</v>
      </c>
      <c r="K328">
        <f t="shared" si="32"/>
        <v>-0.2805409864667408</v>
      </c>
      <c r="M328">
        <f t="shared" si="29"/>
        <v>-0.2237075804517438</v>
      </c>
      <c r="N328" s="13">
        <f t="shared" si="33"/>
        <v>-1.4810865875419882E-2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5.6753895647887331</v>
      </c>
      <c r="H329" s="10">
        <f t="shared" si="34"/>
        <v>-0.20633242251044773</v>
      </c>
      <c r="I329">
        <f t="shared" si="31"/>
        <v>-2.4759890701253728</v>
      </c>
      <c r="K329">
        <f t="shared" si="32"/>
        <v>-0.27772229675263416</v>
      </c>
      <c r="M329">
        <f t="shared" si="29"/>
        <v>-0.22117965553565447</v>
      </c>
      <c r="N329" s="13">
        <f t="shared" si="33"/>
        <v>-1.4847233025206741E-2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5.6858929371089699</v>
      </c>
      <c r="H330" s="10">
        <f t="shared" si="34"/>
        <v>-0.20379731515940105</v>
      </c>
      <c r="I330">
        <f t="shared" si="31"/>
        <v>-2.4455677819128128</v>
      </c>
      <c r="K330">
        <f t="shared" si="32"/>
        <v>-0.27493190671753986</v>
      </c>
      <c r="M330">
        <f t="shared" si="29"/>
        <v>-0.21868018264169178</v>
      </c>
      <c r="N330" s="13">
        <f t="shared" si="33"/>
        <v>-1.4882867482290729E-2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5.6963963094292058</v>
      </c>
      <c r="H331" s="10">
        <f t="shared" si="34"/>
        <v>-0.20129108925134742</v>
      </c>
      <c r="I331">
        <f t="shared" si="31"/>
        <v>-2.4154930710161691</v>
      </c>
      <c r="K331">
        <f t="shared" si="32"/>
        <v>-0.27216953306652447</v>
      </c>
      <c r="M331">
        <f t="shared" si="29"/>
        <v>-0.21620884530917656</v>
      </c>
      <c r="N331" s="13">
        <f t="shared" si="33"/>
        <v>-1.4917756057829135E-2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5.7068996817494426</v>
      </c>
      <c r="H332" s="10">
        <f t="shared" si="34"/>
        <v>-0.19881344439763998</v>
      </c>
      <c r="I332">
        <f t="shared" si="31"/>
        <v>-2.38576133277168</v>
      </c>
      <c r="K332">
        <f t="shared" si="32"/>
        <v>-0.26943489530685633</v>
      </c>
      <c r="M332">
        <f t="shared" si="29"/>
        <v>-0.21376533047200974</v>
      </c>
      <c r="N332" s="13">
        <f t="shared" si="33"/>
        <v>-1.4951886074369758E-2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5.7174030540696794</v>
      </c>
      <c r="H333" s="10">
        <f t="shared" si="34"/>
        <v>-0.19636408306579203</v>
      </c>
      <c r="I333">
        <f t="shared" si="31"/>
        <v>-2.3563689967895045</v>
      </c>
      <c r="K333">
        <f t="shared" si="32"/>
        <v>-0.26672771572165827</v>
      </c>
      <c r="M333">
        <f t="shared" si="29"/>
        <v>-0.21134932842647586</v>
      </c>
      <c r="N333" s="13">
        <f t="shared" si="33"/>
        <v>-1.4985245360683824E-2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5.7279064263899162</v>
      </c>
      <c r="H334" s="10">
        <f t="shared" si="34"/>
        <v>-0.19394271055273735</v>
      </c>
      <c r="I334">
        <f t="shared" si="31"/>
        <v>-2.327312526632848</v>
      </c>
      <c r="K334">
        <f t="shared" si="32"/>
        <v>-0.26404771934374749</v>
      </c>
      <c r="M334">
        <f t="shared" si="29"/>
        <v>-0.20896053279920113</v>
      </c>
      <c r="N334" s="13">
        <f t="shared" si="33"/>
        <v>-1.501782224646378E-2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5.738409798710153</v>
      </c>
      <c r="H335" s="10">
        <f t="shared" si="34"/>
        <v>-0.19154903495837663</v>
      </c>
      <c r="I335">
        <f t="shared" si="31"/>
        <v>-2.2985884195005197</v>
      </c>
      <c r="K335">
        <f t="shared" si="32"/>
        <v>-0.26139463392967105</v>
      </c>
      <c r="M335">
        <f t="shared" si="29"/>
        <v>-0.20659864051527746</v>
      </c>
      <c r="N335" s="13">
        <f t="shared" si="33"/>
        <v>-1.5049605556900825E-2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5.7489131710303889</v>
      </c>
      <c r="H336" s="10">
        <f t="shared" si="34"/>
        <v>-0.18918276715941071</v>
      </c>
      <c r="I336">
        <f t="shared" si="31"/>
        <v>-2.2701932059129284</v>
      </c>
      <c r="K336">
        <f t="shared" si="32"/>
        <v>-0.25876818993393291</v>
      </c>
      <c r="M336">
        <f t="shared" si="29"/>
        <v>-0.20426335176655325</v>
      </c>
      <c r="N336" s="13">
        <f t="shared" si="33"/>
        <v>-1.5080584607142539E-2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5.7594165433506257</v>
      </c>
      <c r="H337" s="10">
        <f t="shared" si="34"/>
        <v>-0.18684362078345437</v>
      </c>
      <c r="I337">
        <f t="shared" si="31"/>
        <v>-2.2421234494014524</v>
      </c>
      <c r="K337">
        <f t="shared" si="32"/>
        <v>-0.25616812048341575</v>
      </c>
      <c r="M337">
        <f t="shared" si="29"/>
        <v>-0.20195436998009728</v>
      </c>
      <c r="N337" s="13">
        <f t="shared" si="33"/>
        <v>-1.5110749196642903E-2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5.7699199156708616</v>
      </c>
      <c r="H338" s="10">
        <f t="shared" si="34"/>
        <v>-0.18453131218343208</v>
      </c>
      <c r="I338">
        <f t="shared" si="31"/>
        <v>-2.2143757462011848</v>
      </c>
      <c r="K338">
        <f t="shared" si="32"/>
        <v>-0.2535941613520003</v>
      </c>
      <c r="M338">
        <f t="shared" si="29"/>
        <v>-0.19967140178684067</v>
      </c>
      <c r="N338" s="13">
        <f t="shared" si="33"/>
        <v>-1.5140089603408596E-2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5.7804232879910984</v>
      </c>
      <c r="H339" s="10">
        <f t="shared" si="34"/>
        <v>-0.1822455604122491</v>
      </c>
      <c r="I339">
        <f t="shared" si="31"/>
        <v>-2.1869467249469894</v>
      </c>
      <c r="K339">
        <f t="shared" si="32"/>
        <v>-0.25104605093537558</v>
      </c>
      <c r="M339">
        <f t="shared" ref="M339:M402" si="36">$L$9*$O$6*EXP(-$O$7*(G339/$L$10-1))-SQRT($L$9)*$O$8*EXP(-$O$4*(G339/$L$10-1))</f>
        <v>-0.19741415699039699</v>
      </c>
      <c r="N339" s="13">
        <f t="shared" si="33"/>
        <v>-1.5168596578147897E-2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5.7909266603113352</v>
      </c>
      <c r="H340" s="10">
        <f t="shared" si="34"/>
        <v>-0.17998608719773909</v>
      </c>
      <c r="I340">
        <f t="shared" ref="I340:I403" si="38">H340*$E$6</f>
        <v>-2.159833046372869</v>
      </c>
      <c r="K340">
        <f t="shared" ref="K340:K403" si="39">$L$9*$L$4*EXP(-$L$6*(G340/$L$10-1))-SQRT($L$9)*$L$5*EXP(-$L$7*(G340/$L$10-1))</f>
        <v>-0.24852353022604881</v>
      </c>
      <c r="M340">
        <f t="shared" si="36"/>
        <v>-0.19518234853606958</v>
      </c>
      <c r="N340" s="13">
        <f t="shared" ref="N340:N403" si="40">(M340-H340)*O340</f>
        <v>-1.5196261338330491E-2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5.801430032631572</v>
      </c>
      <c r="H341" s="10">
        <f t="shared" ref="H341:H404" si="41">-(-$B$4)*(1+D341+$E$5*D341^3)*EXP(-D341)</f>
        <v>-0.17775261691788177</v>
      </c>
      <c r="I341">
        <f t="shared" si="38"/>
        <v>-2.1330314030145812</v>
      </c>
      <c r="K341">
        <f t="shared" si="39"/>
        <v>-0.2460263427885509</v>
      </c>
      <c r="M341">
        <f t="shared" si="36"/>
        <v>-0.19297569248004562</v>
      </c>
      <c r="N341" s="13">
        <f t="shared" si="40"/>
        <v>-1.5223075562163846E-2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5.8119334049518079</v>
      </c>
      <c r="H342" s="10">
        <f t="shared" si="41"/>
        <v>-0.17554487657629117</v>
      </c>
      <c r="I342">
        <f t="shared" si="38"/>
        <v>-2.1065385189154942</v>
      </c>
      <c r="K342">
        <f t="shared" si="39"/>
        <v>-0.24355423473483778</v>
      </c>
      <c r="M342">
        <f t="shared" si="36"/>
        <v>-0.19079390795878134</v>
      </c>
      <c r="N342" s="13">
        <f t="shared" si="40"/>
        <v>-1.5249031382490175E-2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5.8224367772720456</v>
      </c>
      <c r="H343" s="10">
        <f t="shared" si="41"/>
        <v>-0.17336259577796859</v>
      </c>
      <c r="I343">
        <f t="shared" si="38"/>
        <v>-2.0803511493356233</v>
      </c>
      <c r="K343">
        <f t="shared" si="39"/>
        <v>-0.24110695469988744</v>
      </c>
      <c r="M343">
        <f t="shared" si="36"/>
        <v>-0.18863671715858182</v>
      </c>
      <c r="N343" s="13">
        <f t="shared" si="40"/>
        <v>-1.5274121380613237E-2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5.8329401495922815</v>
      </c>
      <c r="H344" s="10">
        <f t="shared" si="41"/>
        <v>-0.17120550670532023</v>
      </c>
      <c r="I344">
        <f t="shared" si="38"/>
        <v>-2.0544660804638428</v>
      </c>
      <c r="K344">
        <f t="shared" si="39"/>
        <v>-0.2386842538174978</v>
      </c>
      <c r="M344">
        <f t="shared" si="36"/>
        <v>-0.18650384528537875</v>
      </c>
      <c r="N344" s="13">
        <f t="shared" si="40"/>
        <v>-1.5298338580058524E-2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5.8434435219125183</v>
      </c>
      <c r="H345" s="10">
        <f t="shared" si="41"/>
        <v>-0.16907334409443323</v>
      </c>
      <c r="I345">
        <f t="shared" si="38"/>
        <v>-2.0288801291331988</v>
      </c>
      <c r="K345">
        <f t="shared" si="39"/>
        <v>-0.2362858856962757</v>
      </c>
      <c r="M345">
        <f t="shared" si="36"/>
        <v>-0.18439502053470577</v>
      </c>
      <c r="N345" s="13">
        <f t="shared" si="40"/>
        <v>-1.5321676440272547E-2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5.8539468942327542</v>
      </c>
      <c r="H346" s="10">
        <f t="shared" si="41"/>
        <v>-0.16696584521161079</v>
      </c>
      <c r="I346">
        <f t="shared" si="38"/>
        <v>-2.0035901425393297</v>
      </c>
      <c r="K346">
        <f t="shared" si="39"/>
        <v>-0.23391160639582806</v>
      </c>
      <c r="M346">
        <f t="shared" si="36"/>
        <v>-0.18230997406187885</v>
      </c>
      <c r="N346" s="13">
        <f t="shared" si="40"/>
        <v>-1.5344128850268063E-2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5.8644502665529918</v>
      </c>
      <c r="H347" s="10">
        <f t="shared" si="41"/>
        <v>-0.16488274983016002</v>
      </c>
      <c r="I347">
        <f t="shared" si="38"/>
        <v>-1.9785929979619201</v>
      </c>
      <c r="K347">
        <f t="shared" si="39"/>
        <v>-0.23156117440314405</v>
      </c>
      <c r="M347">
        <f t="shared" si="36"/>
        <v>-0.18024843995237796</v>
      </c>
      <c r="N347" s="13">
        <f t="shared" si="40"/>
        <v>-1.5365690122217945E-2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5.8749536388732277</v>
      </c>
      <c r="H348" s="10">
        <f t="shared" si="41"/>
        <v>-0.16282380020743181</v>
      </c>
      <c r="I348">
        <f t="shared" si="38"/>
        <v>-1.9538856024891817</v>
      </c>
      <c r="K348">
        <f t="shared" si="39"/>
        <v>-0.22923435060917979</v>
      </c>
      <c r="M348">
        <f t="shared" si="36"/>
        <v>-0.17821015519243968</v>
      </c>
      <c r="N348" s="13">
        <f t="shared" si="40"/>
        <v>-1.5386354985007872E-2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5.8854570111934637</v>
      </c>
      <c r="H349" s="10">
        <f t="shared" si="41"/>
        <v>-0.16078874106210778</v>
      </c>
      <c r="I349">
        <f t="shared" si="38"/>
        <v>-1.9294648927452933</v>
      </c>
      <c r="K349">
        <f t="shared" si="39"/>
        <v>-0.22693089828563276</v>
      </c>
      <c r="M349">
        <f t="shared" si="36"/>
        <v>-0.1761948596398529</v>
      </c>
      <c r="N349" s="13">
        <f t="shared" si="40"/>
        <v>-1.5406118577745126E-2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5.8959603835137004</v>
      </c>
      <c r="H350" s="10">
        <f t="shared" si="41"/>
        <v>-0.1587773195517336</v>
      </c>
      <c r="I350">
        <f t="shared" si="38"/>
        <v>-1.9053278346208034</v>
      </c>
      <c r="K350">
        <f t="shared" si="39"/>
        <v>-0.22465058306191579</v>
      </c>
      <c r="M350">
        <f t="shared" si="36"/>
        <v>-0.17420229599496928</v>
      </c>
      <c r="N350" s="13">
        <f t="shared" si="40"/>
        <v>-1.5424976443235677E-2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5.9064637558339372</v>
      </c>
      <c r="H351" s="10">
        <f t="shared" si="41"/>
        <v>-0.15678928525049229</v>
      </c>
      <c r="I351">
        <f t="shared" si="38"/>
        <v>-1.8814714230059075</v>
      </c>
      <c r="K351">
        <f t="shared" si="39"/>
        <v>-0.22239317290232455</v>
      </c>
      <c r="M351">
        <f t="shared" si="36"/>
        <v>-0.17223220977192291</v>
      </c>
      <c r="N351" s="13">
        <f t="shared" si="40"/>
        <v>-1.5442924521430618E-2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5.916967128154174</v>
      </c>
      <c r="H352" s="10">
        <f t="shared" si="41"/>
        <v>-0.15482439012721833</v>
      </c>
      <c r="I352">
        <f t="shared" si="38"/>
        <v>-1.8578926815266199</v>
      </c>
      <c r="K352">
        <f t="shared" si="39"/>
        <v>-0.2201584380834013</v>
      </c>
      <c r="M352">
        <f t="shared" si="36"/>
        <v>-0.17028434927006536</v>
      </c>
      <c r="N352" s="13">
        <f t="shared" si="40"/>
        <v>-1.5459959142847035E-2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5.9274705004744099</v>
      </c>
      <c r="H353" s="10">
        <f t="shared" si="41"/>
        <v>-0.15288238852364508</v>
      </c>
      <c r="I353">
        <f t="shared" si="38"/>
        <v>-1.8345886622837408</v>
      </c>
      <c r="K353">
        <f t="shared" si="39"/>
        <v>-0.21794615117148924</v>
      </c>
      <c r="M353">
        <f t="shared" si="36"/>
        <v>-0.16835846554561221</v>
      </c>
      <c r="N353" s="13">
        <f t="shared" si="40"/>
        <v>-1.5476077021967127E-2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5.9379738727946476</v>
      </c>
      <c r="H354" s="10">
        <f t="shared" si="41"/>
        <v>-0.15096303713288692</v>
      </c>
      <c r="I354">
        <f t="shared" si="38"/>
        <v>-1.8115564455946429</v>
      </c>
      <c r="K354">
        <f t="shared" si="39"/>
        <v>-0.2157560870004841</v>
      </c>
      <c r="M354">
        <f t="shared" si="36"/>
        <v>-0.1664543123835085</v>
      </c>
      <c r="N354" s="13">
        <f t="shared" si="40"/>
        <v>-1.5491275250621578E-2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5.9484772451148835</v>
      </c>
      <c r="H355" s="10">
        <f t="shared" si="41"/>
        <v>-0.14906609497814888</v>
      </c>
      <c r="I355">
        <f t="shared" si="38"/>
        <v>-1.7887931397377865</v>
      </c>
      <c r="K355">
        <f t="shared" si="39"/>
        <v>-0.2135880226497775</v>
      </c>
      <c r="M355">
        <f t="shared" si="36"/>
        <v>-0.16457164626951007</v>
      </c>
      <c r="N355" s="13">
        <f t="shared" si="40"/>
        <v>-1.5505551291361191E-2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5.9589806174351203</v>
      </c>
      <c r="H356" s="10">
        <f t="shared" si="41"/>
        <v>-0.1471913233916641</v>
      </c>
      <c r="I356">
        <f t="shared" si="38"/>
        <v>-1.7662958806999693</v>
      </c>
      <c r="K356">
        <f t="shared" si="39"/>
        <v>-0.21144173742239031</v>
      </c>
      <c r="M356">
        <f t="shared" si="36"/>
        <v>-0.1627102263624807</v>
      </c>
      <c r="N356" s="13">
        <f t="shared" si="40"/>
        <v>-1.5518902970816595E-2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5.9694839897553562</v>
      </c>
      <c r="H357" s="10">
        <f t="shared" si="41"/>
        <v>-0.14533848599385316</v>
      </c>
      <c r="I357">
        <f t="shared" si="38"/>
        <v>-1.744061831926238</v>
      </c>
      <c r="K357">
        <f t="shared" si="39"/>
        <v>-0.20931701282330012</v>
      </c>
      <c r="M357">
        <f t="shared" si="36"/>
        <v>-0.16086981446691045</v>
      </c>
      <c r="N357" s="13">
        <f t="shared" si="40"/>
        <v>-1.5531328473057299E-2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5.9799873620755921</v>
      </c>
      <c r="H358" s="10">
        <f t="shared" si="41"/>
        <v>-0.14350734867270426</v>
      </c>
      <c r="I358">
        <f t="shared" si="38"/>
        <v>-1.7220881840724511</v>
      </c>
      <c r="K358">
        <f t="shared" si="39"/>
        <v>-0.20721363253795819</v>
      </c>
      <c r="M358">
        <f t="shared" si="36"/>
        <v>-0.15905017500565172</v>
      </c>
      <c r="N358" s="13">
        <f t="shared" si="40"/>
        <v>-1.5542826332947457E-2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5.9904907343958298</v>
      </c>
      <c r="H359" s="10">
        <f t="shared" si="41"/>
        <v>-0.14169767956337059</v>
      </c>
      <c r="I359">
        <f t="shared" si="38"/>
        <v>-1.7003721547604471</v>
      </c>
      <c r="K359">
        <f t="shared" si="39"/>
        <v>-0.20513138241099574</v>
      </c>
      <c r="M359">
        <f t="shared" si="36"/>
        <v>-0.15725107499287452</v>
      </c>
      <c r="N359" s="13">
        <f t="shared" si="40"/>
        <v>-1.555339542950393E-2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6.0009941067160657</v>
      </c>
      <c r="H360" s="10">
        <f t="shared" si="41"/>
        <v>-0.13990924902798069</v>
      </c>
      <c r="I360">
        <f t="shared" si="38"/>
        <v>-1.6789109883357682</v>
      </c>
      <c r="K360">
        <f t="shared" si="39"/>
        <v>-0.20307005042512094</v>
      </c>
      <c r="M360">
        <f t="shared" si="36"/>
        <v>-0.15547228400724428</v>
      </c>
      <c r="N360" s="13">
        <f t="shared" si="40"/>
        <v>-1.556303497926359E-2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6.0114974790363025</v>
      </c>
      <c r="H361" s="10">
        <f t="shared" si="41"/>
        <v>-0.1381418296356611</v>
      </c>
      <c r="I361">
        <f t="shared" si="38"/>
        <v>-1.6577019556279331</v>
      </c>
      <c r="K361">
        <f t="shared" si="39"/>
        <v>-0.20102942668020105</v>
      </c>
      <c r="M361">
        <f t="shared" si="36"/>
        <v>-0.15371357416531667</v>
      </c>
      <c r="N361" s="13">
        <f t="shared" si="40"/>
        <v>-1.5571744529655568E-2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6.0220008513565393</v>
      </c>
      <c r="H362" s="10">
        <f t="shared" si="41"/>
        <v>-0.13639519614276568</v>
      </c>
      <c r="I362">
        <f t="shared" si="38"/>
        <v>-1.6367423537131882</v>
      </c>
      <c r="K362">
        <f t="shared" si="39"/>
        <v>-0.19900930337253422</v>
      </c>
      <c r="M362">
        <f t="shared" si="36"/>
        <v>-0.15197472009515609</v>
      </c>
      <c r="N362" s="13">
        <f t="shared" si="40"/>
        <v>-1.5579523952390401E-2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6.0325042236767761</v>
      </c>
      <c r="H363" s="10">
        <f t="shared" si="41"/>
        <v>-0.13466912547331092</v>
      </c>
      <c r="I363">
        <f t="shared" si="38"/>
        <v>-1.6160295056797311</v>
      </c>
      <c r="K363">
        <f t="shared" si="39"/>
        <v>-0.19700947477430747</v>
      </c>
      <c r="M363">
        <f t="shared" si="36"/>
        <v>-0.15025549891017423</v>
      </c>
      <c r="N363" s="13">
        <f t="shared" si="40"/>
        <v>-1.558637343686331E-2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6.043007595997012</v>
      </c>
      <c r="H364" s="10">
        <f t="shared" si="41"/>
        <v>-0.1329633966996123</v>
      </c>
      <c r="I364">
        <f t="shared" si="38"/>
        <v>-1.5955607603953474</v>
      </c>
      <c r="K364">
        <f t="shared" si="39"/>
        <v>-0.1950297372132371</v>
      </c>
      <c r="M364">
        <f t="shared" si="36"/>
        <v>-0.14855569018318859</v>
      </c>
      <c r="N364" s="13">
        <f t="shared" si="40"/>
        <v>-1.5592293483576297E-2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6.0535109683172497</v>
      </c>
      <c r="H365" s="10">
        <f t="shared" si="41"/>
        <v>-0.13127779102312079</v>
      </c>
      <c r="I365">
        <f t="shared" si="38"/>
        <v>-1.5753334922774496</v>
      </c>
      <c r="K365">
        <f t="shared" si="39"/>
        <v>-0.19306988905239664</v>
      </c>
      <c r="M365">
        <f t="shared" si="36"/>
        <v>-0.14687507592070348</v>
      </c>
      <c r="N365" s="13">
        <f t="shared" si="40"/>
        <v>-1.5597284897582692E-2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6.0640143406374856</v>
      </c>
      <c r="H366" s="10">
        <f t="shared" si="41"/>
        <v>-0.12961209175545424</v>
      </c>
      <c r="I366">
        <f t="shared" si="38"/>
        <v>-1.5553451010654509</v>
      </c>
      <c r="K366">
        <f t="shared" si="39"/>
        <v>-0.19112973067022693</v>
      </c>
      <c r="M366">
        <f t="shared" si="36"/>
        <v>-0.14521344053741167</v>
      </c>
      <c r="N366" s="13">
        <f t="shared" si="40"/>
        <v>-1.560134878195743E-2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6.0745177129577224</v>
      </c>
      <c r="H367" s="10">
        <f t="shared" si="41"/>
        <v>-0.12796608429962342</v>
      </c>
      <c r="I367">
        <f t="shared" si="38"/>
        <v>-1.535593011595481</v>
      </c>
      <c r="K367">
        <f t="shared" si="39"/>
        <v>-0.18920906444072655</v>
      </c>
      <c r="M367">
        <f t="shared" si="36"/>
        <v>-0.14357057083091512</v>
      </c>
      <c r="N367" s="13">
        <f t="shared" si="40"/>
        <v>-1.5604486531291706E-2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6.0850210852779592</v>
      </c>
      <c r="H368" s="10">
        <f t="shared" si="41"/>
        <v>-0.12633955613144718</v>
      </c>
      <c r="I368">
        <f t="shared" si="38"/>
        <v>-1.516074673577366</v>
      </c>
      <c r="K368">
        <f t="shared" si="39"/>
        <v>-0.18730769471382558</v>
      </c>
      <c r="M368">
        <f t="shared" si="36"/>
        <v>-0.14194625595666827</v>
      </c>
      <c r="N368" s="13">
        <f t="shared" si="40"/>
        <v>-1.5606699825221088E-2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6.0955244575981942</v>
      </c>
      <c r="H369" s="10">
        <f t="shared" si="41"/>
        <v>-0.12473229678115635</v>
      </c>
      <c r="I369">
        <f t="shared" si="38"/>
        <v>-1.4967875613738761</v>
      </c>
      <c r="K369">
        <f t="shared" si="39"/>
        <v>-0.18542542779593943</v>
      </c>
      <c r="M369">
        <f t="shared" si="36"/>
        <v>-0.14034028740314111</v>
      </c>
      <c r="N369" s="13">
        <f t="shared" si="40"/>
        <v>-1.5607990621984758E-2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6.1060278299184318</v>
      </c>
      <c r="H370" s="10">
        <f t="shared" si="41"/>
        <v>-0.12314409781518175</v>
      </c>
      <c r="I370">
        <f t="shared" si="38"/>
        <v>-1.4777291737821809</v>
      </c>
      <c r="K370">
        <f t="shared" si="39"/>
        <v>-0.18356207193069787</v>
      </c>
      <c r="M370">
        <f t="shared" si="36"/>
        <v>-0.13875245896719943</v>
      </c>
      <c r="N370" s="13">
        <f t="shared" si="40"/>
        <v>-1.5608361152017677E-2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6.1165312022386678</v>
      </c>
      <c r="H371" s="10">
        <f t="shared" si="41"/>
        <v>-0.12157475281812469</v>
      </c>
      <c r="I371">
        <f t="shared" si="38"/>
        <v>-1.4588970338174962</v>
      </c>
      <c r="K371">
        <f t="shared" si="39"/>
        <v>-0.18171743727985792</v>
      </c>
      <c r="M371">
        <f t="shared" si="36"/>
        <v>-0.13718256672970902</v>
      </c>
      <c r="N371" s="13">
        <f t="shared" si="40"/>
        <v>-1.5607813911584334E-2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6.1270345745589045</v>
      </c>
      <c r="H372" s="10">
        <f t="shared" si="41"/>
        <v>-0.12002405737490644</v>
      </c>
      <c r="I372">
        <f t="shared" si="38"/>
        <v>-1.4402886884988773</v>
      </c>
      <c r="K372">
        <f t="shared" si="39"/>
        <v>-0.17989133590438736</v>
      </c>
      <c r="M372">
        <f t="shared" si="36"/>
        <v>-0.13563040903135418</v>
      </c>
      <c r="N372" s="13">
        <f t="shared" si="40"/>
        <v>-1.5606351656447734E-2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6.1375379468791413</v>
      </c>
      <c r="H373" s="10">
        <f t="shared" si="41"/>
        <v>-0.11849180905309538</v>
      </c>
      <c r="I373">
        <f t="shared" si="38"/>
        <v>-1.4219017086371446</v>
      </c>
      <c r="K373">
        <f t="shared" si="39"/>
        <v>-0.178083581745727</v>
      </c>
      <c r="M373">
        <f t="shared" si="36"/>
        <v>-0.1340957864486764</v>
      </c>
      <c r="N373" s="13">
        <f t="shared" si="40"/>
        <v>-1.5603977395581017E-2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6.1480413191993781</v>
      </c>
      <c r="H374" s="10">
        <f t="shared" si="41"/>
        <v>-0.11697780738540682</v>
      </c>
      <c r="I374">
        <f t="shared" si="38"/>
        <v>-1.4037336886248819</v>
      </c>
      <c r="K374">
        <f t="shared" si="39"/>
        <v>-0.17629399060722734</v>
      </c>
      <c r="M374">
        <f t="shared" si="36"/>
        <v>-0.13257850177033159</v>
      </c>
      <c r="N374" s="13">
        <f t="shared" si="40"/>
        <v>-1.5600694384924771E-2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6.158544691519614</v>
      </c>
      <c r="H375" s="10">
        <f t="shared" si="41"/>
        <v>-0.11548185385237571</v>
      </c>
      <c r="I375">
        <f t="shared" si="38"/>
        <v>-1.3857822462285085</v>
      </c>
      <c r="K375">
        <f t="shared" si="39"/>
        <v>-0.17452238013575555</v>
      </c>
      <c r="M375">
        <f t="shared" si="36"/>
        <v>-0.13107835997356176</v>
      </c>
      <c r="N375" s="13">
        <f t="shared" si="40"/>
        <v>-1.5596506121186057E-2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6.1690480638398517</v>
      </c>
      <c r="H376" s="10">
        <f t="shared" si="41"/>
        <v>-0.11400375186519722</v>
      </c>
      <c r="I376">
        <f t="shared" si="38"/>
        <v>-1.3680450223823666</v>
      </c>
      <c r="K376">
        <f t="shared" si="39"/>
        <v>-0.17276856980347752</v>
      </c>
      <c r="M376">
        <f t="shared" si="36"/>
        <v>-0.12959516820088449</v>
      </c>
      <c r="N376" s="13">
        <f t="shared" si="40"/>
        <v>-1.5591416335687266E-2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6.1795514361600867</v>
      </c>
      <c r="H377" s="10">
        <f t="shared" si="41"/>
        <v>-0.11254330674873454</v>
      </c>
      <c r="I377">
        <f t="shared" si="38"/>
        <v>-1.3505196809848146</v>
      </c>
      <c r="K377">
        <f t="shared" si="39"/>
        <v>-0.17103238088980954</v>
      </c>
      <c r="M377">
        <f t="shared" si="36"/>
        <v>-0.12812873573699804</v>
      </c>
      <c r="N377" s="13">
        <f t="shared" si="40"/>
        <v>-1.5585428988263497E-2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6.1900548084803244</v>
      </c>
      <c r="H378" s="10">
        <f t="shared" si="41"/>
        <v>-0.11110032572468981</v>
      </c>
      <c r="I378">
        <f t="shared" si="38"/>
        <v>-1.3332039086962777</v>
      </c>
      <c r="K378">
        <f t="shared" si="39"/>
        <v>-0.16931363646353706</v>
      </c>
      <c r="M378">
        <f t="shared" si="36"/>
        <v>-0.12667887398589864</v>
      </c>
      <c r="N378" s="13">
        <f t="shared" si="40"/>
        <v>-1.557854826120883E-2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6.2005581808005603</v>
      </c>
      <c r="H379" s="10">
        <f t="shared" si="41"/>
        <v>-0.10967461789493733</v>
      </c>
      <c r="I379">
        <f t="shared" si="38"/>
        <v>-1.3160954147392481</v>
      </c>
      <c r="K379">
        <f t="shared" si="39"/>
        <v>-0.16761216136510659</v>
      </c>
      <c r="M379">
        <f t="shared" si="36"/>
        <v>-0.12524539644821525</v>
      </c>
      <c r="N379" s="13">
        <f t="shared" si="40"/>
        <v>-1.5570778553277917E-2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6.2110615531207962</v>
      </c>
      <c r="H380" s="10">
        <f t="shared" si="41"/>
        <v>-0.10826599422501511</v>
      </c>
      <c r="I380">
        <f t="shared" si="38"/>
        <v>-1.2991919307001814</v>
      </c>
      <c r="K380">
        <f t="shared" si="39"/>
        <v>-0.16592778218907944</v>
      </c>
      <c r="M380">
        <f t="shared" si="36"/>
        <v>-0.12382811869875292</v>
      </c>
      <c r="N380" s="13">
        <f t="shared" si="40"/>
        <v>-1.5562124473737809E-2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6.2215649254410339</v>
      </c>
      <c r="H381" s="10">
        <f t="shared" si="41"/>
        <v>-0.10687426752777386</v>
      </c>
      <c r="I381">
        <f t="shared" si="38"/>
        <v>-1.2824912103332864</v>
      </c>
      <c r="K381">
        <f t="shared" si="39"/>
        <v>-0.16426032726675457</v>
      </c>
      <c r="M381">
        <f t="shared" si="36"/>
        <v>-0.12242685836425071</v>
      </c>
      <c r="N381" s="13">
        <f t="shared" si="40"/>
        <v>-1.5552590836476851E-2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6.2320682977612698</v>
      </c>
      <c r="H382" s="10">
        <f t="shared" si="41"/>
        <v>-0.1054992524471795</v>
      </c>
      <c r="I382">
        <f t="shared" si="38"/>
        <v>-1.265991029366154</v>
      </c>
      <c r="K382">
        <f t="shared" si="39"/>
        <v>-0.16260962664895542</v>
      </c>
      <c r="M382">
        <f t="shared" si="36"/>
        <v>-0.1210414351013499</v>
      </c>
      <c r="N382" s="13">
        <f t="shared" si="40"/>
        <v>-1.55421826541704E-2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6.2425716700815066</v>
      </c>
      <c r="H383" s="10">
        <f t="shared" si="41"/>
        <v>-0.10414076544226843</v>
      </c>
      <c r="I383">
        <f t="shared" si="38"/>
        <v>-1.2496891853072212</v>
      </c>
      <c r="K383">
        <f t="shared" si="39"/>
        <v>-0.16097551208897842</v>
      </c>
      <c r="M383">
        <f t="shared" si="36"/>
        <v>-0.11967167057477056</v>
      </c>
      <c r="N383" s="13">
        <f t="shared" si="40"/>
        <v>-1.5530905132502132E-2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6.2530750424017434</v>
      </c>
      <c r="H384" s="10">
        <f t="shared" si="41"/>
        <v>-0.10279862477125257</v>
      </c>
      <c r="I384">
        <f t="shared" si="38"/>
        <v>-1.2335834972550308</v>
      </c>
      <c r="K384">
        <f t="shared" si="39"/>
        <v>-0.15935781702570537</v>
      </c>
      <c r="M384">
        <f t="shared" si="36"/>
        <v>-0.11831738843569817</v>
      </c>
      <c r="N384" s="13">
        <f t="shared" si="40"/>
        <v>-1.5518763664445601E-2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6.2635784147219802</v>
      </c>
      <c r="H385" s="10">
        <f t="shared" si="41"/>
        <v>-0.10147265047577149</v>
      </c>
      <c r="I385">
        <f t="shared" si="38"/>
        <v>-1.2176718057092579</v>
      </c>
      <c r="K385">
        <f t="shared" si="39"/>
        <v>-0.15775637656687658</v>
      </c>
      <c r="M385">
        <f t="shared" si="36"/>
        <v>-0.11697841430037809</v>
      </c>
      <c r="N385" s="13">
        <f t="shared" si="40"/>
        <v>-1.5505763824606597E-2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6.2740817870422161</v>
      </c>
      <c r="H386" s="10">
        <f t="shared" si="41"/>
        <v>-0.10016266436529081</v>
      </c>
      <c r="I386">
        <f t="shared" si="38"/>
        <v>-1.2019519723834897</v>
      </c>
      <c r="K386">
        <f t="shared" si="39"/>
        <v>-0.15617102747252132</v>
      </c>
      <c r="M386">
        <f t="shared" si="36"/>
        <v>-0.11565457572891492</v>
      </c>
      <c r="N386" s="13">
        <f t="shared" si="40"/>
        <v>-1.5491911363624114E-2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6.2845851593624538</v>
      </c>
      <c r="H387" s="10">
        <f t="shared" si="41"/>
        <v>-9.8868490001642967E-2</v>
      </c>
      <c r="I387">
        <f t="shared" si="38"/>
        <v>-1.1864218800197155</v>
      </c>
      <c r="K387">
        <f t="shared" si="39"/>
        <v>-0.15460160813854937</v>
      </c>
      <c r="M387">
        <f t="shared" si="36"/>
        <v>-0.11434570220427823</v>
      </c>
      <c r="N387" s="13">
        <f t="shared" si="40"/>
        <v>-1.547721220263526E-2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6.2950885316826888</v>
      </c>
      <c r="H388" s="10">
        <f t="shared" si="41"/>
        <v>-9.758995268371029E-2</v>
      </c>
      <c r="I388">
        <f t="shared" si="38"/>
        <v>-1.1710794322045235</v>
      </c>
      <c r="K388">
        <f t="shared" si="39"/>
        <v>-0.15304795858049874</v>
      </c>
      <c r="M388">
        <f t="shared" si="36"/>
        <v>-0.11305162511151329</v>
      </c>
      <c r="N388" s="13">
        <f t="shared" si="40"/>
        <v>-1.5461672427802997E-2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6.3055919040029265</v>
      </c>
      <c r="H389" s="10">
        <f t="shared" si="41"/>
        <v>-9.6326879432246063E-2</v>
      </c>
      <c r="I389">
        <f t="shared" si="38"/>
        <v>-1.1559225531869528</v>
      </c>
      <c r="K389">
        <f t="shared" si="39"/>
        <v>-0.15150992041743666</v>
      </c>
      <c r="M389">
        <f t="shared" si="36"/>
        <v>-0.11177217771715184</v>
      </c>
      <c r="N389" s="13">
        <f t="shared" si="40"/>
        <v>-1.5445298284905776E-2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6.3160952763231624</v>
      </c>
      <c r="H390" s="10">
        <f t="shared" si="41"/>
        <v>-9.507909897483402E-2</v>
      </c>
      <c r="I390">
        <f t="shared" si="38"/>
        <v>-1.1409491876980082</v>
      </c>
      <c r="K390">
        <f t="shared" si="39"/>
        <v>-0.14998733685601992</v>
      </c>
      <c r="M390">
        <f t="shared" si="36"/>
        <v>-0.11050719514882863</v>
      </c>
      <c r="N390" s="13">
        <f t="shared" si="40"/>
        <v>-1.5428096173994613E-2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6.3265986486433983</v>
      </c>
      <c r="H391" s="10">
        <f t="shared" si="41"/>
        <v>-9.3846441730981695E-2</v>
      </c>
      <c r="I391">
        <f t="shared" si="38"/>
        <v>-1.1261573007717804</v>
      </c>
      <c r="K391">
        <f t="shared" si="39"/>
        <v>-0.14848005267470366</v>
      </c>
      <c r="M391">
        <f t="shared" si="36"/>
        <v>-0.1092565143750945</v>
      </c>
      <c r="N391" s="13">
        <f t="shared" si="40"/>
        <v>-1.5410072644112802E-2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6.337102020963636</v>
      </c>
      <c r="H392" s="10">
        <f t="shared" si="41"/>
        <v>-9.2628739797348383E-2</v>
      </c>
      <c r="I392">
        <f t="shared" si="38"/>
        <v>-1.1115448775681807</v>
      </c>
      <c r="K392">
        <f t="shared" si="39"/>
        <v>-0.14698791420810478</v>
      </c>
      <c r="M392">
        <f t="shared" si="36"/>
        <v>-0.10801997418543108</v>
      </c>
      <c r="N392" s="13">
        <f t="shared" si="40"/>
        <v>-1.5391234388082695E-2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6.3476053932838719</v>
      </c>
      <c r="H393" s="10">
        <f t="shared" si="41"/>
        <v>-9.1425826933103041E-2</v>
      </c>
      <c r="I393">
        <f t="shared" si="38"/>
        <v>-1.0971099231972365</v>
      </c>
      <c r="K393">
        <f t="shared" si="39"/>
        <v>-0.14551076933151635</v>
      </c>
      <c r="M393">
        <f t="shared" si="36"/>
        <v>-0.10679741517046323</v>
      </c>
      <c r="N393" s="13">
        <f t="shared" si="40"/>
        <v>-1.5371588237360193E-2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6.3581087656041086</v>
      </c>
      <c r="H394" s="10">
        <f t="shared" si="41"/>
        <v>-9.023753854541311E-2</v>
      </c>
      <c r="I394">
        <f t="shared" si="38"/>
        <v>-1.0828504625449573</v>
      </c>
      <c r="K394">
        <f t="shared" si="39"/>
        <v>-0.14404846744556907</v>
      </c>
      <c r="M394">
        <f t="shared" si="36"/>
        <v>-0.10558867970236645</v>
      </c>
      <c r="N394" s="13">
        <f t="shared" si="40"/>
        <v>-1.5351141156953338E-2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6.3686121379243454</v>
      </c>
      <c r="H395" s="10">
        <f t="shared" si="41"/>
        <v>-8.9063711675059568E-2</v>
      </c>
      <c r="I395">
        <f t="shared" si="38"/>
        <v>-1.0687645401007149</v>
      </c>
      <c r="K395">
        <f t="shared" si="39"/>
        <v>-0.14260085946104353</v>
      </c>
      <c r="M395">
        <f t="shared" si="36"/>
        <v>-0.10439361191547138</v>
      </c>
      <c r="N395" s="13">
        <f t="shared" si="40"/>
        <v>-1.5329900240411809E-2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6.3791155102445822</v>
      </c>
      <c r="H396" s="10">
        <f t="shared" si="41"/>
        <v>-8.7904184982179223E-2</v>
      </c>
      <c r="I396">
        <f t="shared" si="38"/>
        <v>-1.0548502197861507</v>
      </c>
      <c r="K396">
        <f t="shared" si="39"/>
        <v>-0.14116779778382854</v>
      </c>
      <c r="M396">
        <f t="shared" si="36"/>
        <v>-0.10321205768706194</v>
      </c>
      <c r="N396" s="13">
        <f t="shared" si="40"/>
        <v>-1.5307872704882722E-2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6.3896188825648181</v>
      </c>
      <c r="H397" s="10">
        <f t="shared" si="41"/>
        <v>-8.6758798732129772E-2</v>
      </c>
      <c r="I397">
        <f t="shared" si="38"/>
        <v>-1.0411055847855573</v>
      </c>
      <c r="K397">
        <f t="shared" si="39"/>
        <v>-0.13974913630002425</v>
      </c>
      <c r="M397">
        <f t="shared" si="36"/>
        <v>-0.10204386461836489</v>
      </c>
      <c r="N397" s="13">
        <f t="shared" si="40"/>
        <v>-1.5285065886235114E-2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6.4001222548850558</v>
      </c>
      <c r="H398" s="10">
        <f t="shared" si="41"/>
        <v>-8.5627394781478572E-2</v>
      </c>
      <c r="I398">
        <f t="shared" si="38"/>
        <v>-1.0275287373777429</v>
      </c>
      <c r="K398">
        <f t="shared" si="39"/>
        <v>-0.13834473036119108</v>
      </c>
      <c r="M398">
        <f t="shared" si="36"/>
        <v>-0.10088888201573161</v>
      </c>
      <c r="N398" s="13">
        <f t="shared" si="40"/>
        <v>-1.5261487234253038E-2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6.4106256272052917</v>
      </c>
      <c r="H399" s="10">
        <f t="shared" si="41"/>
        <v>-8.4509816564110982E-2</v>
      </c>
      <c r="I399">
        <f t="shared" si="38"/>
        <v>-1.0141177987693317</v>
      </c>
      <c r="K399">
        <f t="shared" si="39"/>
        <v>-0.13695443676974164</v>
      </c>
      <c r="M399">
        <f t="shared" si="36"/>
        <v>-9.9746960872010418E-2</v>
      </c>
      <c r="N399" s="13">
        <f t="shared" si="40"/>
        <v>-1.5237144307899436E-2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6.4211289995255285</v>
      </c>
      <c r="H400" s="10">
        <f t="shared" si="41"/>
        <v>-8.3405909077458693E-2</v>
      </c>
      <c r="I400">
        <f t="shared" si="38"/>
        <v>-1.0008709089295043</v>
      </c>
      <c r="K400">
        <f t="shared" si="39"/>
        <v>-0.13557811376447348</v>
      </c>
      <c r="M400">
        <f t="shared" si="36"/>
        <v>-9.8617953848105538E-2</v>
      </c>
      <c r="N400" s="13">
        <f t="shared" si="40"/>
        <v>-1.5212044770646846E-2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6.4316323718457653</v>
      </c>
      <c r="H401" s="10">
        <f t="shared" si="41"/>
        <v>-8.231551886884475E-2</v>
      </c>
      <c r="I401">
        <f t="shared" si="38"/>
        <v>-0.987786226426137</v>
      </c>
      <c r="K401">
        <f t="shared" si="39"/>
        <v>-0.1342156210062441</v>
      </c>
      <c r="M401">
        <f t="shared" si="36"/>
        <v>-9.7501715254724522E-2</v>
      </c>
      <c r="N401" s="13">
        <f t="shared" si="40"/>
        <v>-1.5186196385879772E-2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6.4421357441660003</v>
      </c>
      <c r="H402" s="10">
        <f t="shared" si="41"/>
        <v>-8.123849402194519E-2</v>
      </c>
      <c r="I402">
        <f t="shared" si="38"/>
        <v>-0.97486192826334228</v>
      </c>
      <c r="K402">
        <f t="shared" si="39"/>
        <v>-0.13286681956378532</v>
      </c>
      <c r="M402">
        <f t="shared" si="36"/>
        <v>-9.6398101034311706E-2</v>
      </c>
      <c r="N402" s="13">
        <f t="shared" si="40"/>
        <v>-1.5159607012366516E-2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6.452639116486238</v>
      </c>
      <c r="H403" s="10">
        <f t="shared" si="41"/>
        <v>-8.0174684143364316E-2</v>
      </c>
      <c r="I403">
        <f t="shared" si="38"/>
        <v>-0.9620962097203718</v>
      </c>
      <c r="K403">
        <f t="shared" si="39"/>
        <v>-0.1315315718996537</v>
      </c>
      <c r="M403">
        <f t="shared" ref="M403:M469" si="43">$L$9*$O$6*EXP(-$O$7*(G403/$L$10-1))-SQRT($L$9)*$O$8*EXP(-$O$4*(G403/$L$10-1))</f>
        <v>-9.5306968743163786E-2</v>
      </c>
      <c r="N403" s="13">
        <f t="shared" si="40"/>
        <v>-1.513228459979947E-2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6.4631424888064739</v>
      </c>
      <c r="H404" s="10">
        <f t="shared" si="41"/>
        <v>-7.9123940349323435E-2</v>
      </c>
      <c r="I404">
        <f t="shared" ref="I404:I467" si="45">H404*$E$6</f>
        <v>-0.94948728419188122</v>
      </c>
      <c r="K404">
        <f t="shared" ref="K404:K469" si="46">$L$9*$L$4*EXP(-$L$6*(G404/$L$10-1))-SQRT($L$9)*$L$5*EXP(-$L$7*(G404/$L$10-1))</f>
        <v>-0.13020974185632253</v>
      </c>
      <c r="M404">
        <f t="shared" si="43"/>
        <v>-9.4228177533731569E-2</v>
      </c>
      <c r="N404" s="13">
        <f t="shared" ref="N404:N467" si="47">(M404-H404)*O404</f>
        <v>-1.5104237184408134E-2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6.4736458611267107</v>
      </c>
      <c r="H405" s="10">
        <f t="shared" ref="H405:H469" si="48">-(-$B$4)*(1+D405+$E$5*D405^3)*EXP(-D405)</f>
        <v>-7.8086115252460495E-2</v>
      </c>
      <c r="I405">
        <f t="shared" si="45"/>
        <v>-0.93703338302952588</v>
      </c>
      <c r="K405">
        <f t="shared" si="46"/>
        <v>-0.12890119464240482</v>
      </c>
      <c r="M405">
        <f t="shared" si="43"/>
        <v>-9.3161588137099877E-2</v>
      </c>
      <c r="N405" s="13">
        <f t="shared" si="47"/>
        <v>-1.5075472884639382E-2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6.4841492334469475</v>
      </c>
      <c r="H406" s="10">
        <f t="shared" si="48"/>
        <v>-7.706106294873992E-2</v>
      </c>
      <c r="I406">
        <f t="shared" si="45"/>
        <v>-0.92473275538487898</v>
      </c>
      <c r="K406">
        <f t="shared" si="46"/>
        <v>-0.12760579681901418</v>
      </c>
      <c r="M406">
        <f t="shared" si="43"/>
        <v>-9.2107062845649623E-2</v>
      </c>
      <c r="N406" s="13">
        <f t="shared" si="47"/>
        <v>-1.5045999896909704E-2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6.4946526057671825</v>
      </c>
      <c r="H407" s="10">
        <f t="shared" si="48"/>
        <v>-7.6048639004470647E-2</v>
      </c>
      <c r="I407">
        <f t="shared" si="45"/>
        <v>-0.91258366805364777</v>
      </c>
      <c r="K407">
        <f t="shared" si="46"/>
        <v>-0.12632341628625829</v>
      </c>
      <c r="M407">
        <f t="shared" si="43"/>
        <v>-9.1064465495898292E-2</v>
      </c>
      <c r="N407" s="13">
        <f t="shared" si="47"/>
        <v>-1.5015826491427645E-2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6.5051559780874202</v>
      </c>
      <c r="H408" s="10">
        <f t="shared" si="48"/>
        <v>-7.5048700443431635E-2</v>
      </c>
      <c r="I408">
        <f t="shared" si="45"/>
        <v>-0.90058440532117956</v>
      </c>
      <c r="K408">
        <f t="shared" si="46"/>
        <v>-0.12505392226986375</v>
      </c>
      <c r="M408">
        <f t="shared" si="43"/>
        <v>-9.0033661451515423E-2</v>
      </c>
      <c r="N408" s="13">
        <f t="shared" si="47"/>
        <v>-1.4984961008083789E-2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6.5156593504076561</v>
      </c>
      <c r="H409" s="10">
        <f t="shared" si="48"/>
        <v>-7.4061105734102989E-2</v>
      </c>
      <c r="I409">
        <f t="shared" si="45"/>
        <v>-0.88873326880923587</v>
      </c>
      <c r="K409">
        <f t="shared" si="46"/>
        <v>-0.1237971853079339</v>
      </c>
      <c r="M409">
        <f t="shared" si="43"/>
        <v>-8.9014517586517627E-2</v>
      </c>
      <c r="N409" s="13">
        <f t="shared" si="47"/>
        <v>-1.4953411852414639E-2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6.5261627227278929</v>
      </c>
      <c r="H410" s="10">
        <f t="shared" si="48"/>
        <v>-7.3085714777001293E-2</v>
      </c>
      <c r="I410">
        <f t="shared" si="45"/>
        <v>-0.87702857732401551</v>
      </c>
      <c r="K410">
        <f t="shared" si="46"/>
        <v>-0.12255307723783468</v>
      </c>
      <c r="M410">
        <f t="shared" si="43"/>
        <v>-8.8006902268634196E-2</v>
      </c>
      <c r="N410" s="13">
        <f t="shared" si="47"/>
        <v>-1.4921187491632903E-2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6.5366660950481306</v>
      </c>
      <c r="H411" s="10">
        <f t="shared" si="48"/>
        <v>-7.2122388892118666E-2</v>
      </c>
      <c r="I411">
        <f t="shared" si="45"/>
        <v>-0.86546866670542399</v>
      </c>
      <c r="K411">
        <f t="shared" si="46"/>
        <v>-0.12132147118320999</v>
      </c>
      <c r="M411">
        <f t="shared" si="43"/>
        <v>-8.7010685342847408E-2</v>
      </c>
      <c r="N411" s="13">
        <f t="shared" si="47"/>
        <v>-1.4888296450728741E-2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6.5471694673683665</v>
      </c>
      <c r="H412" s="10">
        <f t="shared" si="48"/>
        <v>-7.1170990806462914E-2</v>
      </c>
      <c r="I412">
        <f t="shared" si="45"/>
        <v>-0.85405188967755497</v>
      </c>
      <c r="K412">
        <f t="shared" si="46"/>
        <v>-0.12010224154112538</v>
      </c>
      <c r="M412">
        <f t="shared" si="43"/>
        <v>-8.6025738115104472E-2</v>
      </c>
      <c r="N412" s="13">
        <f t="shared" si="47"/>
        <v>-1.4854747308641558E-2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6.5576728396886024</v>
      </c>
      <c r="H413" s="10">
        <f t="shared" si="48"/>
        <v>-7.0231384641699215E-2</v>
      </c>
      <c r="I413">
        <f t="shared" si="45"/>
        <v>-0.84277661570039064</v>
      </c>
      <c r="K413">
        <f t="shared" si="46"/>
        <v>-0.11889526396933638</v>
      </c>
      <c r="M413">
        <f t="shared" si="43"/>
        <v>-8.5051933336197982E-2</v>
      </c>
      <c r="N413" s="13">
        <f t="shared" si="47"/>
        <v>-1.4820548694498767E-2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6.5681762120088401</v>
      </c>
      <c r="H414" s="10">
        <f t="shared" si="48"/>
        <v>-6.9303435901890489E-2</v>
      </c>
      <c r="I414">
        <f t="shared" si="45"/>
        <v>-0.83164123082268593</v>
      </c>
      <c r="K414">
        <f t="shared" si="46"/>
        <v>-0.11770041537368346</v>
      </c>
      <c r="M414">
        <f t="shared" si="43"/>
        <v>-8.4089145185816033E-2</v>
      </c>
      <c r="N414" s="13">
        <f t="shared" si="47"/>
        <v>-1.4785709283925544E-2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6.578679584329076</v>
      </c>
      <c r="H415" s="10">
        <f t="shared" si="48"/>
        <v>-6.8387011461336689E-2</v>
      </c>
      <c r="I415">
        <f t="shared" si="45"/>
        <v>-0.82064413753604026</v>
      </c>
      <c r="K415">
        <f t="shared" si="46"/>
        <v>-0.11651757389561124</v>
      </c>
      <c r="M415">
        <f t="shared" si="43"/>
        <v>-8.3137249256759541E-2</v>
      </c>
      <c r="N415" s="13">
        <f t="shared" si="47"/>
        <v>-1.4750237795422852E-2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6.5891829566493128</v>
      </c>
      <c r="H416" s="10">
        <f t="shared" si="48"/>
        <v>-6.7481979552510535E-2</v>
      </c>
      <c r="I416">
        <f t="shared" si="45"/>
        <v>-0.80978375463012642</v>
      </c>
      <c r="K416">
        <f t="shared" si="46"/>
        <v>-0.11534661889980903</v>
      </c>
      <c r="M416">
        <f t="shared" si="43"/>
        <v>-8.2196122539323707E-2</v>
      </c>
      <c r="N416" s="13">
        <f t="shared" si="47"/>
        <v>-1.4714142986813172E-2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6.5996863289695495</v>
      </c>
      <c r="H417" s="10">
        <f t="shared" si="48"/>
        <v>-6.6588209754089966E-2</v>
      </c>
      <c r="I417">
        <f t="shared" si="45"/>
        <v>-0.7990585170490796</v>
      </c>
      <c r="K417">
        <f t="shared" si="46"/>
        <v>-0.11418743096197487</v>
      </c>
      <c r="M417">
        <f t="shared" si="43"/>
        <v>-8.1265643405845273E-2</v>
      </c>
      <c r="N417" s="13">
        <f t="shared" si="47"/>
        <v>-1.4677433651755306E-2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6.6101897012897863</v>
      </c>
      <c r="H418" s="10">
        <f t="shared" si="48"/>
        <v>-6.5705572979084956E-2</v>
      </c>
      <c r="I418">
        <f t="shared" si="45"/>
        <v>-0.78846687574901941</v>
      </c>
      <c r="K418">
        <f t="shared" si="46"/>
        <v>-0.11303989185669974</v>
      </c>
      <c r="M418">
        <f t="shared" si="43"/>
        <v>-8.0345691595412078E-2</v>
      </c>
      <c r="N418" s="13">
        <f t="shared" si="47"/>
        <v>-1.4640118616327122E-2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6.6206930736100222</v>
      </c>
      <c r="H419" s="10">
        <f t="shared" si="48"/>
        <v>-6.4833941463058403E-2</v>
      </c>
      <c r="I419">
        <f t="shared" si="45"/>
        <v>-0.77800729755670084</v>
      </c>
      <c r="K419">
        <f t="shared" si="46"/>
        <v>-0.11190388454547075</v>
      </c>
      <c r="M419">
        <f t="shared" si="43"/>
        <v>-7.9436148198732806E-2</v>
      </c>
      <c r="N419" s="13">
        <f t="shared" si="47"/>
        <v>-1.4602206735674403E-2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6.6311964459302599</v>
      </c>
      <c r="H420" s="10">
        <f t="shared" si="48"/>
        <v>-6.3973188752439597E-2</v>
      </c>
      <c r="I420">
        <f t="shared" si="45"/>
        <v>-0.76767826502927516</v>
      </c>
      <c r="K420">
        <f t="shared" si="46"/>
        <v>-0.11077929316479333</v>
      </c>
      <c r="M420">
        <f t="shared" si="43"/>
        <v>-7.8536895643168125E-2</v>
      </c>
      <c r="N420" s="13">
        <f t="shared" si="47"/>
        <v>-1.4563706890728528E-2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6.6416998182504949</v>
      </c>
      <c r="H421" s="10">
        <f t="shared" si="48"/>
        <v>-6.3123189692929835E-2</v>
      </c>
      <c r="I421">
        <f t="shared" si="45"/>
        <v>-0.75747827631515796</v>
      </c>
      <c r="K421">
        <f t="shared" si="46"/>
        <v>-0.10966600301443148</v>
      </c>
      <c r="M421">
        <f t="shared" si="43"/>
        <v>-7.7647817677919728E-2</v>
      </c>
      <c r="N421" s="13">
        <f t="shared" si="47"/>
        <v>-1.4524627984989893E-2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6.6522031905707326</v>
      </c>
      <c r="H422" s="10">
        <f t="shared" si="48"/>
        <v>-6.2283820417998195E-2</v>
      </c>
      <c r="I422">
        <f t="shared" si="45"/>
        <v>-0.7474058450159784</v>
      </c>
      <c r="K422">
        <f t="shared" si="46"/>
        <v>-0.10856390054576166</v>
      </c>
      <c r="M422">
        <f t="shared" si="43"/>
        <v>-7.6768799359375181E-2</v>
      </c>
      <c r="N422" s="13">
        <f t="shared" si="47"/>
        <v>-1.4484978941376986E-2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6.6627065628909685</v>
      </c>
      <c r="H423" s="10">
        <f t="shared" si="48"/>
        <v>-6.1454958337467669E-2</v>
      </c>
      <c r="I423">
        <f t="shared" si="45"/>
        <v>-0.73745950004961203</v>
      </c>
      <c r="K423">
        <f t="shared" si="46"/>
        <v>-0.10747287335024587</v>
      </c>
      <c r="M423">
        <f t="shared" si="43"/>
        <v>-7.5899727036610742E-2</v>
      </c>
      <c r="N423" s="13">
        <f t="shared" si="47"/>
        <v>-1.4444768699143073E-2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6.6732099352112044</v>
      </c>
      <c r="H424" s="10">
        <f t="shared" si="48"/>
        <v>-6.0636482126189654E-2</v>
      </c>
      <c r="I424">
        <f t="shared" si="45"/>
        <v>-0.72763778551427583</v>
      </c>
      <c r="K424">
        <f t="shared" si="46"/>
        <v>-0.10639281014801487</v>
      </c>
      <c r="M424">
        <f t="shared" si="43"/>
        <v>-7.5040488337045907E-2</v>
      </c>
      <c r="N424" s="13">
        <f t="shared" si="47"/>
        <v>-1.4404006210856253E-2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6.6837133075314421</v>
      </c>
      <c r="H425" s="10">
        <f t="shared" si="48"/>
        <v>-5.9828271712806649E-2</v>
      </c>
      <c r="I425">
        <f t="shared" si="45"/>
        <v>-0.71793926055367985</v>
      </c>
      <c r="K425">
        <f t="shared" si="46"/>
        <v>-0.10532360077656666</v>
      </c>
      <c r="M425">
        <f t="shared" si="43"/>
        <v>-7.4190972152252163E-2</v>
      </c>
      <c r="N425" s="13">
        <f t="shared" si="47"/>
        <v>-1.4362700439445514E-2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6.694216679851678</v>
      </c>
      <c r="H426" s="10">
        <f t="shared" si="48"/>
        <v>-5.9030208268601655E-2</v>
      </c>
      <c r="I426">
        <f t="shared" si="45"/>
        <v>-0.70836249922321981</v>
      </c>
      <c r="K426">
        <f t="shared" si="46"/>
        <v>-0.10426513617957689</v>
      </c>
      <c r="M426">
        <f t="shared" si="43"/>
        <v>-7.3351068623912788E-2</v>
      </c>
      <c r="N426" s="13">
        <f t="shared" si="47"/>
        <v>-1.4320860355311132E-2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6.7047200521719148</v>
      </c>
      <c r="H427" s="10">
        <f t="shared" si="48"/>
        <v>-5.824217419643387E-2</v>
      </c>
      <c r="I427">
        <f t="shared" si="45"/>
        <v>-0.69890609035720641</v>
      </c>
      <c r="K427">
        <f t="shared" si="46"/>
        <v>-0.10321730839581859</v>
      </c>
      <c r="M427">
        <f t="shared" si="43"/>
        <v>-7.2520669129932047E-2</v>
      </c>
      <c r="N427" s="13">
        <f t="shared" si="47"/>
        <v>-1.4278494933498177E-2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6.7152234244921516</v>
      </c>
      <c r="H428" s="10">
        <f t="shared" si="48"/>
        <v>-5.7464053119759391E-2</v>
      </c>
      <c r="I428">
        <f t="shared" si="45"/>
        <v>-0.68956863743711272</v>
      </c>
      <c r="K428">
        <f t="shared" si="46"/>
        <v>-0.10218001054819341</v>
      </c>
      <c r="M428">
        <f t="shared" si="43"/>
        <v>-7.1699666270693518E-2</v>
      </c>
      <c r="N428" s="13">
        <f t="shared" si="47"/>
        <v>-1.4235613150934127E-2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6.7257267968123866</v>
      </c>
      <c r="H429" s="10">
        <f t="shared" si="48"/>
        <v>-5.6695729871736537E-2</v>
      </c>
      <c r="I429">
        <f t="shared" si="45"/>
        <v>-0.68034875846083842</v>
      </c>
      <c r="K429">
        <f t="shared" si="46"/>
        <v>-0.10115313683287107</v>
      </c>
      <c r="M429">
        <f t="shared" si="43"/>
        <v>-7.0887953855465619E-2</v>
      </c>
      <c r="N429" s="13">
        <f t="shared" si="47"/>
        <v>-1.4192223983729081E-2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6.7362301691326243</v>
      </c>
      <c r="H430" s="10">
        <f t="shared" si="48"/>
        <v>-5.5937090484414261E-2</v>
      </c>
      <c r="I430">
        <f t="shared" si="45"/>
        <v>-0.67124508581297115</v>
      </c>
      <c r="K430">
        <f t="shared" si="46"/>
        <v>-0.10013658250853563</v>
      </c>
      <c r="M430">
        <f t="shared" si="43"/>
        <v>-7.0085426888951599E-2</v>
      </c>
      <c r="N430" s="13">
        <f t="shared" si="47"/>
        <v>-1.4148336404537339E-2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6.7467335414528602</v>
      </c>
      <c r="H431" s="10">
        <f t="shared" si="48"/>
        <v>-5.5188022178003872E-2</v>
      </c>
      <c r="I431">
        <f t="shared" si="45"/>
        <v>-0.66225626613604649</v>
      </c>
      <c r="K431">
        <f t="shared" si="46"/>
        <v>-9.9130243885740474E-2</v>
      </c>
      <c r="M431">
        <f t="shared" si="43"/>
        <v>-6.9291981557986437E-2</v>
      </c>
      <c r="N431" s="13">
        <f t="shared" si="47"/>
        <v>-1.4103959379982565E-2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6.757236913773097</v>
      </c>
      <c r="H432" s="10">
        <f t="shared" si="48"/>
        <v>-5.4448413350232025E-2</v>
      </c>
      <c r="I432">
        <f t="shared" si="45"/>
        <v>-0.65338096020278424</v>
      </c>
      <c r="K432">
        <f t="shared" si="46"/>
        <v>-9.8134018316366894E-2</v>
      </c>
      <c r="M432">
        <f t="shared" si="43"/>
        <v>-6.8507515218373782E-2</v>
      </c>
      <c r="N432" s="13">
        <f t="shared" si="47"/>
        <v>-1.4059101868141757E-2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6.7677402860933347</v>
      </c>
      <c r="H433" s="10">
        <f t="shared" si="48"/>
        <v>-5.3718153565775327E-2</v>
      </c>
      <c r="I433">
        <f t="shared" si="45"/>
        <v>-0.6446178427893039</v>
      </c>
      <c r="K433">
        <f t="shared" si="46"/>
        <v>-9.7147804183188677E-2</v>
      </c>
      <c r="M433">
        <f t="shared" si="43"/>
        <v>-6.7731926381866606E-2</v>
      </c>
      <c r="N433" s="13">
        <f t="shared" si="47"/>
        <v>-1.4013772816091279E-2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6.7782436584135706</v>
      </c>
      <c r="H434" s="10">
        <f t="shared" si="48"/>
        <v>-5.2997133545775191E-2</v>
      </c>
      <c r="I434">
        <f t="shared" si="45"/>
        <v>-0.63596560254930234</v>
      </c>
      <c r="K434">
        <f t="shared" si="46"/>
        <v>-9.6171500889540365E-2</v>
      </c>
      <c r="M434">
        <f t="shared" si="43"/>
        <v>-6.6965114703287434E-2</v>
      </c>
      <c r="N434" s="13">
        <f t="shared" si="47"/>
        <v>-1.3967981157512244E-2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6.7887470307338065</v>
      </c>
      <c r="H435" s="10">
        <f t="shared" si="48"/>
        <v>-5.2285245157432172E-2</v>
      </c>
      <c r="I435">
        <f t="shared" si="45"/>
        <v>-0.62742294188918613</v>
      </c>
      <c r="K435">
        <f t="shared" si="46"/>
        <v>-9.5205008849087155E-2</v>
      </c>
      <c r="M435">
        <f t="shared" si="43"/>
        <v>-6.6206980967787307E-2</v>
      </c>
      <c r="N435" s="13">
        <f t="shared" si="47"/>
        <v>-1.3921735810355135E-2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6.7992504030540442</v>
      </c>
      <c r="H436" s="10">
        <f t="shared" si="48"/>
        <v>-5.1582381403679496E-2</v>
      </c>
      <c r="I436">
        <f t="shared" si="45"/>
        <v>-0.61898857684415398</v>
      </c>
      <c r="K436">
        <f t="shared" si="46"/>
        <v>-9.4248229475697526E-2</v>
      </c>
      <c r="M436">
        <f t="shared" si="43"/>
        <v>-6.5457427078242536E-2</v>
      </c>
      <c r="N436" s="13">
        <f t="shared" si="47"/>
        <v>-1.387504567456304E-2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6.8097537753742801</v>
      </c>
      <c r="H437" s="10">
        <f t="shared" si="48"/>
        <v>-5.0888436412934529E-2</v>
      </c>
      <c r="I437">
        <f t="shared" si="45"/>
        <v>-0.61066123695521435</v>
      </c>
      <c r="K437">
        <f t="shared" si="46"/>
        <v>-9.3301065173416853E-2</v>
      </c>
      <c r="M437">
        <f t="shared" si="43"/>
        <v>-6.4716356042787956E-2</v>
      </c>
      <c r="N437" s="13">
        <f t="shared" si="47"/>
        <v>-1.3827919629853427E-2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6.8202571476945169</v>
      </c>
      <c r="H438" s="10">
        <f t="shared" si="48"/>
        <v>-5.0203305428927973E-2</v>
      </c>
      <c r="I438">
        <f t="shared" si="45"/>
        <v>-0.60243966514713565</v>
      </c>
      <c r="K438">
        <f t="shared" si="46"/>
        <v>-9.236341932653927E-2</v>
      </c>
      <c r="M438">
        <f t="shared" si="43"/>
        <v>-6.3983671962484404E-2</v>
      </c>
      <c r="N438" s="13">
        <f t="shared" si="47"/>
        <v>-1.378036653355643E-2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6.8307605200147536</v>
      </c>
      <c r="H439" s="10">
        <f t="shared" si="48"/>
        <v>-4.9526884800609731E-2</v>
      </c>
      <c r="I439">
        <f t="shared" si="45"/>
        <v>-0.59432261760731675</v>
      </c>
      <c r="K439">
        <f t="shared" si="46"/>
        <v>-9.1435196289779891E-2</v>
      </c>
      <c r="M439">
        <f t="shared" si="43"/>
        <v>-6.3259280019120359E-2</v>
      </c>
      <c r="N439" s="13">
        <f t="shared" si="47"/>
        <v>-1.3732395218510628E-2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6.8412638923349887</v>
      </c>
      <c r="H440" s="10">
        <f t="shared" si="48"/>
        <v>-4.8859071972131213E-2</v>
      </c>
      <c r="I440">
        <f t="shared" si="45"/>
        <v>-0.58630886366557455</v>
      </c>
      <c r="K440">
        <f t="shared" si="46"/>
        <v>-9.0516301378544425E-2</v>
      </c>
      <c r="M440">
        <f t="shared" si="43"/>
        <v>-6.2543086463145964E-2</v>
      </c>
      <c r="N440" s="13">
        <f t="shared" si="47"/>
        <v>-1.3684014491014751E-2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6.8517672646552263</v>
      </c>
      <c r="H441" s="10">
        <f t="shared" si="48"/>
        <v>-4.8199765472902653E-2</v>
      </c>
      <c r="I441">
        <f t="shared" si="45"/>
        <v>-0.57839718567483178</v>
      </c>
      <c r="K441">
        <f t="shared" si="46"/>
        <v>-8.9606640859294803E-2</v>
      </c>
      <c r="M441">
        <f t="shared" si="43"/>
        <v>-6.1834998601736892E-2</v>
      </c>
      <c r="N441" s="13">
        <f t="shared" si="47"/>
        <v>-1.3635233128834238E-2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6.8622706369754622</v>
      </c>
      <c r="H442" s="10">
        <f t="shared" si="48"/>
        <v>-4.7548864907726106E-2</v>
      </c>
      <c r="I442">
        <f t="shared" si="45"/>
        <v>-0.57058637889271324</v>
      </c>
      <c r="K442">
        <f t="shared" si="46"/>
        <v>-8.870612194001247E-2</v>
      </c>
      <c r="M442">
        <f t="shared" si="43"/>
        <v>-6.1134924786989994E-2</v>
      </c>
      <c r="N442" s="13">
        <f t="shared" si="47"/>
        <v>-1.3586059879263888E-2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6.872774009295699</v>
      </c>
      <c r="H443" s="10">
        <f t="shared" si="48"/>
        <v>-4.6906270947001845E-2</v>
      </c>
      <c r="I443">
        <f t="shared" si="45"/>
        <v>-0.56287525136402217</v>
      </c>
      <c r="K443">
        <f t="shared" si="46"/>
        <v>-8.7814652760755077E-2</v>
      </c>
      <c r="M443">
        <f t="shared" si="43"/>
        <v>-6.0442774404244941E-2</v>
      </c>
      <c r="N443" s="13">
        <f t="shared" si="47"/>
        <v>-1.3536503457243096E-2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6.8832773816159367</v>
      </c>
      <c r="H444" s="10">
        <f t="shared" si="48"/>
        <v>-4.6271885317009244E-2</v>
      </c>
      <c r="I444">
        <f t="shared" si="45"/>
        <v>-0.55526262380411096</v>
      </c>
      <c r="K444">
        <f t="shared" si="46"/>
        <v>-8.6932142384308089E-2</v>
      </c>
      <c r="M444">
        <f t="shared" si="43"/>
        <v>-5.9758457860534561E-2</v>
      </c>
      <c r="N444" s="13">
        <f t="shared" si="47"/>
        <v>-1.3486572543525317E-2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6.8937807539361726</v>
      </c>
      <c r="H445" s="10">
        <f t="shared" si="48"/>
        <v>-4.5645610790260013E-2</v>
      </c>
      <c r="I445">
        <f t="shared" si="45"/>
        <v>-0.5477473294831201</v>
      </c>
      <c r="K445">
        <f t="shared" si="46"/>
        <v>-8.605850078692992E-2</v>
      </c>
      <c r="M445">
        <f t="shared" si="43"/>
        <v>-5.9081886573160734E-2</v>
      </c>
      <c r="N445" s="13">
        <f t="shared" si="47"/>
        <v>-1.3436275782900721E-2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6.9042841262564085</v>
      </c>
      <c r="H446" s="10">
        <f t="shared" si="48"/>
        <v>-4.5027351175924581E-2</v>
      </c>
      <c r="I446">
        <f t="shared" si="45"/>
        <v>-0.540328214111095</v>
      </c>
      <c r="K446">
        <f t="shared" si="46"/>
        <v>-8.5193638849188208E-2</v>
      </c>
      <c r="M446">
        <f t="shared" si="43"/>
        <v>-5.8412972958394295E-2</v>
      </c>
      <c r="N446" s="13">
        <f t="shared" si="47"/>
        <v>-1.3385621782469714E-2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6.9147874985766462</v>
      </c>
      <c r="H447" s="10">
        <f t="shared" si="48"/>
        <v>-4.4417011310329831E-2</v>
      </c>
      <c r="I447">
        <f t="shared" si="45"/>
        <v>-0.53300413572395799</v>
      </c>
      <c r="K447">
        <f t="shared" si="46"/>
        <v>-8.4337468346888572E-2</v>
      </c>
      <c r="M447">
        <f t="shared" si="43"/>
        <v>-5.7751630420298836E-2</v>
      </c>
      <c r="N447" s="13">
        <f t="shared" si="47"/>
        <v>-1.3334619109969005E-2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6.9252908708968812</v>
      </c>
      <c r="H448" s="10">
        <f t="shared" si="48"/>
        <v>-4.3814497047528725E-2</v>
      </c>
      <c r="I448">
        <f t="shared" si="45"/>
        <v>-0.52577396457034475</v>
      </c>
      <c r="K448">
        <f t="shared" si="46"/>
        <v>-8.3489901942093825E-2</v>
      </c>
      <c r="M448">
        <f t="shared" si="43"/>
        <v>-5.7097773339676659E-2</v>
      </c>
      <c r="N448" s="13">
        <f t="shared" si="47"/>
        <v>-1.3283276292147934E-2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6.9357942432171189</v>
      </c>
      <c r="H449" s="10">
        <f t="shared" si="48"/>
        <v>-4.3219715249940213E-2</v>
      </c>
      <c r="I449">
        <f t="shared" si="45"/>
        <v>-0.5186365829992825</v>
      </c>
      <c r="K449">
        <f t="shared" si="46"/>
        <v>-8.2650853174231362E-2</v>
      </c>
      <c r="M449">
        <f t="shared" si="43"/>
        <v>-5.6451317063134498E-2</v>
      </c>
      <c r="N449" s="13">
        <f t="shared" si="47"/>
        <v>-1.3231601813194285E-2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6.9462976155373557</v>
      </c>
      <c r="H450" s="10">
        <f t="shared" si="48"/>
        <v>-4.263257377906006E-2</v>
      </c>
      <c r="I450">
        <f t="shared" si="45"/>
        <v>-0.51159088534872077</v>
      </c>
      <c r="K450">
        <f t="shared" si="46"/>
        <v>-8.1820236451291758E-2</v>
      </c>
      <c r="M450">
        <f t="shared" si="43"/>
        <v>-5.5812177892270845E-2</v>
      </c>
      <c r="N450" s="13">
        <f t="shared" si="47"/>
        <v>-1.3179604113210786E-2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6.9568009878575907</v>
      </c>
      <c r="H451" s="10">
        <f t="shared" si="48"/>
        <v>-4.2052981486240711E-2</v>
      </c>
      <c r="I451">
        <f t="shared" si="45"/>
        <v>-0.50463577783488855</v>
      </c>
      <c r="K451">
        <f t="shared" si="46"/>
        <v>-8.0997967041113145E-2</v>
      </c>
      <c r="M451">
        <f t="shared" si="43"/>
        <v>-5.5180273072979742E-2</v>
      </c>
      <c r="N451" s="13">
        <f t="shared" si="47"/>
        <v>-1.3127291586739032E-2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6.9673043601778284</v>
      </c>
      <c r="H452" s="10">
        <f t="shared" si="48"/>
        <v>-4.1480848203541185E-2</v>
      </c>
      <c r="I452">
        <f t="shared" si="45"/>
        <v>-0.49777017844249422</v>
      </c>
      <c r="K452">
        <f t="shared" si="46"/>
        <v>-8.0183961062752995E-2</v>
      </c>
      <c r="M452">
        <f t="shared" si="43"/>
        <v>-5.4555520784872268E-2</v>
      </c>
      <c r="N452" s="13">
        <f t="shared" si="47"/>
        <v>-1.3074672581331083E-2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6.9778077324980661</v>
      </c>
      <c r="H453" s="10">
        <f t="shared" si="48"/>
        <v>-4.0916084734645003E-2</v>
      </c>
      <c r="I453">
        <f t="shared" si="45"/>
        <v>-0.49099301681574004</v>
      </c>
      <c r="K453">
        <f t="shared" si="46"/>
        <v>-7.9378135477947309E-2</v>
      </c>
      <c r="M453">
        <f t="shared" si="43"/>
        <v>-5.3937840130815373E-2</v>
      </c>
      <c r="N453" s="13">
        <f t="shared" si="47"/>
        <v>-1.302175539617037E-2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6.9883111048183011</v>
      </c>
      <c r="H454" s="10">
        <f t="shared" si="48"/>
        <v>-4.0358602845846907E-2</v>
      </c>
      <c r="I454">
        <f t="shared" si="45"/>
        <v>-0.48430323415016285</v>
      </c>
      <c r="K454">
        <f t="shared" si="46"/>
        <v>-7.858040808265386E-2</v>
      </c>
      <c r="M454">
        <f t="shared" si="43"/>
        <v>-5.3327151126583608E-2</v>
      </c>
      <c r="N454" s="13">
        <f t="shared" si="47"/>
        <v>-1.2968548280736701E-2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6.9988144771385388</v>
      </c>
      <c r="H455" s="10">
        <f t="shared" si="48"/>
        <v>-3.9808315257106992E-2</v>
      </c>
      <c r="I455">
        <f t="shared" si="45"/>
        <v>-0.47769978308528394</v>
      </c>
      <c r="K455">
        <f t="shared" si="46"/>
        <v>-7.7790697498679631E-2</v>
      </c>
      <c r="M455">
        <f t="shared" si="43"/>
        <v>-5.2723374690625165E-2</v>
      </c>
      <c r="N455" s="13">
        <f t="shared" si="47"/>
        <v>-1.2915059433518172E-2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7.0093178494587747</v>
      </c>
      <c r="H456" s="10">
        <f t="shared" si="48"/>
        <v>-3.926513563317241E-2</v>
      </c>
      <c r="I456">
        <f t="shared" si="45"/>
        <v>-0.47118162759806892</v>
      </c>
      <c r="K456">
        <f t="shared" si="46"/>
        <v>-7.70089231653939E-2</v>
      </c>
      <c r="M456">
        <f t="shared" si="43"/>
        <v>-5.2126432633941497E-2</v>
      </c>
      <c r="N456" s="13">
        <f t="shared" si="47"/>
        <v>-1.2861297000769087E-2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7.0198212217790106</v>
      </c>
      <c r="H457" s="10">
        <f t="shared" si="48"/>
        <v>-3.8728978574765663E-2</v>
      </c>
      <c r="I457">
        <f t="shared" si="45"/>
        <v>-0.46474774289718795</v>
      </c>
      <c r="K457">
        <f t="shared" si="46"/>
        <v>-7.623500533152168E-2</v>
      </c>
      <c r="M457">
        <f t="shared" si="43"/>
        <v>-5.153624765007634E-2</v>
      </c>
      <c r="N457" s="13">
        <f t="shared" si="47"/>
        <v>-1.2807269075310677E-2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7.0303245940992483</v>
      </c>
      <c r="H458" s="10">
        <f t="shared" si="48"/>
        <v>-3.8199759609839345E-2</v>
      </c>
      <c r="I458">
        <f t="shared" si="45"/>
        <v>-0.45839711531807215</v>
      </c>
      <c r="K458">
        <f t="shared" si="46"/>
        <v>-7.5468865047020842E-2</v>
      </c>
      <c r="M458">
        <f t="shared" si="43"/>
        <v>-5.0952743305216264E-2</v>
      </c>
      <c r="N458" s="13">
        <f t="shared" si="47"/>
        <v>-1.2752983695376918E-2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7.0408279664194833</v>
      </c>
      <c r="H459" s="10">
        <f t="shared" si="48"/>
        <v>-3.7677395184897003E-2</v>
      </c>
      <c r="I459">
        <f t="shared" si="45"/>
        <v>-0.45212874221876403</v>
      </c>
      <c r="K459">
        <f t="shared" si="46"/>
        <v>-7.4710424155040256E-2</v>
      </c>
      <c r="M459">
        <f t="shared" si="43"/>
        <v>-5.0375844028399924E-2</v>
      </c>
      <c r="N459" s="13">
        <f t="shared" si="47"/>
        <v>-1.2698448843502921E-2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7.051331338739721</v>
      </c>
      <c r="H460" s="10">
        <f t="shared" si="48"/>
        <v>-3.7161802656379063E-2</v>
      </c>
      <c r="I460">
        <f t="shared" si="45"/>
        <v>-0.44594163187654878</v>
      </c>
      <c r="K460">
        <f t="shared" si="46"/>
        <v>-7.3959605283957022E-2</v>
      </c>
      <c r="M460">
        <f t="shared" si="43"/>
        <v>-4.9805475101834383E-2</v>
      </c>
      <c r="N460" s="13">
        <f t="shared" si="47"/>
        <v>-1.264367244545532E-2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7.0618347110599569</v>
      </c>
      <c r="H461" s="10">
        <f t="shared" si="48"/>
        <v>-3.6652900282114265E-2</v>
      </c>
      <c r="I461">
        <f t="shared" si="45"/>
        <v>-0.43983480338537118</v>
      </c>
      <c r="K461">
        <f t="shared" si="46"/>
        <v>-7.3216331839495705E-2</v>
      </c>
      <c r="M461">
        <f t="shared" si="43"/>
        <v>-4.9241562651320001E-2</v>
      </c>
      <c r="N461" s="13">
        <f t="shared" si="47"/>
        <v>-1.2588662369205736E-2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7.0723380833801928</v>
      </c>
      <c r="H462" s="10">
        <f t="shared" si="48"/>
        <v>-3.6150607212835278E-2</v>
      </c>
      <c r="I462">
        <f t="shared" si="45"/>
        <v>-0.43380728655402334</v>
      </c>
      <c r="K462">
        <f t="shared" si="46"/>
        <v>-7.2480527996923977E-2</v>
      </c>
      <c r="M462">
        <f t="shared" si="43"/>
        <v>-4.8684033636778638E-2</v>
      </c>
      <c r="N462" s="13">
        <f t="shared" si="47"/>
        <v>-1.253342642394336E-2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7.0828414557004304</v>
      </c>
      <c r="H463" s="10">
        <f t="shared" si="48"/>
        <v>-3.56548434837589E-2</v>
      </c>
      <c r="I463">
        <f t="shared" si="45"/>
        <v>-0.42785812180510679</v>
      </c>
      <c r="K463">
        <f t="shared" si="46"/>
        <v>-7.1752118693327802E-2</v>
      </c>
      <c r="M463">
        <f t="shared" si="43"/>
        <v>-4.8132815842888324E-2</v>
      </c>
      <c r="N463" s="13">
        <f t="shared" si="47"/>
        <v>-1.2477972359129424E-2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7.0933448280206663</v>
      </c>
      <c r="H464" s="10">
        <f t="shared" si="48"/>
        <v>-3.5165530006229698E-2</v>
      </c>
      <c r="I464">
        <f t="shared" si="45"/>
        <v>-0.42198636007475637</v>
      </c>
      <c r="K464">
        <f t="shared" si="46"/>
        <v>-7.1031029619963715E-2</v>
      </c>
      <c r="M464">
        <f t="shared" si="43"/>
        <v>-4.7587837869820619E-2</v>
      </c>
      <c r="N464" s="13">
        <f t="shared" si="47"/>
        <v>-1.2422307863590921E-2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7.1038482003409031</v>
      </c>
      <c r="H465" s="10">
        <f t="shared" si="48"/>
        <v>-3.4682588559427317E-2</v>
      </c>
      <c r="I465">
        <f t="shared" si="45"/>
        <v>-0.41619106271312778</v>
      </c>
      <c r="K465">
        <f t="shared" si="46"/>
        <v>-7.0317187214687035E-2</v>
      </c>
      <c r="M465">
        <f t="shared" si="43"/>
        <v>-4.704902912407994E-2</v>
      </c>
      <c r="N465" s="13">
        <f t="shared" si="47"/>
        <v>-1.2366440564652623E-2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7.1143515726611408</v>
      </c>
      <c r="H466" s="10">
        <f t="shared" si="48"/>
        <v>-3.4205941782136526E-2</v>
      </c>
      <c r="I466">
        <f t="shared" si="45"/>
        <v>-0.41047130138563831</v>
      </c>
      <c r="K466">
        <f t="shared" si="46"/>
        <v>-6.9610518654456374E-2</v>
      </c>
      <c r="M466">
        <f t="shared" si="43"/>
        <v>-4.6516319809444706E-2</v>
      </c>
      <c r="N466" s="13">
        <f t="shared" si="47"/>
        <v>-1.231037802730818E-2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7.1248549449813767</v>
      </c>
      <c r="H467" s="10">
        <f t="shared" si="48"/>
        <v>-3.3735513164580053E-2</v>
      </c>
      <c r="I467">
        <f t="shared" si="45"/>
        <v>-0.40482615797496063</v>
      </c>
      <c r="K467">
        <f t="shared" si="46"/>
        <v>-6.8910951847913376E-2</v>
      </c>
      <c r="M467">
        <f t="shared" si="43"/>
        <v>-4.5989640918009021E-2</v>
      </c>
      <c r="N467" s="13">
        <f t="shared" si="47"/>
        <v>-1.2254127753428969E-2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7.1353583173016126</v>
      </c>
      <c r="H468" s="10">
        <f t="shared" si="48"/>
        <v>-3.3271227040313385E-2</v>
      </c>
      <c r="I468">
        <f t="shared" ref="I468:I469" si="50">H468*$E$6</f>
        <v>-0.39925472448376065</v>
      </c>
      <c r="K468">
        <f t="shared" si="46"/>
        <v>-6.821841542803582E-2</v>
      </c>
      <c r="M468">
        <f t="shared" si="43"/>
        <v>-4.546892422132244E-2</v>
      </c>
      <c r="N468" s="13">
        <f t="shared" ref="N468:N469" si="51">(M468-H468)*O468</f>
        <v>-1.2197697181009055E-2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7.1458616896218503</v>
      </c>
      <c r="H469" s="10">
        <f t="shared" si="48"/>
        <v>-3.2813008578181632E-2</v>
      </c>
      <c r="I469">
        <f t="shared" si="50"/>
        <v>-0.39375610293817959</v>
      </c>
      <c r="K469">
        <f t="shared" si="46"/>
        <v>-6.7532838744865237E-2</v>
      </c>
      <c r="M469">
        <f t="shared" si="43"/>
        <v>-4.4954102261628603E-2</v>
      </c>
      <c r="N469" s="13">
        <f t="shared" si="51"/>
        <v>-1.2141093683446971E-2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51"/>
  <sheetViews>
    <sheetView tabSelected="1" workbookViewId="0">
      <pane xSplit="3" ySplit="3" topLeftCell="S13" activePane="bottomRight" state="frozen"/>
      <selection pane="topRight" activeCell="D1" sqref="D1"/>
      <selection pane="bottomLeft" activeCell="A4" sqref="A4"/>
      <selection pane="bottomRight" activeCell="AE20" sqref="AE2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29" max="29" width="9" style="50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193</v>
      </c>
      <c r="E1" s="1" t="s">
        <v>179</v>
      </c>
      <c r="F1" s="1"/>
      <c r="H1" s="1"/>
      <c r="I1" s="1"/>
      <c r="J1" s="1"/>
      <c r="L1" s="1"/>
      <c r="M1" s="1"/>
      <c r="N1" s="1"/>
      <c r="Q1" s="26" t="s">
        <v>180</v>
      </c>
      <c r="X1" s="26" t="s">
        <v>180</v>
      </c>
      <c r="AC1" s="24"/>
      <c r="AF1" s="26" t="s">
        <v>180</v>
      </c>
      <c r="AH1" s="25"/>
    </row>
    <row r="2" spans="1:34" x14ac:dyDescent="0.4">
      <c r="D2" s="2" t="s">
        <v>178</v>
      </c>
      <c r="E2" s="35" t="s">
        <v>85</v>
      </c>
      <c r="F2" s="12" t="s">
        <v>96</v>
      </c>
      <c r="H2" s="2" t="s">
        <v>178</v>
      </c>
      <c r="I2" s="35" t="s">
        <v>85</v>
      </c>
      <c r="J2" s="12" t="s">
        <v>96</v>
      </c>
      <c r="L2" s="2" t="s">
        <v>178</v>
      </c>
      <c r="M2" s="35" t="s">
        <v>85</v>
      </c>
      <c r="N2" s="12" t="s">
        <v>96</v>
      </c>
      <c r="Q2" s="40" t="s">
        <v>190</v>
      </c>
      <c r="R2" s="39"/>
      <c r="S2" s="39"/>
      <c r="T2" s="41"/>
      <c r="U2" s="39"/>
      <c r="V2" s="39"/>
      <c r="X2" s="40" t="s">
        <v>191</v>
      </c>
      <c r="AB2" s="45"/>
      <c r="AC2" s="51"/>
      <c r="AD2" s="41"/>
      <c r="AF2" s="40" t="s">
        <v>192</v>
      </c>
      <c r="AG2" s="48"/>
      <c r="AH2" s="41"/>
    </row>
    <row r="3" spans="1:34" x14ac:dyDescent="0.4">
      <c r="A3" s="1" t="s">
        <v>127</v>
      </c>
      <c r="B3" s="1" t="s">
        <v>128</v>
      </c>
      <c r="C3" s="1" t="s">
        <v>129</v>
      </c>
      <c r="D3" s="2" t="s">
        <v>172</v>
      </c>
      <c r="E3" s="35" t="s">
        <v>172</v>
      </c>
      <c r="F3" s="12" t="s">
        <v>172</v>
      </c>
      <c r="H3" s="2" t="s">
        <v>177</v>
      </c>
      <c r="I3" s="35" t="s">
        <v>177</v>
      </c>
      <c r="J3" s="12" t="s">
        <v>177</v>
      </c>
      <c r="L3" s="2" t="s">
        <v>196</v>
      </c>
      <c r="M3" s="35" t="s">
        <v>176</v>
      </c>
      <c r="N3" s="12" t="s">
        <v>176</v>
      </c>
      <c r="P3" s="11" t="s">
        <v>181</v>
      </c>
      <c r="Q3" s="26" t="s">
        <v>186</v>
      </c>
      <c r="R3" t="s">
        <v>187</v>
      </c>
      <c r="S3" t="s">
        <v>182</v>
      </c>
      <c r="T3" s="27" t="s">
        <v>197</v>
      </c>
      <c r="V3" t="s">
        <v>199</v>
      </c>
      <c r="X3" s="26" t="s">
        <v>186</v>
      </c>
      <c r="Y3" t="s">
        <v>187</v>
      </c>
      <c r="Z3" t="s">
        <v>182</v>
      </c>
      <c r="AA3" t="s">
        <v>197</v>
      </c>
      <c r="AB3" s="45" t="s">
        <v>194</v>
      </c>
      <c r="AC3" s="50" t="s">
        <v>176</v>
      </c>
      <c r="AD3" s="53" t="s">
        <v>200</v>
      </c>
      <c r="AF3" s="26" t="s">
        <v>197</v>
      </c>
      <c r="AG3" s="47" t="s">
        <v>195</v>
      </c>
      <c r="AH3" s="27" t="s">
        <v>176</v>
      </c>
    </row>
    <row r="4" spans="1:34" x14ac:dyDescent="0.4">
      <c r="A4" s="1" t="s">
        <v>96</v>
      </c>
      <c r="B4" s="5">
        <v>0.55300000000000005</v>
      </c>
      <c r="C4" s="20">
        <v>1.7190000000000001</v>
      </c>
      <c r="D4" s="36">
        <v>3.38</v>
      </c>
      <c r="E4" s="35">
        <v>3.5</v>
      </c>
      <c r="F4" s="12">
        <v>3.6259999999999999</v>
      </c>
      <c r="H4" s="36">
        <f>((L4+SQRT(L4^2-4))/2)^2</f>
        <v>2.9351864274737975</v>
      </c>
      <c r="I4" s="37">
        <f>((M4+SQRT(M4^2-4))/2)^2</f>
        <v>3.5387266128048309</v>
      </c>
      <c r="J4" s="38">
        <f>((N4+SQRT(N4^2-4))/2)^2</f>
        <v>4.1838769057764118</v>
      </c>
      <c r="L4" s="36">
        <f>3*B4*(D4-1)/C4</f>
        <v>2.2969284467713789</v>
      </c>
      <c r="M4" s="37">
        <f>3*B4*(E4-1)/C4</f>
        <v>2.4127399650959864</v>
      </c>
      <c r="N4" s="38">
        <f>3*B4*(F4-1)/C4</f>
        <v>2.534342059336824</v>
      </c>
      <c r="P4" s="11" t="s">
        <v>185</v>
      </c>
      <c r="Q4" s="26">
        <v>-1.903</v>
      </c>
      <c r="R4">
        <v>20.306000000000001</v>
      </c>
      <c r="S4">
        <v>8.5000000000000006E-2</v>
      </c>
      <c r="T4" s="27">
        <v>2.2709999999999999</v>
      </c>
      <c r="X4" s="26">
        <v>-1.9039999999999999</v>
      </c>
      <c r="Y4">
        <v>20.285</v>
      </c>
      <c r="Z4">
        <v>8.7999999999999995E-2</v>
      </c>
      <c r="AA4" s="43">
        <v>4.4379999999999997</v>
      </c>
      <c r="AB4" s="46">
        <f t="shared" ref="AB4:AB21" si="0">((AC4+SQRT(L4^2-4))/2)^2</f>
        <v>4.9451723832598642</v>
      </c>
      <c r="AC4" s="52">
        <f t="shared" ref="AC4:AC21" si="1">3*B4*(AA4-1)/C4</f>
        <v>3.3180000000000001</v>
      </c>
      <c r="AD4" s="44">
        <f xml:space="preserve"> ((SQRT(AB4))^3/(AB4-1)+(SQRT(1/AB4)^3/(1/AB4-1))-2)/6</f>
        <v>0.1122433779539876</v>
      </c>
      <c r="AF4" s="42">
        <v>5.1890000000000001</v>
      </c>
      <c r="AG4" s="49">
        <f t="shared" ref="AG4:AG26" si="2">((AH4+SQRT(M4^2-4))/2)^2</f>
        <v>7.2693537161122199</v>
      </c>
      <c r="AH4" s="44">
        <f t="shared" ref="AH4:AH26" si="3">3*B4*(AF4-1)/C4</f>
        <v>4.0427870855148349</v>
      </c>
    </row>
    <row r="5" spans="1:34" x14ac:dyDescent="0.4">
      <c r="A5" s="1" t="s">
        <v>130</v>
      </c>
      <c r="B5" s="5">
        <v>0.312</v>
      </c>
      <c r="C5" s="20">
        <v>1.25</v>
      </c>
      <c r="D5" s="36">
        <v>4.07</v>
      </c>
      <c r="F5" s="12">
        <v>3.51</v>
      </c>
      <c r="H5" s="36">
        <f t="shared" ref="H5:H21" si="4">((L5+SQRT(L5^2-4))/2)^2</f>
        <v>2.9449959624745903</v>
      </c>
      <c r="J5" s="38" t="e">
        <f>((N5+SQRT(N5^2-4))/2)^2</f>
        <v>#NUM!</v>
      </c>
      <c r="L5" s="36">
        <f t="shared" ref="L5:L21" si="5">3*B5*(D5-1)/C5</f>
        <v>2.298816</v>
      </c>
      <c r="N5" s="38">
        <f>3*B5*(F5-1)/C5</f>
        <v>1.8794879999999996</v>
      </c>
      <c r="P5" s="11" t="s">
        <v>183</v>
      </c>
      <c r="Q5" s="26">
        <v>-3.742</v>
      </c>
      <c r="R5">
        <v>7.931</v>
      </c>
      <c r="S5">
        <v>0.751</v>
      </c>
      <c r="T5" s="27">
        <v>2.2349999999999999</v>
      </c>
      <c r="V5" s="10">
        <v>2.21095</v>
      </c>
      <c r="X5" s="26">
        <v>-3.7429999999999999</v>
      </c>
      <c r="Y5">
        <v>7.923</v>
      </c>
      <c r="Z5">
        <v>0.77300000000000002</v>
      </c>
      <c r="AA5" s="43">
        <v>4.3979999999999997</v>
      </c>
      <c r="AB5" s="46">
        <f t="shared" si="0"/>
        <v>3.3815614990535812</v>
      </c>
      <c r="AC5" s="52">
        <f t="shared" si="1"/>
        <v>2.5444223999999993</v>
      </c>
      <c r="AD5" s="44">
        <f t="shared" ref="AD5:AD51" si="6" xml:space="preserve"> ((SQRT(AB5))^3/(AB5-1)+(SQRT(1/AB5)^3/(1/AB5-1))-2)/6</f>
        <v>6.3784158001917682E-2</v>
      </c>
      <c r="AF5" s="42">
        <v>5.1539999999999999</v>
      </c>
      <c r="AG5" s="49" t="e">
        <f t="shared" si="2"/>
        <v>#NUM!</v>
      </c>
      <c r="AH5" s="44">
        <f t="shared" si="3"/>
        <v>3.1105151999999996</v>
      </c>
    </row>
    <row r="6" spans="1:34" x14ac:dyDescent="0.4">
      <c r="A6" s="1" t="s">
        <v>131</v>
      </c>
      <c r="B6" s="5">
        <v>0.56200000000000006</v>
      </c>
      <c r="C6" s="20">
        <v>2.08</v>
      </c>
      <c r="D6" s="36">
        <v>3.84</v>
      </c>
      <c r="E6" s="35">
        <v>3.9</v>
      </c>
      <c r="F6" s="12">
        <v>4.0819999999999999</v>
      </c>
      <c r="H6" s="36">
        <f t="shared" si="4"/>
        <v>2.961741938777394</v>
      </c>
      <c r="I6" s="37">
        <f>((M6+SQRT(M6^2-4))/2)^2</f>
        <v>3.2145814224574498</v>
      </c>
      <c r="J6" s="38">
        <f>((N6+SQRT(N6^2-4))/2)^2</f>
        <v>3.9903916646049105</v>
      </c>
      <c r="L6" s="36">
        <f t="shared" si="5"/>
        <v>2.3020384615384617</v>
      </c>
      <c r="M6" s="37">
        <f>3*B6*(E6-1)/C6</f>
        <v>2.3506730769230768</v>
      </c>
      <c r="N6" s="38">
        <f>3*B6*(F6-1)/C6</f>
        <v>2.4981980769230772</v>
      </c>
      <c r="P6" s="11" t="s">
        <v>183</v>
      </c>
      <c r="Q6" s="26">
        <v>-1.3109999999999999</v>
      </c>
      <c r="R6">
        <v>37.125999999999998</v>
      </c>
      <c r="S6">
        <v>4.7E-2</v>
      </c>
      <c r="T6" s="27">
        <v>2.6</v>
      </c>
      <c r="V6" s="10">
        <v>3.7292200000000002</v>
      </c>
      <c r="X6" s="26">
        <v>-1.3109999999999999</v>
      </c>
      <c r="Y6">
        <v>37.08</v>
      </c>
      <c r="Z6">
        <v>4.9000000000000002E-2</v>
      </c>
      <c r="AA6" s="43">
        <v>4.7960000000000003</v>
      </c>
      <c r="AB6" s="46">
        <f t="shared" si="0"/>
        <v>4.4454643673352043</v>
      </c>
      <c r="AC6" s="52">
        <f t="shared" si="1"/>
        <v>3.0769500000000005</v>
      </c>
      <c r="AD6" s="44">
        <f t="shared" si="6"/>
        <v>9.7119036776207299E-2</v>
      </c>
      <c r="AF6" s="42">
        <v>5.4820000000000002</v>
      </c>
      <c r="AG6" s="49">
        <f t="shared" si="2"/>
        <v>5.9248025370452035</v>
      </c>
      <c r="AH6" s="44">
        <f t="shared" si="3"/>
        <v>3.63300576923077</v>
      </c>
    </row>
    <row r="7" spans="1:34" x14ac:dyDescent="0.4">
      <c r="A7" s="1" t="s">
        <v>132</v>
      </c>
      <c r="B7" s="5">
        <v>0.316</v>
      </c>
      <c r="C7" s="20">
        <v>1.77</v>
      </c>
      <c r="D7" s="36">
        <v>5.29</v>
      </c>
      <c r="F7" s="12">
        <v>4.1890000000000001</v>
      </c>
      <c r="H7" s="36">
        <f t="shared" si="4"/>
        <v>2.9391697933170455</v>
      </c>
      <c r="J7" s="38" t="e">
        <f>((N7+SQRT(N7^2-4))/2)^2</f>
        <v>#NUM!</v>
      </c>
      <c r="L7" s="36">
        <f t="shared" si="5"/>
        <v>2.2976949152542372</v>
      </c>
      <c r="N7" s="38">
        <f>3*B7*(F7-1)/C7</f>
        <v>1.7080067796610168</v>
      </c>
      <c r="P7" s="11" t="s">
        <v>183</v>
      </c>
      <c r="Q7" s="26">
        <v>-1.5940000000000001</v>
      </c>
      <c r="R7">
        <v>22.988</v>
      </c>
      <c r="S7">
        <v>0.217</v>
      </c>
      <c r="T7" s="27">
        <v>2.895</v>
      </c>
      <c r="V7" s="10">
        <v>3.1607799999999999</v>
      </c>
      <c r="X7" s="26">
        <v>-1.5940000000000001</v>
      </c>
      <c r="Y7">
        <v>22.952999999999999</v>
      </c>
      <c r="Z7">
        <v>0.22500000000000001</v>
      </c>
      <c r="AA7" s="43">
        <v>5.133</v>
      </c>
      <c r="AB7" s="46">
        <f t="shared" si="0"/>
        <v>2.7967767376180865</v>
      </c>
      <c r="AC7" s="52">
        <f t="shared" si="1"/>
        <v>2.213606779661017</v>
      </c>
      <c r="AD7" s="44">
        <f t="shared" si="6"/>
        <v>4.5052536697043934E-2</v>
      </c>
      <c r="AF7" s="42">
        <v>5.7960000000000003</v>
      </c>
      <c r="AG7" s="49" t="e">
        <f t="shared" si="2"/>
        <v>#NUM!</v>
      </c>
      <c r="AH7" s="44">
        <f t="shared" si="3"/>
        <v>2.5687050847457629</v>
      </c>
    </row>
    <row r="8" spans="1:34" x14ac:dyDescent="0.4">
      <c r="A8" s="1" t="s">
        <v>133</v>
      </c>
      <c r="B8" s="5">
        <v>0.33600000000000002</v>
      </c>
      <c r="C8" s="20">
        <v>1.58</v>
      </c>
      <c r="D8" s="36">
        <v>4.6100000000000003</v>
      </c>
      <c r="E8" s="35">
        <v>4.72</v>
      </c>
      <c r="F8" s="12">
        <v>4.3650000000000002</v>
      </c>
      <c r="H8" s="36">
        <f t="shared" si="4"/>
        <v>2.9671989511338528</v>
      </c>
      <c r="I8" s="37">
        <f>((M8+SQRT(M8^2-4))/2)^2</f>
        <v>3.3322974028729146</v>
      </c>
      <c r="J8" s="38">
        <f>((N8+SQRT(N8^2-4))/2)^2</f>
        <v>2.1417846784593828</v>
      </c>
      <c r="L8" s="36">
        <f t="shared" si="5"/>
        <v>2.3030886075949368</v>
      </c>
      <c r="M8" s="37">
        <f>3*B8*(E8-1)/C8</f>
        <v>2.37326582278481</v>
      </c>
      <c r="N8" s="38">
        <f>3*B8*(F8-1)/C8</f>
        <v>2.1467848101265825</v>
      </c>
      <c r="P8" s="11" t="s">
        <v>184</v>
      </c>
      <c r="Q8" s="26">
        <v>-3.742</v>
      </c>
      <c r="R8">
        <v>16.513000000000002</v>
      </c>
      <c r="S8">
        <v>0.46100000000000002</v>
      </c>
      <c r="T8" s="27">
        <v>3.4079999999999999</v>
      </c>
      <c r="V8" s="10"/>
      <c r="X8" s="26">
        <v>-3.7440000000000002</v>
      </c>
      <c r="Y8">
        <v>16.48</v>
      </c>
      <c r="Z8">
        <v>0.47799999999999998</v>
      </c>
      <c r="AA8" s="43">
        <v>5.7210000000000001</v>
      </c>
      <c r="AB8" s="46">
        <f t="shared" si="0"/>
        <v>4.3137249258194261</v>
      </c>
      <c r="AC8" s="52">
        <f t="shared" si="1"/>
        <v>3.011878481012658</v>
      </c>
      <c r="AD8" s="44">
        <f t="shared" si="6"/>
        <v>9.3070985032822851E-2</v>
      </c>
      <c r="AF8" s="42">
        <v>6.3129999999999997</v>
      </c>
      <c r="AG8" s="49">
        <f t="shared" si="2"/>
        <v>5.4457121583771704</v>
      </c>
      <c r="AH8" s="44">
        <f t="shared" si="3"/>
        <v>3.3895594936708857</v>
      </c>
    </row>
    <row r="9" spans="1:34" x14ac:dyDescent="0.4">
      <c r="A9" s="1" t="s">
        <v>134</v>
      </c>
      <c r="B9" s="5">
        <v>0.34399999999999997</v>
      </c>
      <c r="C9" s="20">
        <v>1.68</v>
      </c>
      <c r="D9" s="36">
        <v>4.74</v>
      </c>
      <c r="H9" s="36">
        <f t="shared" si="4"/>
        <v>2.9377856042269532</v>
      </c>
      <c r="J9" s="38"/>
      <c r="L9" s="36">
        <f t="shared" si="5"/>
        <v>2.2974285714285716</v>
      </c>
      <c r="N9" s="38"/>
      <c r="P9" s="11" t="s">
        <v>188</v>
      </c>
      <c r="Q9" s="26">
        <v>-5.423</v>
      </c>
      <c r="R9">
        <v>20.478000000000002</v>
      </c>
      <c r="S9">
        <v>0.52900000000000003</v>
      </c>
      <c r="T9" s="27">
        <v>3.1389999999999998</v>
      </c>
      <c r="V9" s="10"/>
      <c r="X9" s="26">
        <v>-5.4249999999999998</v>
      </c>
      <c r="Y9">
        <v>20.445</v>
      </c>
      <c r="Z9">
        <v>0.54800000000000004</v>
      </c>
      <c r="AA9" s="43">
        <v>5.3940000000000001</v>
      </c>
      <c r="AB9" s="46">
        <f t="shared" si="0"/>
        <v>3.6667209738572977</v>
      </c>
      <c r="AC9" s="52">
        <f t="shared" si="1"/>
        <v>2.6991714285714288</v>
      </c>
      <c r="AD9" s="44">
        <f t="shared" si="6"/>
        <v>7.2849582743845634E-2</v>
      </c>
      <c r="AF9" s="42">
        <v>5.99</v>
      </c>
      <c r="AG9" s="49" t="e">
        <f t="shared" si="2"/>
        <v>#NUM!</v>
      </c>
      <c r="AH9" s="44">
        <f t="shared" si="3"/>
        <v>3.0652857142857144</v>
      </c>
    </row>
    <row r="10" spans="1:34" x14ac:dyDescent="0.4">
      <c r="A10" s="1" t="s">
        <v>135</v>
      </c>
      <c r="B10" s="5">
        <v>0.65100000000000002</v>
      </c>
      <c r="C10" s="20">
        <v>2.573</v>
      </c>
      <c r="D10" s="36">
        <v>4.0199999999999996</v>
      </c>
      <c r="E10" s="35">
        <v>4.07</v>
      </c>
      <c r="F10" s="12">
        <v>3.7080000000000002</v>
      </c>
      <c r="H10" s="36">
        <f t="shared" si="4"/>
        <v>2.9110737143238317</v>
      </c>
      <c r="I10" s="37">
        <f>((M10+SQRT(M10^2-4))/2)^2</f>
        <v>3.1083041069446051</v>
      </c>
      <c r="J10" s="38">
        <f>((N10+SQRT(N10^2-4))/2)^2</f>
        <v>1.5999284912534495</v>
      </c>
      <c r="L10" s="36">
        <f t="shared" si="5"/>
        <v>2.2922891566265058</v>
      </c>
      <c r="M10" s="37">
        <f>3*B10*(E10-1)/C10</f>
        <v>2.330240963855422</v>
      </c>
      <c r="N10" s="38">
        <f>3*B10*(F10-1)/C10</f>
        <v>2.0554698795180726</v>
      </c>
      <c r="P10" s="11" t="s">
        <v>185</v>
      </c>
      <c r="Q10" s="26">
        <v>-1.097</v>
      </c>
      <c r="R10">
        <v>73.855999999999995</v>
      </c>
      <c r="S10">
        <v>2.1999999999999999E-2</v>
      </c>
      <c r="T10" s="27">
        <v>2.6669999999999998</v>
      </c>
      <c r="V10" s="10"/>
      <c r="X10" s="26">
        <v>-1.097</v>
      </c>
      <c r="Y10">
        <v>73.760999999999996</v>
      </c>
      <c r="Z10">
        <v>2.3E-2</v>
      </c>
      <c r="AA10" s="43">
        <v>4.8689999999999998</v>
      </c>
      <c r="AB10" s="46">
        <f t="shared" si="0"/>
        <v>4.1143973774943801</v>
      </c>
      <c r="AC10" s="52">
        <f t="shared" si="1"/>
        <v>2.9367108433734939</v>
      </c>
      <c r="AD10" s="44">
        <f t="shared" si="6"/>
        <v>8.6899615841979097E-2</v>
      </c>
      <c r="AF10" s="42">
        <v>5.5439999999999996</v>
      </c>
      <c r="AG10" s="49">
        <f t="shared" si="2"/>
        <v>5.3937645059081021</v>
      </c>
      <c r="AH10" s="44">
        <f t="shared" si="3"/>
        <v>3.4490602409638549</v>
      </c>
    </row>
    <row r="11" spans="1:34" x14ac:dyDescent="0.4">
      <c r="A11" s="1" t="s">
        <v>136</v>
      </c>
      <c r="B11" s="5">
        <v>0.48299999999999998</v>
      </c>
      <c r="C11" s="20">
        <v>2.1800000000000002</v>
      </c>
      <c r="D11" s="36">
        <v>6.28</v>
      </c>
      <c r="F11" s="12">
        <v>4.2220000000000004</v>
      </c>
      <c r="H11" s="36">
        <f t="shared" si="4"/>
        <v>10.218763246909798</v>
      </c>
      <c r="J11" s="38">
        <f>((N11+SQRT(N11^2-4))/2)^2</f>
        <v>2.1132192464193773</v>
      </c>
      <c r="L11" s="36">
        <f t="shared" si="5"/>
        <v>3.5095045871559631</v>
      </c>
      <c r="N11" s="38">
        <f>3*B11*(F11-1)/C11</f>
        <v>2.1415954128440364</v>
      </c>
      <c r="P11" s="11" t="s">
        <v>183</v>
      </c>
      <c r="Q11" s="26">
        <v>-1.9970000000000001</v>
      </c>
      <c r="R11">
        <v>42.506</v>
      </c>
      <c r="S11">
        <v>0.105</v>
      </c>
      <c r="T11" s="27">
        <v>2.173</v>
      </c>
      <c r="V11" s="10">
        <v>3.93269</v>
      </c>
      <c r="X11" s="26">
        <v>-1.9970000000000001</v>
      </c>
      <c r="Y11">
        <v>42.460999999999999</v>
      </c>
      <c r="Z11">
        <v>0.108</v>
      </c>
      <c r="AA11" s="43">
        <v>4.3360000000000003</v>
      </c>
      <c r="AB11" s="46">
        <f t="shared" si="0"/>
        <v>6.5056223152816992</v>
      </c>
      <c r="AC11" s="52">
        <f t="shared" si="1"/>
        <v>2.2173688073394495</v>
      </c>
      <c r="AD11" s="44">
        <f t="shared" si="6"/>
        <v>0.15711248176138759</v>
      </c>
      <c r="AF11" s="42">
        <v>5.1289999999999996</v>
      </c>
      <c r="AG11" s="49" t="e">
        <f t="shared" si="2"/>
        <v>#NUM!</v>
      </c>
      <c r="AH11" s="44">
        <f t="shared" si="3"/>
        <v>2.7444591743119258</v>
      </c>
    </row>
    <row r="12" spans="1:34" x14ac:dyDescent="0.4">
      <c r="A12" s="1" t="s">
        <v>137</v>
      </c>
      <c r="B12" s="5">
        <v>0.34</v>
      </c>
      <c r="C12" s="20">
        <v>1.62</v>
      </c>
      <c r="D12" s="36">
        <v>4.6500000000000004</v>
      </c>
      <c r="F12" s="12">
        <v>3.7080000000000002</v>
      </c>
      <c r="H12" s="36">
        <f t="shared" si="4"/>
        <v>2.9415252216835031</v>
      </c>
      <c r="J12" s="38" t="e">
        <f>((N12+SQRT(N12^2-4))/2)^2</f>
        <v>#NUM!</v>
      </c>
      <c r="L12" s="36">
        <f t="shared" si="5"/>
        <v>2.2981481481481483</v>
      </c>
      <c r="N12" s="38">
        <f>3*B12*(F12-1)/C12</f>
        <v>1.7050370370370371</v>
      </c>
      <c r="P12" s="11" t="s">
        <v>189</v>
      </c>
      <c r="Q12" s="26">
        <v>-7.8959999999999999</v>
      </c>
      <c r="R12">
        <v>17.148</v>
      </c>
      <c r="S12">
        <v>0.68100000000000005</v>
      </c>
      <c r="T12" s="27">
        <v>2.524</v>
      </c>
      <c r="V12" s="10">
        <v>2.6424500000000002</v>
      </c>
      <c r="X12" s="26">
        <v>-7.8970000000000002</v>
      </c>
      <c r="Y12">
        <v>17.128</v>
      </c>
      <c r="Z12">
        <v>0.70299999999999996</v>
      </c>
      <c r="AA12" s="43">
        <v>4.7089999999999996</v>
      </c>
      <c r="AB12" s="46">
        <f t="shared" si="0"/>
        <v>3.0055825434123959</v>
      </c>
      <c r="AC12" s="52">
        <f t="shared" si="1"/>
        <v>2.335296296296296</v>
      </c>
      <c r="AD12" s="44">
        <f t="shared" si="6"/>
        <v>5.174590621253139E-2</v>
      </c>
      <c r="AF12" s="42">
        <v>5.4139999999999997</v>
      </c>
      <c r="AG12" s="49" t="e">
        <f t="shared" si="2"/>
        <v>#NUM!</v>
      </c>
      <c r="AH12" s="44">
        <f t="shared" si="3"/>
        <v>2.779185185185185</v>
      </c>
    </row>
    <row r="13" spans="1:34" x14ac:dyDescent="0.4">
      <c r="A13" s="1" t="s">
        <v>138</v>
      </c>
      <c r="B13" s="5">
        <v>0.31</v>
      </c>
      <c r="C13" s="20">
        <v>1.49</v>
      </c>
      <c r="D13" s="36">
        <v>4.6900000000000004</v>
      </c>
      <c r="F13" s="12">
        <v>3.9710000000000001</v>
      </c>
      <c r="H13" s="36">
        <f t="shared" si="4"/>
        <v>2.9675406386446403</v>
      </c>
      <c r="J13" s="38" t="e">
        <f>((N13+SQRT(N13^2-4))/2)^2</f>
        <v>#NUM!</v>
      </c>
      <c r="L13" s="36">
        <f t="shared" si="5"/>
        <v>2.3031543624161075</v>
      </c>
      <c r="N13" s="38">
        <f>3*B13*(F13-1)/C13</f>
        <v>1.8543825503355706</v>
      </c>
      <c r="P13" s="11" t="s">
        <v>185</v>
      </c>
      <c r="Q13" s="26">
        <v>-9.0790000000000006</v>
      </c>
      <c r="R13">
        <v>13.494</v>
      </c>
      <c r="S13">
        <v>1.1020000000000001</v>
      </c>
      <c r="T13" s="27">
        <v>2.726</v>
      </c>
      <c r="V13" s="10"/>
      <c r="X13" s="26">
        <v>-9.0809999999999995</v>
      </c>
      <c r="Y13">
        <v>13.476000000000001</v>
      </c>
      <c r="Z13">
        <v>1.139</v>
      </c>
      <c r="AA13" s="43">
        <v>4.9379999999999997</v>
      </c>
      <c r="AB13" s="46">
        <f t="shared" si="0"/>
        <v>3.2401839130785568</v>
      </c>
      <c r="AC13" s="52">
        <f t="shared" si="1"/>
        <v>2.4579463087248317</v>
      </c>
      <c r="AD13" s="44">
        <f t="shared" si="6"/>
        <v>5.9265145814321407E-2</v>
      </c>
      <c r="AF13" s="42">
        <v>5.617</v>
      </c>
      <c r="AG13" s="49" t="e">
        <f t="shared" si="2"/>
        <v>#NUM!</v>
      </c>
      <c r="AH13" s="44">
        <f t="shared" si="3"/>
        <v>2.8817516778523489</v>
      </c>
    </row>
    <row r="14" spans="1:34" x14ac:dyDescent="0.4">
      <c r="A14" s="1" t="s">
        <v>139</v>
      </c>
      <c r="B14" s="5">
        <v>0.254</v>
      </c>
      <c r="C14" s="20">
        <v>1.42</v>
      </c>
      <c r="D14" s="36">
        <v>5.29</v>
      </c>
      <c r="F14" s="12">
        <v>4.6059999999999999</v>
      </c>
      <c r="H14" s="36">
        <f t="shared" si="4"/>
        <v>2.9620544027866487</v>
      </c>
      <c r="J14" s="38" t="e">
        <f>((N14+SQRT(N14^2-4))/2)^2</f>
        <v>#NUM!</v>
      </c>
      <c r="L14" s="36">
        <f t="shared" si="5"/>
        <v>2.3020985915492957</v>
      </c>
      <c r="N14" s="38">
        <f>3*B14*(F14-1)/C14</f>
        <v>1.9350507042253522</v>
      </c>
      <c r="P14" s="11" t="s">
        <v>185</v>
      </c>
      <c r="Q14" s="26">
        <v>-9.6300000000000008</v>
      </c>
      <c r="R14">
        <v>11.603999999999999</v>
      </c>
      <c r="S14">
        <v>1.5509999999999999</v>
      </c>
      <c r="T14" s="27">
        <v>3.1219999999999999</v>
      </c>
      <c r="V14" s="10"/>
      <c r="X14" s="26">
        <v>-9.6319999999999997</v>
      </c>
      <c r="Y14">
        <v>11.586</v>
      </c>
      <c r="Z14">
        <v>1.605</v>
      </c>
      <c r="AA14" s="43">
        <v>5.375</v>
      </c>
      <c r="AB14" s="46">
        <f t="shared" si="0"/>
        <v>3.041076775252761</v>
      </c>
      <c r="AC14" s="52">
        <f t="shared" si="1"/>
        <v>2.347711267605634</v>
      </c>
      <c r="AD14" s="44">
        <f t="shared" si="6"/>
        <v>5.2884353951744435E-2</v>
      </c>
      <c r="AF14" s="42">
        <v>5.9669999999999996</v>
      </c>
      <c r="AG14" s="49" t="e">
        <f t="shared" si="2"/>
        <v>#NUM!</v>
      </c>
      <c r="AH14" s="44">
        <f t="shared" si="3"/>
        <v>2.6653901408450702</v>
      </c>
    </row>
    <row r="15" spans="1:34" x14ac:dyDescent="0.4">
      <c r="A15" s="1" t="s">
        <v>140</v>
      </c>
      <c r="B15" s="5">
        <v>0.27400000000000002</v>
      </c>
      <c r="C15" s="20">
        <v>1.41</v>
      </c>
      <c r="D15" s="36">
        <v>4.96</v>
      </c>
      <c r="H15" s="36">
        <f t="shared" si="4"/>
        <v>2.9958153707541055</v>
      </c>
      <c r="J15" s="38"/>
      <c r="L15" s="36">
        <f t="shared" si="5"/>
        <v>2.3085957446808512</v>
      </c>
      <c r="N15" s="38"/>
      <c r="P15" s="11" t="s">
        <v>185</v>
      </c>
      <c r="Q15" s="26">
        <v>-8.4540000000000006</v>
      </c>
      <c r="R15">
        <v>11.526999999999999</v>
      </c>
      <c r="S15">
        <v>1.036</v>
      </c>
      <c r="T15" s="27">
        <v>3.9580000000000002</v>
      </c>
      <c r="V15" s="10"/>
      <c r="X15" s="26">
        <v>-8.4559999999999995</v>
      </c>
      <c r="Y15">
        <v>11.497999999999999</v>
      </c>
      <c r="Z15">
        <v>1.077</v>
      </c>
      <c r="AA15" s="43">
        <v>6.3559999999999999</v>
      </c>
      <c r="AB15" s="46">
        <f t="shared" si="0"/>
        <v>4.5700243871444197</v>
      </c>
      <c r="AC15" s="52">
        <f t="shared" si="1"/>
        <v>3.1224340425531922</v>
      </c>
      <c r="AD15" s="44">
        <f t="shared" si="6"/>
        <v>0.10092342635952815</v>
      </c>
      <c r="AF15" s="42">
        <v>2.82</v>
      </c>
      <c r="AG15" s="49" t="e">
        <f t="shared" si="2"/>
        <v>#NUM!</v>
      </c>
      <c r="AH15" s="44">
        <f t="shared" si="3"/>
        <v>1.0610212765957447</v>
      </c>
    </row>
    <row r="16" spans="1:34" x14ac:dyDescent="0.4">
      <c r="A16" s="1" t="s">
        <v>141</v>
      </c>
      <c r="B16" s="5">
        <v>0.26200000000000001</v>
      </c>
      <c r="C16" s="20">
        <v>1.39</v>
      </c>
      <c r="D16" s="36">
        <v>5.07</v>
      </c>
      <c r="F16" s="12">
        <v>4.4370000000000003</v>
      </c>
      <c r="H16" s="36">
        <f t="shared" si="4"/>
        <v>2.9587008198878118</v>
      </c>
      <c r="J16" s="38" t="e">
        <f>((N16+SQRT(N16^2-4))/2)^2</f>
        <v>#NUM!</v>
      </c>
      <c r="L16" s="36">
        <f t="shared" si="5"/>
        <v>2.3014532374100725</v>
      </c>
      <c r="N16" s="38">
        <f>3*B16*(F16-1)/C16</f>
        <v>1.9435122302158276</v>
      </c>
      <c r="P16" s="11" t="s">
        <v>183</v>
      </c>
      <c r="Q16" s="26">
        <v>-7.1050000000000004</v>
      </c>
      <c r="R16">
        <v>10.911</v>
      </c>
      <c r="S16">
        <v>1.2589999999999999</v>
      </c>
      <c r="T16" s="27">
        <v>3.4449999999999998</v>
      </c>
      <c r="V16" s="10">
        <v>2.4802399999999998</v>
      </c>
      <c r="X16" s="26">
        <v>-7.1079999999999997</v>
      </c>
      <c r="Y16">
        <v>10.888999999999999</v>
      </c>
      <c r="Z16">
        <v>1.3049999999999999</v>
      </c>
      <c r="AA16" s="43">
        <v>5.7539999999999996</v>
      </c>
      <c r="AB16" s="46">
        <f t="shared" si="0"/>
        <v>3.6613956588064531</v>
      </c>
      <c r="AC16" s="52">
        <f t="shared" si="1"/>
        <v>2.6882330935251799</v>
      </c>
      <c r="AD16" s="44">
        <f t="shared" si="6"/>
        <v>7.2681018984949317E-2</v>
      </c>
      <c r="AF16" s="42">
        <v>6.3230000000000004</v>
      </c>
      <c r="AG16" s="49" t="e">
        <f t="shared" si="2"/>
        <v>#NUM!</v>
      </c>
      <c r="AH16" s="44">
        <f t="shared" si="3"/>
        <v>3.0099841726618712</v>
      </c>
    </row>
    <row r="17" spans="1:34" x14ac:dyDescent="0.4">
      <c r="A17" s="1" t="s">
        <v>142</v>
      </c>
      <c r="B17" s="5">
        <v>0.27</v>
      </c>
      <c r="C17" s="20">
        <v>1.38</v>
      </c>
      <c r="D17" s="36">
        <v>4.92</v>
      </c>
      <c r="H17" s="36">
        <f t="shared" si="4"/>
        <v>2.9556677328143475</v>
      </c>
      <c r="J17" s="38"/>
      <c r="L17" s="36">
        <f t="shared" si="5"/>
        <v>2.3008695652173916</v>
      </c>
      <c r="N17" s="38"/>
      <c r="P17" s="11" t="s">
        <v>184</v>
      </c>
      <c r="Q17" s="26">
        <v>-5.7750000000000004</v>
      </c>
      <c r="R17">
        <v>10.949</v>
      </c>
      <c r="S17">
        <v>1.179</v>
      </c>
      <c r="T17" s="27">
        <v>3.637</v>
      </c>
      <c r="V17" s="10"/>
      <c r="X17" s="26">
        <v>-5.7759999999999998</v>
      </c>
      <c r="Y17">
        <v>10.923</v>
      </c>
      <c r="Z17">
        <v>1.222</v>
      </c>
      <c r="AA17" s="43">
        <v>6.0060000000000002</v>
      </c>
      <c r="AB17" s="46">
        <f t="shared" si="0"/>
        <v>4.1531299261495995</v>
      </c>
      <c r="AC17" s="52">
        <f t="shared" si="1"/>
        <v>2.9383043478260875</v>
      </c>
      <c r="AD17" s="44">
        <f t="shared" si="6"/>
        <v>8.8103105258140843E-2</v>
      </c>
      <c r="AF17" s="42">
        <v>6.6079999999999997</v>
      </c>
      <c r="AG17" s="49" t="e">
        <f t="shared" si="2"/>
        <v>#NUM!</v>
      </c>
      <c r="AH17" s="44">
        <f t="shared" si="3"/>
        <v>3.291652173913044</v>
      </c>
    </row>
    <row r="18" spans="1:34" x14ac:dyDescent="0.4">
      <c r="A18" s="1" t="s">
        <v>118</v>
      </c>
      <c r="B18" s="5">
        <v>0.27200000000000002</v>
      </c>
      <c r="C18" s="20">
        <v>1.41</v>
      </c>
      <c r="D18" s="36">
        <v>4.99</v>
      </c>
      <c r="E18" s="35">
        <v>5.23</v>
      </c>
      <c r="F18" s="12">
        <v>5.1929999999999996</v>
      </c>
      <c r="H18" s="36">
        <f t="shared" si="4"/>
        <v>2.9984687261523426</v>
      </c>
      <c r="I18" s="37">
        <f>((M18+SQRT(M18^2-4))/2)^2</f>
        <v>3.7241891763288364</v>
      </c>
      <c r="J18" s="38">
        <f>((N18+SQRT(N18^2-4))/2)^2</f>
        <v>3.6114267289747048</v>
      </c>
      <c r="L18" s="36">
        <f t="shared" si="5"/>
        <v>2.3091063829787237</v>
      </c>
      <c r="M18" s="37">
        <f>3*B18*(E18-1)/C18</f>
        <v>2.4480000000000004</v>
      </c>
      <c r="N18" s="38">
        <f>3*B18*(F18-1)/C18</f>
        <v>2.4265872340425534</v>
      </c>
      <c r="P18" s="11" t="s">
        <v>184</v>
      </c>
      <c r="Q18" s="26">
        <v>-4.0940000000000003</v>
      </c>
      <c r="R18">
        <v>12.031000000000001</v>
      </c>
      <c r="S18">
        <v>0.83099999999999996</v>
      </c>
      <c r="T18" s="27">
        <v>3.7810000000000001</v>
      </c>
      <c r="V18" s="10"/>
      <c r="X18" s="26">
        <v>-4.0960000000000001</v>
      </c>
      <c r="Y18">
        <v>12.000999999999999</v>
      </c>
      <c r="Z18">
        <v>0.86199999999999999</v>
      </c>
      <c r="AA18" s="43">
        <v>6.173</v>
      </c>
      <c r="AB18" s="46">
        <f t="shared" si="0"/>
        <v>4.3011591155614735</v>
      </c>
      <c r="AC18" s="52">
        <f t="shared" si="1"/>
        <v>2.9937361702127663</v>
      </c>
      <c r="AD18" s="44">
        <f t="shared" si="6"/>
        <v>9.2683573712790832E-2</v>
      </c>
      <c r="AF18" s="42">
        <v>6.7480000000000002</v>
      </c>
      <c r="AG18" s="49">
        <f t="shared" si="2"/>
        <v>5.6124779948387564</v>
      </c>
      <c r="AH18" s="44">
        <f t="shared" si="3"/>
        <v>3.326502127659575</v>
      </c>
    </row>
    <row r="19" spans="1:34" x14ac:dyDescent="0.4">
      <c r="A19" s="1" t="s">
        <v>143</v>
      </c>
      <c r="B19" s="5">
        <v>0.215</v>
      </c>
      <c r="C19" s="20">
        <v>1.54</v>
      </c>
      <c r="D19" s="36">
        <v>6.49</v>
      </c>
      <c r="F19" s="12">
        <v>6.3150000000000004</v>
      </c>
      <c r="H19" s="36">
        <f t="shared" si="4"/>
        <v>2.9479431509361413</v>
      </c>
      <c r="J19" s="38">
        <f>((N19+SQRT(N19^2-4))/2)^2</f>
        <v>2.5657107289747128</v>
      </c>
      <c r="L19" s="36">
        <f t="shared" si="5"/>
        <v>2.2993831168831171</v>
      </c>
      <c r="N19" s="38">
        <f>3*B19*(F19-1)/C19</f>
        <v>2.2260876623376626</v>
      </c>
      <c r="P19" s="11" t="s">
        <v>183</v>
      </c>
      <c r="Q19" s="26">
        <v>-1.2649999999999999</v>
      </c>
      <c r="R19">
        <v>15.292999999999999</v>
      </c>
      <c r="S19">
        <v>0.42899999999999999</v>
      </c>
      <c r="T19" s="27">
        <v>4.0990000000000002</v>
      </c>
      <c r="V19" s="10">
        <v>3.01309</v>
      </c>
      <c r="X19" s="26">
        <v>-1.266</v>
      </c>
      <c r="Y19">
        <v>15.255000000000001</v>
      </c>
      <c r="Z19">
        <v>0.44600000000000001</v>
      </c>
      <c r="AA19" s="43">
        <v>6.49</v>
      </c>
      <c r="AB19" s="46">
        <f t="shared" si="0"/>
        <v>2.9479431509361413</v>
      </c>
      <c r="AC19" s="52">
        <f t="shared" si="1"/>
        <v>2.2993831168831171</v>
      </c>
      <c r="AD19" s="44">
        <f t="shared" si="6"/>
        <v>4.9897186147186266E-2</v>
      </c>
      <c r="AF19" s="42">
        <v>6.8849999999999998</v>
      </c>
      <c r="AG19" s="49" t="e">
        <f t="shared" si="2"/>
        <v>#NUM!</v>
      </c>
      <c r="AH19" s="44">
        <f t="shared" si="3"/>
        <v>2.4648214285714283</v>
      </c>
    </row>
    <row r="20" spans="1:34" x14ac:dyDescent="0.4">
      <c r="A20" s="1" t="s">
        <v>144</v>
      </c>
      <c r="B20" s="5">
        <v>0.34799999999999998</v>
      </c>
      <c r="C20" s="20">
        <v>1.76</v>
      </c>
      <c r="D20" s="36">
        <v>4.84</v>
      </c>
      <c r="H20" s="36">
        <f t="shared" si="4"/>
        <v>2.8358245441806531</v>
      </c>
      <c r="J20" s="38"/>
      <c r="L20" s="36">
        <f t="shared" si="5"/>
        <v>2.2778181818181817</v>
      </c>
      <c r="N20" s="38"/>
      <c r="P20" s="11" t="s">
        <v>188</v>
      </c>
      <c r="Q20" s="26">
        <v>-4.6210000000000004</v>
      </c>
      <c r="R20">
        <v>23.959</v>
      </c>
      <c r="S20">
        <v>0.35299999999999998</v>
      </c>
      <c r="T20" s="27">
        <v>3.5870000000000002</v>
      </c>
      <c r="V20" s="10"/>
      <c r="X20" s="26">
        <v>-4.6230000000000002</v>
      </c>
      <c r="Y20">
        <v>23.911000000000001</v>
      </c>
      <c r="Z20">
        <v>0.36699999999999999</v>
      </c>
      <c r="AA20" s="43">
        <v>5.8979999999999997</v>
      </c>
      <c r="AB20" s="46">
        <f t="shared" si="0"/>
        <v>3.9911402800693385</v>
      </c>
      <c r="AC20" s="52">
        <f t="shared" si="1"/>
        <v>2.9054045454545454</v>
      </c>
      <c r="AD20" s="44">
        <f t="shared" si="6"/>
        <v>8.3056416039051451E-2</v>
      </c>
      <c r="AF20" s="42">
        <v>6.3810000000000002</v>
      </c>
      <c r="AG20" s="49" t="e">
        <f t="shared" si="2"/>
        <v>#NUM!</v>
      </c>
      <c r="AH20" s="44">
        <f t="shared" si="3"/>
        <v>3.1919113636363639</v>
      </c>
    </row>
    <row r="21" spans="1:34" x14ac:dyDescent="0.4">
      <c r="A21" s="1" t="s">
        <v>145</v>
      </c>
      <c r="B21" s="5">
        <v>0.65800000000000003</v>
      </c>
      <c r="C21" s="20">
        <v>2.75</v>
      </c>
      <c r="D21" s="36">
        <v>4.2</v>
      </c>
      <c r="E21" s="35">
        <v>4.07</v>
      </c>
      <c r="F21" s="12">
        <v>4.4320000000000004</v>
      </c>
      <c r="H21" s="36">
        <f t="shared" si="4"/>
        <v>2.9356527884894152</v>
      </c>
      <c r="I21" s="37">
        <f>((M21+SQRT(M21^2-4))/2)^2</f>
        <v>2.4477659042335742</v>
      </c>
      <c r="J21" s="38">
        <f>((N21+SQRT(N21^2-4))/2)^2</f>
        <v>3.8063710305876031</v>
      </c>
      <c r="L21" s="36">
        <f t="shared" si="5"/>
        <v>2.2970181818181818</v>
      </c>
      <c r="M21" s="37">
        <f>3*B21*(E21-1)/C21</f>
        <v>2.2037018181818184</v>
      </c>
      <c r="N21" s="38">
        <f>3*B21*(F21-1)/C21</f>
        <v>2.4635520000000004</v>
      </c>
      <c r="P21" s="11" t="s">
        <v>185</v>
      </c>
      <c r="Q21" s="26">
        <v>-0.96199999999999997</v>
      </c>
      <c r="R21">
        <v>91.26</v>
      </c>
      <c r="S21">
        <v>1.7000000000000001E-2</v>
      </c>
      <c r="T21" s="27">
        <v>2.661</v>
      </c>
      <c r="V21" s="10"/>
      <c r="X21" s="26">
        <v>-0.96199999999999997</v>
      </c>
      <c r="Y21">
        <v>91.147999999999996</v>
      </c>
      <c r="Z21">
        <v>1.7999999999999999E-2</v>
      </c>
      <c r="AA21" s="43">
        <v>4.8540000000000001</v>
      </c>
      <c r="AB21" s="46">
        <f t="shared" si="0"/>
        <v>3.7950983782779653</v>
      </c>
      <c r="AC21" s="52">
        <f t="shared" si="1"/>
        <v>2.7664712727272733</v>
      </c>
      <c r="AD21" s="44">
        <f t="shared" si="6"/>
        <v>7.6903595462476756E-2</v>
      </c>
      <c r="AF21" s="42">
        <v>5.5190000000000001</v>
      </c>
      <c r="AG21" s="49">
        <f t="shared" si="2"/>
        <v>4.3455281361501168</v>
      </c>
      <c r="AH21" s="44">
        <f t="shared" si="3"/>
        <v>3.2438203636363641</v>
      </c>
    </row>
    <row r="22" spans="1:34" x14ac:dyDescent="0.4">
      <c r="A22" s="1" t="s">
        <v>146</v>
      </c>
      <c r="B22" s="5">
        <v>0.47</v>
      </c>
      <c r="C22" s="20">
        <v>1.99</v>
      </c>
      <c r="D22" s="36"/>
      <c r="H22" s="36"/>
      <c r="J22" s="38"/>
      <c r="L22" s="36"/>
      <c r="N22" s="38"/>
      <c r="P22" s="11" t="s">
        <v>183</v>
      </c>
      <c r="Q22" s="26">
        <v>-6.4640000000000004</v>
      </c>
      <c r="R22">
        <v>32.921999999999997</v>
      </c>
      <c r="S22">
        <v>0.245</v>
      </c>
      <c r="T22" s="27">
        <v>2.0310000000000001</v>
      </c>
      <c r="V22" s="10">
        <v>3.5339100000000001</v>
      </c>
      <c r="X22" s="26">
        <v>-6.4649999999999999</v>
      </c>
      <c r="Y22">
        <v>32.893000000000001</v>
      </c>
      <c r="Z22">
        <v>0.252</v>
      </c>
      <c r="AA22" s="43">
        <v>4.1689999999999996</v>
      </c>
      <c r="AB22" s="46"/>
      <c r="AC22" s="52"/>
      <c r="AD22" s="44"/>
      <c r="AF22" s="42">
        <v>4.9640000000000004</v>
      </c>
      <c r="AG22" s="49" t="e">
        <f t="shared" si="2"/>
        <v>#NUM!</v>
      </c>
      <c r="AH22" s="44">
        <f t="shared" si="3"/>
        <v>2.8086633165829147</v>
      </c>
    </row>
    <row r="23" spans="1:34" x14ac:dyDescent="0.4">
      <c r="A23" s="1" t="s">
        <v>147</v>
      </c>
      <c r="B23" s="5">
        <v>0.39500000000000002</v>
      </c>
      <c r="C23" s="20">
        <v>1.77</v>
      </c>
      <c r="D23" s="36">
        <v>4.43</v>
      </c>
      <c r="F23" s="12">
        <v>3.2290000000000001</v>
      </c>
      <c r="H23" s="36">
        <f>((L23+SQRT(L23^2-4))/2)^2</f>
        <v>2.9322109887560295</v>
      </c>
      <c r="J23" s="38" t="e">
        <f>((N23+SQRT(N23^2-4))/2)^2</f>
        <v>#NUM!</v>
      </c>
      <c r="L23" s="36">
        <f>3*B23*(D23-1)/C23</f>
        <v>2.2963559322033897</v>
      </c>
      <c r="N23" s="38">
        <f>3*B23*(F23-1)/C23</f>
        <v>1.4922966101694917</v>
      </c>
      <c r="P23" s="11" t="s">
        <v>183</v>
      </c>
      <c r="Q23" s="26">
        <v>-8.5459999999999994</v>
      </c>
      <c r="R23">
        <v>23.550999999999998</v>
      </c>
      <c r="S23">
        <v>0.56999999999999995</v>
      </c>
      <c r="T23" s="27">
        <v>2.2959999999999998</v>
      </c>
      <c r="V23" s="10">
        <v>3.1914699999999998</v>
      </c>
      <c r="X23" s="26">
        <v>-8.5470000000000006</v>
      </c>
      <c r="Y23">
        <v>23.526</v>
      </c>
      <c r="Z23">
        <v>0.58699999999999997</v>
      </c>
      <c r="AA23" s="43">
        <v>4.46</v>
      </c>
      <c r="AB23" s="46">
        <f>((AC23+SQRT(L23^2-4))/2)^2</f>
        <v>2.9667043539457598</v>
      </c>
      <c r="AC23" s="52">
        <f>3*B23*(AA23-1)/C23</f>
        <v>2.316440677966102</v>
      </c>
      <c r="AD23" s="44">
        <f t="shared" si="6"/>
        <v>5.0498904455697602E-2</v>
      </c>
      <c r="AF23" s="42">
        <v>5.2039999999999997</v>
      </c>
      <c r="AG23" s="49" t="e">
        <f t="shared" si="2"/>
        <v>#NUM!</v>
      </c>
      <c r="AH23" s="44">
        <f t="shared" si="3"/>
        <v>2.8145423728813559</v>
      </c>
    </row>
    <row r="24" spans="1:34" x14ac:dyDescent="0.4">
      <c r="A24" s="1" t="s">
        <v>148</v>
      </c>
      <c r="B24" s="5">
        <v>0.33600000000000002</v>
      </c>
      <c r="C24" s="20">
        <v>1.63</v>
      </c>
      <c r="D24" s="36">
        <v>4.72</v>
      </c>
      <c r="H24" s="36">
        <f>((L24+SQRT(L24^2-4))/2)^2</f>
        <v>2.953571900821677</v>
      </c>
      <c r="J24" s="38"/>
      <c r="L24" s="36">
        <f>3*B24*(D24-1)/C24</f>
        <v>2.3004662576687118</v>
      </c>
      <c r="N24" s="38"/>
      <c r="P24" s="11" t="s">
        <v>185</v>
      </c>
      <c r="Q24" s="26">
        <v>-10.092000000000001</v>
      </c>
      <c r="R24">
        <v>18.355</v>
      </c>
      <c r="S24">
        <v>1.0469999999999999</v>
      </c>
      <c r="T24" s="27">
        <v>2.7519999999999998</v>
      </c>
      <c r="V24" s="10"/>
      <c r="X24" s="26">
        <v>-10.093999999999999</v>
      </c>
      <c r="Y24">
        <v>18.331</v>
      </c>
      <c r="Z24">
        <v>1.0820000000000001</v>
      </c>
      <c r="AA24" s="43">
        <v>4.96</v>
      </c>
      <c r="AB24" s="46">
        <f>((AC24+SQRT(L24^2-4))/2)^2</f>
        <v>3.2141479703883951</v>
      </c>
      <c r="AC24" s="52">
        <f>3*B24*(AA24-1)/C24</f>
        <v>2.4488834355828222</v>
      </c>
      <c r="AD24" s="44">
        <f t="shared" si="6"/>
        <v>5.843163356219979E-2</v>
      </c>
      <c r="AF24" s="42">
        <v>5.6189999999999998</v>
      </c>
      <c r="AG24" s="49" t="e">
        <f t="shared" si="2"/>
        <v>#NUM!</v>
      </c>
      <c r="AH24" s="44">
        <f t="shared" si="3"/>
        <v>2.8564122699386507</v>
      </c>
    </row>
    <row r="25" spans="1:34" x14ac:dyDescent="0.4">
      <c r="A25" s="1" t="s">
        <v>149</v>
      </c>
      <c r="B25" s="5">
        <v>0.26500000000000001</v>
      </c>
      <c r="C25" s="20">
        <v>1.55</v>
      </c>
      <c r="D25" s="36">
        <v>5.49</v>
      </c>
      <c r="F25" s="12">
        <v>4.5490000000000004</v>
      </c>
      <c r="H25" s="36">
        <f>((L25+SQRT(L25^2-4))/2)^2</f>
        <v>2.9664032596978309</v>
      </c>
      <c r="J25" s="38" t="e">
        <f>((N25+SQRT(N25^2-4))/2)^2</f>
        <v>#NUM!</v>
      </c>
      <c r="L25" s="36">
        <f>3*B25*(D25-1)/C25</f>
        <v>2.3029354838709679</v>
      </c>
      <c r="N25" s="38">
        <f>3*B25*(F25-1)/C25</f>
        <v>1.820293548387097</v>
      </c>
      <c r="P25" s="11" t="s">
        <v>185</v>
      </c>
      <c r="Q25" s="26">
        <v>-10.845000000000001</v>
      </c>
      <c r="R25">
        <v>15.941000000000001</v>
      </c>
      <c r="S25">
        <v>1.5780000000000001</v>
      </c>
      <c r="T25" s="27">
        <v>3.2</v>
      </c>
      <c r="V25" s="10"/>
      <c r="X25" s="26">
        <v>-10.848000000000001</v>
      </c>
      <c r="Y25">
        <v>15.923999999999999</v>
      </c>
      <c r="Z25">
        <v>1.635</v>
      </c>
      <c r="AA25" s="43">
        <v>5.4560000000000004</v>
      </c>
      <c r="AB25" s="46">
        <f>((AC25+SQRT(L25^2-4))/2)^2</f>
        <v>2.9364441619402366</v>
      </c>
      <c r="AC25" s="52">
        <f>3*B25*(AA25-1)/C25</f>
        <v>2.2854967741935486</v>
      </c>
      <c r="AD25" s="44">
        <f t="shared" si="6"/>
        <v>4.9528409134620643E-2</v>
      </c>
      <c r="AF25" s="42">
        <v>6.02</v>
      </c>
      <c r="AG25" s="49" t="e">
        <f t="shared" si="2"/>
        <v>#NUM!</v>
      </c>
      <c r="AH25" s="44">
        <f t="shared" si="3"/>
        <v>2.5747741935483868</v>
      </c>
    </row>
    <row r="26" spans="1:34" x14ac:dyDescent="0.4">
      <c r="A26" s="1" t="s">
        <v>150</v>
      </c>
      <c r="B26" s="5">
        <v>0.245</v>
      </c>
      <c r="C26" s="20">
        <v>1.48</v>
      </c>
      <c r="D26" s="36">
        <v>5.63</v>
      </c>
      <c r="H26" s="36">
        <f>((L26+SQRT(L26^2-4))/2)^2</f>
        <v>2.9478131863820023</v>
      </c>
      <c r="J26" s="38"/>
      <c r="L26" s="36">
        <f>3*B26*(D26-1)/C26</f>
        <v>2.299358108108108</v>
      </c>
      <c r="N26" s="38"/>
      <c r="P26" s="11" t="s">
        <v>183</v>
      </c>
      <c r="Q26" s="26">
        <v>-9.27</v>
      </c>
      <c r="R26">
        <v>13.964</v>
      </c>
      <c r="S26">
        <v>1.843</v>
      </c>
      <c r="T26" s="27">
        <v>3.7130000000000001</v>
      </c>
      <c r="V26" s="10">
        <v>2.6724700000000001</v>
      </c>
      <c r="X26" s="26">
        <v>-9.2739999999999991</v>
      </c>
      <c r="Y26">
        <v>13935</v>
      </c>
      <c r="Z26">
        <v>1.9139999999999999</v>
      </c>
      <c r="AA26" s="43">
        <v>6.0380000000000003</v>
      </c>
      <c r="AB26" s="46">
        <f>((AC26+SQRT(L26^2-4))/2)^2</f>
        <v>3.3059621164546451</v>
      </c>
      <c r="AC26" s="52">
        <f>3*B26*(AA26-1)/C26</f>
        <v>2.5019797297297299</v>
      </c>
      <c r="AD26" s="44">
        <f t="shared" si="6"/>
        <v>6.1369294582182356E-2</v>
      </c>
      <c r="AF26" s="42">
        <v>6.4859999999999998</v>
      </c>
      <c r="AG26" s="49" t="e">
        <f t="shared" si="2"/>
        <v>#NUM!</v>
      </c>
      <c r="AH26" s="44">
        <f t="shared" si="3"/>
        <v>2.7244662162162161</v>
      </c>
    </row>
    <row r="27" spans="1:34" x14ac:dyDescent="0.4">
      <c r="A27" s="1" t="s">
        <v>173</v>
      </c>
      <c r="B27" s="5"/>
      <c r="C27" s="20"/>
      <c r="D27" s="36"/>
      <c r="F27" s="12">
        <v>5.665</v>
      </c>
      <c r="H27" s="36"/>
      <c r="J27" s="38"/>
      <c r="L27" s="36"/>
      <c r="N27" s="38"/>
      <c r="P27" s="11" t="s">
        <v>184</v>
      </c>
      <c r="Q27" s="26">
        <v>-7.34</v>
      </c>
      <c r="R27">
        <v>14.3</v>
      </c>
      <c r="S27">
        <v>1.496</v>
      </c>
      <c r="T27" s="27">
        <v>3.9740000000000002</v>
      </c>
      <c r="V27" s="10"/>
      <c r="X27" s="26">
        <v>-7.3440000000000003</v>
      </c>
      <c r="Y27">
        <v>14.266999999999999</v>
      </c>
      <c r="Z27">
        <v>1.556</v>
      </c>
      <c r="AA27" s="43">
        <v>6.3380000000000001</v>
      </c>
      <c r="AB27" s="46"/>
      <c r="AC27" s="52"/>
      <c r="AD27" s="44"/>
      <c r="AF27" s="42">
        <v>6.7279999999999998</v>
      </c>
      <c r="AG27" s="49"/>
      <c r="AH27" s="44"/>
    </row>
    <row r="28" spans="1:34" x14ac:dyDescent="0.4">
      <c r="A28" s="1" t="s">
        <v>151</v>
      </c>
      <c r="B28" s="5">
        <v>0.23699999999999999</v>
      </c>
      <c r="C28" s="20">
        <v>1.52</v>
      </c>
      <c r="D28" s="36">
        <v>5.91</v>
      </c>
      <c r="F28" s="12">
        <v>5.4219999999999997</v>
      </c>
      <c r="H28" s="36">
        <f t="shared" ref="H28:H34" si="7">((L28+SQRT(L28^2-4))/2)^2</f>
        <v>2.9340880619479717</v>
      </c>
      <c r="J28" s="38">
        <f t="shared" ref="J28:J33" si="8">((N28+SQRT(N28^2-4))/2)^2</f>
        <v>1.6850125798097029</v>
      </c>
      <c r="L28" s="36">
        <f t="shared" ref="L28:L34" si="9">3*B28*(D28-1)/C28</f>
        <v>2.2967171052631579</v>
      </c>
      <c r="N28" s="38">
        <f t="shared" ref="N28:N33" si="10">3*B28*(F28-1)/C28</f>
        <v>2.0684486842105261</v>
      </c>
      <c r="P28" s="11" t="s">
        <v>184</v>
      </c>
      <c r="Q28" s="26">
        <v>-5.1790000000000003</v>
      </c>
      <c r="R28">
        <v>15.522</v>
      </c>
      <c r="S28">
        <v>0.97399999999999998</v>
      </c>
      <c r="T28" s="27">
        <v>4.2569999999999997</v>
      </c>
      <c r="V28" s="10"/>
      <c r="X28" s="26">
        <v>-5.1820000000000004</v>
      </c>
      <c r="Y28">
        <v>15.483000000000001</v>
      </c>
      <c r="Z28">
        <v>1.0149999999999999</v>
      </c>
      <c r="AA28" s="43">
        <v>6.6589999999999998</v>
      </c>
      <c r="AB28" s="46">
        <f t="shared" ref="AB28:AB34" si="11">((AC28+SQRT(L28^2-4))/2)^2</f>
        <v>3.5649038577368226</v>
      </c>
      <c r="AC28" s="52">
        <f t="shared" ref="AC28:AC34" si="12">3*B28*(AA28-1)/C28</f>
        <v>2.647071710526316</v>
      </c>
      <c r="AD28" s="44">
        <f t="shared" si="6"/>
        <v>6.9621596995206023E-2</v>
      </c>
      <c r="AF28" s="42">
        <v>6.9509999999999996</v>
      </c>
      <c r="AG28" s="49" t="e">
        <f t="shared" ref="AG28:AG34" si="13">((AH28+SQRT(M28^2-4))/2)^2</f>
        <v>#NUM!</v>
      </c>
      <c r="AH28" s="44">
        <f t="shared" ref="AH28:AH34" si="14">3*B28*(AF28-1)/C28</f>
        <v>2.7836585526315782</v>
      </c>
    </row>
    <row r="29" spans="1:34" x14ac:dyDescent="0.4">
      <c r="A29" s="1" t="s">
        <v>126</v>
      </c>
      <c r="B29" s="5">
        <v>0.26900000000000002</v>
      </c>
      <c r="C29" s="20">
        <v>1.6</v>
      </c>
      <c r="D29" s="36">
        <v>5.55</v>
      </c>
      <c r="E29" s="35">
        <v>5.86</v>
      </c>
      <c r="F29" s="12">
        <v>6.0709999999999997</v>
      </c>
      <c r="H29" s="36">
        <f t="shared" si="7"/>
        <v>2.9246765439874713</v>
      </c>
      <c r="I29" s="37">
        <f>((M29+SQRT(M29^2-4))/2)^2</f>
        <v>3.741408848048414</v>
      </c>
      <c r="J29" s="38">
        <f t="shared" si="8"/>
        <v>4.3097222414125342</v>
      </c>
      <c r="L29" s="36">
        <f t="shared" si="9"/>
        <v>2.2949062499999999</v>
      </c>
      <c r="M29" s="37">
        <f>3*B29*(E29-1)/C29</f>
        <v>2.4512624999999999</v>
      </c>
      <c r="N29" s="38">
        <f t="shared" si="10"/>
        <v>2.557685625</v>
      </c>
      <c r="P29" s="11" t="s">
        <v>184</v>
      </c>
      <c r="Q29" s="26">
        <v>-2.8250000000000002</v>
      </c>
      <c r="R29">
        <v>18.103000000000002</v>
      </c>
      <c r="S29">
        <v>0.52400000000000002</v>
      </c>
      <c r="T29" s="27">
        <v>4.4649999999999999</v>
      </c>
      <c r="V29" s="10"/>
      <c r="X29" s="26">
        <v>-2.827</v>
      </c>
      <c r="Y29">
        <v>18.052</v>
      </c>
      <c r="Z29">
        <v>0.54700000000000004</v>
      </c>
      <c r="AA29" s="43">
        <v>6.9160000000000004</v>
      </c>
      <c r="AB29" s="46">
        <f t="shared" si="11"/>
        <v>4.2216141417231317</v>
      </c>
      <c r="AC29" s="52">
        <f t="shared" si="12"/>
        <v>2.9838825</v>
      </c>
      <c r="AD29" s="44">
        <f t="shared" si="6"/>
        <v>9.0226001408111253E-2</v>
      </c>
      <c r="AF29" s="42">
        <v>7.1890000000000001</v>
      </c>
      <c r="AG29" s="49">
        <f t="shared" si="13"/>
        <v>5.1503096326316014</v>
      </c>
      <c r="AH29" s="44">
        <f t="shared" si="14"/>
        <v>3.1215768749999997</v>
      </c>
    </row>
    <row r="30" spans="1:34" x14ac:dyDescent="0.4">
      <c r="A30" s="1" t="s">
        <v>152</v>
      </c>
      <c r="B30" s="5">
        <v>0.214</v>
      </c>
      <c r="C30" s="20">
        <v>1.73</v>
      </c>
      <c r="D30" s="36">
        <v>7.19</v>
      </c>
      <c r="F30" s="12">
        <v>5.7610000000000001</v>
      </c>
      <c r="H30" s="36">
        <f t="shared" si="7"/>
        <v>2.9360689915208353</v>
      </c>
      <c r="J30" s="38" t="e">
        <f t="shared" si="8"/>
        <v>#NUM!</v>
      </c>
      <c r="L30" s="36">
        <f t="shared" si="9"/>
        <v>2.2970982658959542</v>
      </c>
      <c r="N30" s="38">
        <f t="shared" si="10"/>
        <v>1.7667988439306359</v>
      </c>
      <c r="P30" s="11" t="s">
        <v>183</v>
      </c>
      <c r="Q30" s="26">
        <v>-0.90700000000000003</v>
      </c>
      <c r="R30">
        <v>23.135000000000002</v>
      </c>
      <c r="S30">
        <v>0.248</v>
      </c>
      <c r="T30" s="27">
        <v>4.83</v>
      </c>
      <c r="V30" s="10">
        <v>3.44129</v>
      </c>
      <c r="X30" s="26">
        <v>-0.90800000000000003</v>
      </c>
      <c r="Y30">
        <v>23.056999999999999</v>
      </c>
      <c r="Z30">
        <v>0.25900000000000001</v>
      </c>
      <c r="AA30" s="43">
        <v>7.37</v>
      </c>
      <c r="AB30" s="46">
        <f t="shared" si="11"/>
        <v>3.0516420540178606</v>
      </c>
      <c r="AC30" s="52">
        <f t="shared" si="12"/>
        <v>2.3638959537572255</v>
      </c>
      <c r="AD30" s="44">
        <f t="shared" si="6"/>
        <v>5.3223205723795651E-2</v>
      </c>
      <c r="AF30" s="42">
        <v>7.6390000000000002</v>
      </c>
      <c r="AG30" s="49" t="e">
        <f t="shared" si="13"/>
        <v>#NUM!</v>
      </c>
      <c r="AH30" s="44">
        <f t="shared" si="14"/>
        <v>2.4637213872832371</v>
      </c>
    </row>
    <row r="31" spans="1:34" x14ac:dyDescent="0.4">
      <c r="A31" s="1" t="s">
        <v>153</v>
      </c>
      <c r="B31" s="5">
        <v>0.36</v>
      </c>
      <c r="C31" s="20">
        <v>1.84</v>
      </c>
      <c r="D31" s="36">
        <v>4.92</v>
      </c>
      <c r="F31" s="12">
        <v>6.077</v>
      </c>
      <c r="H31" s="36">
        <f t="shared" si="7"/>
        <v>2.9556677328143444</v>
      </c>
      <c r="J31" s="38">
        <f t="shared" si="8"/>
        <v>6.7317199902806895</v>
      </c>
      <c r="L31" s="36">
        <f t="shared" si="9"/>
        <v>2.3008695652173912</v>
      </c>
      <c r="N31" s="38">
        <f t="shared" si="10"/>
        <v>2.9799782608695655</v>
      </c>
      <c r="P31" s="11" t="s">
        <v>184</v>
      </c>
      <c r="Q31" s="26">
        <v>-2.7229999999999999</v>
      </c>
      <c r="R31">
        <v>27.579000000000001</v>
      </c>
      <c r="S31">
        <v>0.21299999999999999</v>
      </c>
      <c r="T31" s="27">
        <v>3.8929999999999998</v>
      </c>
      <c r="V31" s="10"/>
      <c r="X31" s="26">
        <v>-2.7240000000000002</v>
      </c>
      <c r="Y31">
        <v>27.518999999999998</v>
      </c>
      <c r="Z31">
        <v>0.221</v>
      </c>
      <c r="AA31" s="43">
        <v>6.2380000000000004</v>
      </c>
      <c r="AB31" s="46">
        <f t="shared" si="11"/>
        <v>4.4352777015791904</v>
      </c>
      <c r="AC31" s="52">
        <f t="shared" si="12"/>
        <v>3.0744782608695655</v>
      </c>
      <c r="AD31" s="44">
        <f t="shared" si="6"/>
        <v>9.6806912757654739E-2</v>
      </c>
      <c r="AF31" s="42">
        <v>6.62</v>
      </c>
      <c r="AG31" s="49" t="e">
        <f t="shared" si="13"/>
        <v>#NUM!</v>
      </c>
      <c r="AH31" s="44">
        <f t="shared" si="14"/>
        <v>3.298695652173913</v>
      </c>
    </row>
    <row r="32" spans="1:34" x14ac:dyDescent="0.4">
      <c r="A32" s="1" t="s">
        <v>154</v>
      </c>
      <c r="B32" s="5">
        <v>0.71399999999999997</v>
      </c>
      <c r="C32" s="20">
        <v>2.9769999999999999</v>
      </c>
      <c r="D32" s="36">
        <v>4.2</v>
      </c>
      <c r="E32" s="35">
        <v>4</v>
      </c>
      <c r="F32" s="12">
        <v>3.298</v>
      </c>
      <c r="H32" s="36">
        <f t="shared" si="7"/>
        <v>2.9638915653203752</v>
      </c>
      <c r="I32" s="37">
        <f>((M32+SQRT(M32^2-4))/2)^2</f>
        <v>2.2060303174784361</v>
      </c>
      <c r="J32" s="38" t="e">
        <f t="shared" si="8"/>
        <v>#NUM!</v>
      </c>
      <c r="L32" s="36">
        <f t="shared" si="9"/>
        <v>2.3024521330198189</v>
      </c>
      <c r="M32" s="37">
        <f>3*B32*(E32-1)/C32</f>
        <v>2.1585488747060801</v>
      </c>
      <c r="N32" s="38">
        <f t="shared" si="10"/>
        <v>1.6534484380248571</v>
      </c>
      <c r="P32" s="11" t="s">
        <v>185</v>
      </c>
      <c r="Q32" s="26">
        <v>-0.85299999999999998</v>
      </c>
      <c r="R32">
        <v>117.05</v>
      </c>
      <c r="S32">
        <v>1.2E-2</v>
      </c>
      <c r="T32" s="27">
        <v>2.29</v>
      </c>
      <c r="V32" s="10"/>
      <c r="X32" s="26">
        <v>-0.85299999999999998</v>
      </c>
      <c r="Y32">
        <v>116.92100000000001</v>
      </c>
      <c r="Z32">
        <v>1.2E-2</v>
      </c>
      <c r="AA32" s="43">
        <v>4.4539999999999997</v>
      </c>
      <c r="AB32" s="46">
        <f t="shared" si="11"/>
        <v>3.2868755011955084</v>
      </c>
      <c r="AC32" s="52">
        <f t="shared" si="12"/>
        <v>2.4852092710782667</v>
      </c>
      <c r="AD32" s="44">
        <f t="shared" si="6"/>
        <v>6.0759006546835824E-2</v>
      </c>
      <c r="AF32" s="42">
        <v>5.1980000000000004</v>
      </c>
      <c r="AG32" s="49">
        <f t="shared" si="13"/>
        <v>3.6720576939757157</v>
      </c>
      <c r="AH32" s="44">
        <f t="shared" si="14"/>
        <v>3.0205293920053751</v>
      </c>
    </row>
    <row r="33" spans="1:34" x14ac:dyDescent="0.4">
      <c r="A33" s="1" t="s">
        <v>155</v>
      </c>
      <c r="B33" s="5">
        <v>0.55800000000000005</v>
      </c>
      <c r="C33" s="20">
        <v>2.46</v>
      </c>
      <c r="D33" s="36">
        <v>4.38</v>
      </c>
      <c r="F33" s="12">
        <v>2.9289999999999998</v>
      </c>
      <c r="H33" s="36">
        <f t="shared" si="7"/>
        <v>2.9514024161532255</v>
      </c>
      <c r="J33" s="38" t="e">
        <f t="shared" si="8"/>
        <v>#NUM!</v>
      </c>
      <c r="L33" s="36">
        <f t="shared" si="9"/>
        <v>2.3000487804878049</v>
      </c>
      <c r="N33" s="38">
        <f t="shared" si="10"/>
        <v>1.3126609756097563</v>
      </c>
      <c r="P33" s="11" t="s">
        <v>185</v>
      </c>
      <c r="Q33" s="26">
        <v>-1.923</v>
      </c>
      <c r="R33">
        <v>63.624000000000002</v>
      </c>
      <c r="S33">
        <v>5.3999999999999999E-2</v>
      </c>
      <c r="T33" s="27">
        <v>1.897</v>
      </c>
      <c r="V33" s="10"/>
      <c r="X33" s="26">
        <v>-1.923</v>
      </c>
      <c r="Y33">
        <v>63.575000000000003</v>
      </c>
      <c r="Z33">
        <v>5.5E-2</v>
      </c>
      <c r="AA33" s="43">
        <v>4.0209999999999999</v>
      </c>
      <c r="AB33" s="46">
        <f t="shared" si="11"/>
        <v>2.5466320678353944</v>
      </c>
      <c r="AC33" s="52">
        <f t="shared" si="12"/>
        <v>2.0557536585365854</v>
      </c>
      <c r="AD33" s="44">
        <f t="shared" si="6"/>
        <v>3.7075883305830969E-2</v>
      </c>
      <c r="AF33" s="42">
        <v>4.8159999999999998</v>
      </c>
      <c r="AG33" s="49" t="e">
        <f t="shared" si="13"/>
        <v>#NUM!</v>
      </c>
      <c r="AH33" s="44">
        <f t="shared" si="14"/>
        <v>2.5967414634146344</v>
      </c>
    </row>
    <row r="34" spans="1:34" x14ac:dyDescent="0.4">
      <c r="A34" s="1" t="s">
        <v>156</v>
      </c>
      <c r="B34" s="5">
        <v>0.64800000000000002</v>
      </c>
      <c r="C34" s="20">
        <v>2.02</v>
      </c>
      <c r="D34" s="36">
        <v>3.39</v>
      </c>
      <c r="H34" s="36">
        <f t="shared" si="7"/>
        <v>2.9515605376693688</v>
      </c>
      <c r="J34" s="38"/>
      <c r="L34" s="36">
        <f t="shared" si="9"/>
        <v>2.3000792079207919</v>
      </c>
      <c r="N34" s="38"/>
      <c r="P34" s="11" t="s">
        <v>184</v>
      </c>
      <c r="Q34" s="26">
        <v>-5.9329999999999998</v>
      </c>
      <c r="R34">
        <v>26.425999999999998</v>
      </c>
      <c r="S34">
        <v>0.24399999999999999</v>
      </c>
      <c r="T34" s="27">
        <v>3.3029999999999999</v>
      </c>
      <c r="V34" s="10"/>
      <c r="X34" s="26">
        <v>-5.9340000000000002</v>
      </c>
      <c r="Y34">
        <v>26.376999999999999</v>
      </c>
      <c r="Z34">
        <v>0.252</v>
      </c>
      <c r="AA34" s="43">
        <v>5.593</v>
      </c>
      <c r="AB34" s="46">
        <f t="shared" si="11"/>
        <v>7.7176621431587549</v>
      </c>
      <c r="AC34" s="52">
        <f t="shared" si="12"/>
        <v>4.4201940594059401</v>
      </c>
      <c r="AD34" s="44">
        <f t="shared" si="6"/>
        <v>0.18967174048518606</v>
      </c>
      <c r="AF34" s="42">
        <v>6.1660000000000004</v>
      </c>
      <c r="AG34" s="49" t="e">
        <f t="shared" si="13"/>
        <v>#NUM!</v>
      </c>
      <c r="AH34" s="44">
        <f t="shared" si="14"/>
        <v>4.9716356435643565</v>
      </c>
    </row>
    <row r="35" spans="1:34" x14ac:dyDescent="0.4">
      <c r="A35" s="1" t="s">
        <v>174</v>
      </c>
      <c r="B35" s="5"/>
      <c r="C35" s="20"/>
      <c r="D35" s="36"/>
      <c r="H35" s="36"/>
      <c r="J35" s="38"/>
      <c r="L35" s="36"/>
      <c r="N35" s="38"/>
      <c r="P35" s="11" t="s">
        <v>189</v>
      </c>
      <c r="Q35" s="26">
        <v>-4.7629999999999999</v>
      </c>
      <c r="R35">
        <v>36.500999999999998</v>
      </c>
      <c r="S35">
        <v>0.20599999999999999</v>
      </c>
      <c r="T35" s="27">
        <v>1.94</v>
      </c>
      <c r="V35" s="10">
        <v>3.6671</v>
      </c>
      <c r="X35" s="26">
        <v>-4.7640000000000002</v>
      </c>
      <c r="Y35">
        <v>35.470999999999997</v>
      </c>
      <c r="Z35">
        <v>0.21099999999999999</v>
      </c>
      <c r="AA35" s="43">
        <v>4.0730000000000004</v>
      </c>
      <c r="AB35" s="46"/>
      <c r="AC35" s="52"/>
      <c r="AD35" s="44"/>
      <c r="AF35" s="42">
        <v>4.8719999999999999</v>
      </c>
      <c r="AG35" s="49"/>
      <c r="AH35" s="44"/>
    </row>
    <row r="36" spans="1:34" x14ac:dyDescent="0.4">
      <c r="A36" s="1" t="s">
        <v>157</v>
      </c>
      <c r="B36" s="5">
        <v>0.47799999999999998</v>
      </c>
      <c r="C36" s="20">
        <v>2.27</v>
      </c>
      <c r="D36" s="36">
        <v>4.6399999999999997</v>
      </c>
      <c r="H36" s="36">
        <f t="shared" ref="H36:H49" si="15">((L36+SQRT(L36^2-4))/2)^2</f>
        <v>2.9483101851292712</v>
      </c>
      <c r="J36" s="38"/>
      <c r="L36" s="36">
        <f t="shared" ref="L36:L49" si="16">3*B36*(D36-1)/C36</f>
        <v>2.2994537444933916</v>
      </c>
      <c r="N36" s="38"/>
      <c r="P36" s="11" t="s">
        <v>183</v>
      </c>
      <c r="Q36" s="26">
        <v>-10.257</v>
      </c>
      <c r="R36">
        <v>43.661999999999999</v>
      </c>
      <c r="S36">
        <v>8.5999999999999993E-2</v>
      </c>
      <c r="T36" s="27">
        <v>2.0790000000000002</v>
      </c>
      <c r="V36" s="10">
        <v>4.0095700000000001</v>
      </c>
      <c r="X36" s="26">
        <v>-10.257999999999999</v>
      </c>
      <c r="Y36">
        <v>43.62</v>
      </c>
      <c r="Z36">
        <v>8.7999999999999995E-2</v>
      </c>
      <c r="AA36" s="43">
        <v>4.2279999999999998</v>
      </c>
      <c r="AB36" s="46">
        <f>((AC36+SQRT(L36^2-4))/2)^2</f>
        <v>2.5183483751194671</v>
      </c>
      <c r="AC36" s="52">
        <f>3*B36*(AA36-1)/C36</f>
        <v>2.0391859030837001</v>
      </c>
      <c r="AD36" s="44">
        <f t="shared" si="6"/>
        <v>3.6179635336216785E-2</v>
      </c>
      <c r="AF36" s="42">
        <v>5.0229999999999997</v>
      </c>
      <c r="AG36" s="49" t="e">
        <f>((AH36+SQRT(M36^2-4))/2)^2</f>
        <v>#NUM!</v>
      </c>
      <c r="AH36" s="44">
        <f>3*B36*(AF36-1)/C36</f>
        <v>2.5414017621145373</v>
      </c>
    </row>
    <row r="37" spans="1:34" x14ac:dyDescent="0.4">
      <c r="A37" s="1" t="s">
        <v>158</v>
      </c>
      <c r="B37" s="5">
        <v>0.46700000000000003</v>
      </c>
      <c r="C37" s="20">
        <v>1.99</v>
      </c>
      <c r="D37" s="36">
        <v>4.2699999999999996</v>
      </c>
      <c r="H37" s="36">
        <f t="shared" si="15"/>
        <v>2.9622993492241645</v>
      </c>
      <c r="J37" s="38"/>
      <c r="L37" s="36">
        <f t="shared" si="16"/>
        <v>2.3021457286432154</v>
      </c>
      <c r="N37" s="38"/>
      <c r="P37" s="11" t="s">
        <v>183</v>
      </c>
      <c r="Q37" s="26">
        <v>-14.079000000000001</v>
      </c>
      <c r="R37">
        <v>33.701999999999998</v>
      </c>
      <c r="S37">
        <v>0.20499999999999999</v>
      </c>
      <c r="T37" s="27">
        <v>1.9410000000000001</v>
      </c>
      <c r="V37" s="10">
        <v>3.56047</v>
      </c>
      <c r="X37" s="26">
        <v>-14.079000000000001</v>
      </c>
      <c r="Y37">
        <v>33.677999999999997</v>
      </c>
      <c r="Z37">
        <v>0.21099999999999999</v>
      </c>
      <c r="AA37" s="43">
        <v>4.08</v>
      </c>
      <c r="AB37" s="46">
        <f>((AC37+SQRT(L37^2-4))/2)^2</f>
        <v>2.7365471945985838</v>
      </c>
      <c r="AC37" s="52">
        <f>3*B37*(AA37-1)/C37</f>
        <v>2.1683819095477386</v>
      </c>
      <c r="AD37" s="44">
        <f t="shared" si="6"/>
        <v>4.3125724000226372E-2</v>
      </c>
      <c r="AF37" s="42">
        <v>4.9059999999999997</v>
      </c>
      <c r="AG37" s="49" t="e">
        <f>((AH37+SQRT(M37^2-4))/2)^2</f>
        <v>#NUM!</v>
      </c>
      <c r="AH37" s="44">
        <f>3*B37*(AF37-1)/C37</f>
        <v>2.749902512562814</v>
      </c>
    </row>
    <row r="38" spans="1:34" x14ac:dyDescent="0.4">
      <c r="A38" s="1" t="s">
        <v>159</v>
      </c>
      <c r="B38" s="5">
        <v>0.40400000000000003</v>
      </c>
      <c r="C38" s="20">
        <v>1.96</v>
      </c>
      <c r="D38" s="36">
        <v>4.72</v>
      </c>
      <c r="H38" s="36">
        <f t="shared" si="15"/>
        <v>2.9528457897395812</v>
      </c>
      <c r="J38" s="38"/>
      <c r="L38" s="36">
        <f t="shared" si="16"/>
        <v>2.3003265306122453</v>
      </c>
      <c r="N38" s="38"/>
      <c r="V38" s="10"/>
      <c r="AA38" s="43"/>
      <c r="AB38" s="46"/>
      <c r="AC38" s="52"/>
      <c r="AD38" s="44"/>
      <c r="AF38" s="42"/>
      <c r="AG38" s="49"/>
      <c r="AH38" s="44"/>
    </row>
    <row r="39" spans="1:34" x14ac:dyDescent="0.4">
      <c r="A39" s="1" t="s">
        <v>160</v>
      </c>
      <c r="B39" s="5">
        <v>0.39300000000000002</v>
      </c>
      <c r="C39" s="20">
        <v>1.94</v>
      </c>
      <c r="D39" s="36">
        <v>4.79</v>
      </c>
      <c r="H39" s="36">
        <f t="shared" si="15"/>
        <v>2.9683188551159074</v>
      </c>
      <c r="J39" s="38"/>
      <c r="L39" s="36">
        <f t="shared" si="16"/>
        <v>2.3033041237113405</v>
      </c>
      <c r="N39" s="38"/>
      <c r="P39" s="11" t="s">
        <v>183</v>
      </c>
      <c r="Q39" s="26">
        <v>-4.5629999999999997</v>
      </c>
      <c r="R39">
        <v>30.966000000000001</v>
      </c>
      <c r="S39">
        <v>0.26500000000000001</v>
      </c>
      <c r="T39" s="27">
        <v>2.036</v>
      </c>
      <c r="V39" s="10">
        <v>3.46096</v>
      </c>
      <c r="X39" s="26">
        <v>-4.5640000000000001</v>
      </c>
      <c r="Y39">
        <v>30.939</v>
      </c>
      <c r="Z39">
        <v>0.27200000000000002</v>
      </c>
      <c r="AA39" s="43">
        <v>4.1749999999999998</v>
      </c>
      <c r="AB39" s="46">
        <f>((AC39+SQRT(L39^2-4))/2)^2</f>
        <v>2.3593064386655263</v>
      </c>
      <c r="AC39" s="52">
        <f>3*B39*(AA39-1)/C39</f>
        <v>1.929548969072165</v>
      </c>
      <c r="AD39" s="44">
        <f t="shared" si="6"/>
        <v>3.1173937401554792E-2</v>
      </c>
      <c r="AF39" s="42">
        <v>4.9720000000000004</v>
      </c>
      <c r="AG39" s="49" t="e">
        <f>((AH39+SQRT(M39^2-4))/2)^2</f>
        <v>#NUM!</v>
      </c>
      <c r="AH39" s="44">
        <f>3*B39*(AF39-1)/C39</f>
        <v>2.413911340206186</v>
      </c>
    </row>
    <row r="40" spans="1:34" x14ac:dyDescent="0.4">
      <c r="A40" s="1" t="s">
        <v>161</v>
      </c>
      <c r="B40" s="5">
        <v>0.50600000000000001</v>
      </c>
      <c r="C40" s="20">
        <v>1.99</v>
      </c>
      <c r="D40" s="36">
        <v>4.0199999999999996</v>
      </c>
      <c r="F40" s="12">
        <v>4.4610000000000003</v>
      </c>
      <c r="H40" s="36">
        <f t="shared" si="15"/>
        <v>2.9703681369217274</v>
      </c>
      <c r="J40" s="38">
        <f t="shared" ref="J40:J49" si="17">((N40+SQRT(N40^2-4))/2)^2</f>
        <v>4.7600432310165832</v>
      </c>
      <c r="L40" s="36">
        <f t="shared" si="16"/>
        <v>2.3036984924623112</v>
      </c>
      <c r="N40" s="38">
        <f t="shared" ref="N40:N49" si="18">3*B40*(F40-1)/C40</f>
        <v>2.6400994974874377</v>
      </c>
      <c r="V40" s="10"/>
      <c r="AA40" s="43"/>
      <c r="AB40" s="46"/>
      <c r="AC40" s="52"/>
      <c r="AD40" s="44"/>
      <c r="AF40" s="42"/>
      <c r="AG40" s="49"/>
      <c r="AH40" s="44"/>
    </row>
    <row r="41" spans="1:34" x14ac:dyDescent="0.4">
      <c r="A41" s="1" t="s">
        <v>162</v>
      </c>
      <c r="B41" s="5">
        <v>0.373</v>
      </c>
      <c r="C41" s="20">
        <v>1.74</v>
      </c>
      <c r="D41" s="36">
        <v>4.57</v>
      </c>
      <c r="F41" s="12">
        <v>4.609</v>
      </c>
      <c r="H41" s="36">
        <f t="shared" si="15"/>
        <v>2.9297338776369064</v>
      </c>
      <c r="J41" s="38">
        <f t="shared" si="17"/>
        <v>3.0600666550100843</v>
      </c>
      <c r="L41" s="36">
        <f t="shared" si="16"/>
        <v>2.2958793103448278</v>
      </c>
      <c r="N41" s="38">
        <f t="shared" si="18"/>
        <v>2.3209603448275864</v>
      </c>
      <c r="P41" s="11" t="s">
        <v>183</v>
      </c>
      <c r="Q41" s="26">
        <v>-9.9540000000000006</v>
      </c>
      <c r="R41">
        <v>22.515000000000001</v>
      </c>
      <c r="S41">
        <v>0.65600000000000003</v>
      </c>
      <c r="T41" s="27">
        <v>2.3410000000000002</v>
      </c>
      <c r="V41" s="10">
        <v>3.1383899999999998</v>
      </c>
      <c r="X41" s="26">
        <v>-9.9559999999999995</v>
      </c>
      <c r="Y41">
        <v>22.491</v>
      </c>
      <c r="Z41">
        <v>0.67600000000000005</v>
      </c>
      <c r="AA41" s="43">
        <v>4.5090000000000003</v>
      </c>
      <c r="AB41" s="46">
        <f t="shared" ref="AB41:AB49" si="19">((AC41+SQRT(L41^2-4))/2)^2</f>
        <v>2.8629718990190747</v>
      </c>
      <c r="AC41" s="52">
        <f t="shared" ref="AC41:AC49" si="20">3*B41*(AA41-1)/C41</f>
        <v>2.2566500000000005</v>
      </c>
      <c r="AD41" s="44">
        <f t="shared" si="6"/>
        <v>4.7172882677300722E-2</v>
      </c>
      <c r="AF41" s="42">
        <v>5.2450000000000001</v>
      </c>
      <c r="AG41" s="49" t="e">
        <f t="shared" ref="AG41:AG49" si="21">((AH41+SQRT(M41^2-4))/2)^2</f>
        <v>#NUM!</v>
      </c>
      <c r="AH41" s="44">
        <f t="shared" ref="AH41:AH49" si="22">3*B41*(AF41-1)/C41</f>
        <v>2.7299741379310345</v>
      </c>
    </row>
    <row r="42" spans="1:34" x14ac:dyDescent="0.4">
      <c r="A42" s="1" t="s">
        <v>163</v>
      </c>
      <c r="B42" s="5">
        <v>0.33</v>
      </c>
      <c r="C42" s="20">
        <v>1.62</v>
      </c>
      <c r="D42" s="36">
        <v>4.7699999999999996</v>
      </c>
      <c r="F42" s="12">
        <v>3.944</v>
      </c>
      <c r="H42" s="36">
        <f t="shared" si="15"/>
        <v>2.9713575013500662</v>
      </c>
      <c r="J42" s="38" t="e">
        <f t="shared" si="17"/>
        <v>#NUM!</v>
      </c>
      <c r="L42" s="36">
        <f t="shared" si="16"/>
        <v>2.3038888888888884</v>
      </c>
      <c r="N42" s="38">
        <f t="shared" si="18"/>
        <v>1.7991111111111109</v>
      </c>
      <c r="P42" s="11" t="s">
        <v>185</v>
      </c>
      <c r="Q42" s="26">
        <v>-9.9540000000000006</v>
      </c>
      <c r="R42">
        <v>22.515000000000001</v>
      </c>
      <c r="S42">
        <v>0.65600000000000003</v>
      </c>
      <c r="T42" s="27">
        <v>2.3410000000000002</v>
      </c>
      <c r="V42" s="10"/>
      <c r="X42" s="26">
        <v>-11.853999999999999</v>
      </c>
      <c r="Y42">
        <v>18.321999999999999</v>
      </c>
      <c r="Z42">
        <v>1.22</v>
      </c>
      <c r="AA42" s="43">
        <v>4.8849999999999998</v>
      </c>
      <c r="AB42" s="46">
        <f t="shared" si="19"/>
        <v>3.0937344478107565</v>
      </c>
      <c r="AC42" s="52">
        <f t="shared" si="20"/>
        <v>2.3741666666666665</v>
      </c>
      <c r="AD42" s="44">
        <f t="shared" si="6"/>
        <v>5.4573026928268265E-2</v>
      </c>
      <c r="AF42" s="42">
        <v>5.5529999999999999</v>
      </c>
      <c r="AG42" s="49" t="e">
        <f t="shared" si="21"/>
        <v>#NUM!</v>
      </c>
      <c r="AH42" s="44">
        <f t="shared" si="22"/>
        <v>2.7823888888888884</v>
      </c>
    </row>
    <row r="43" spans="1:34" x14ac:dyDescent="0.4">
      <c r="A43" s="1" t="s">
        <v>164</v>
      </c>
      <c r="B43" s="5">
        <v>0.27400000000000002</v>
      </c>
      <c r="C43" s="20">
        <v>1.56</v>
      </c>
      <c r="D43" s="36">
        <v>5.36</v>
      </c>
      <c r="F43" s="12">
        <v>4.3600000000000003</v>
      </c>
      <c r="H43" s="36">
        <f t="shared" si="15"/>
        <v>2.9375571636289326</v>
      </c>
      <c r="J43" s="38" t="e">
        <f t="shared" si="17"/>
        <v>#NUM!</v>
      </c>
      <c r="L43" s="36">
        <f t="shared" si="16"/>
        <v>2.2973846153846158</v>
      </c>
      <c r="N43" s="38">
        <f t="shared" si="18"/>
        <v>1.7704615384615385</v>
      </c>
      <c r="P43" s="11" t="s">
        <v>185</v>
      </c>
      <c r="Q43" s="26">
        <v>-12.957000000000001</v>
      </c>
      <c r="R43">
        <v>16.245999999999999</v>
      </c>
      <c r="S43">
        <v>1.8280000000000001</v>
      </c>
      <c r="T43" s="27">
        <v>3.11</v>
      </c>
      <c r="V43" s="10"/>
      <c r="X43" s="26">
        <v>-12.961</v>
      </c>
      <c r="Y43">
        <v>16.22</v>
      </c>
      <c r="Z43">
        <v>1.8919999999999999</v>
      </c>
      <c r="AA43" s="43">
        <v>5.3609999999999998</v>
      </c>
      <c r="AB43" s="46">
        <f t="shared" si="19"/>
        <v>2.9384603424821143</v>
      </c>
      <c r="AC43" s="52">
        <f t="shared" si="20"/>
        <v>2.2979115384615385</v>
      </c>
      <c r="AD43" s="44">
        <f t="shared" si="6"/>
        <v>4.959306723640481E-2</v>
      </c>
      <c r="AF43" s="42">
        <v>5.9530000000000003</v>
      </c>
      <c r="AG43" s="49" t="e">
        <f t="shared" si="21"/>
        <v>#NUM!</v>
      </c>
      <c r="AH43" s="44">
        <f t="shared" si="22"/>
        <v>2.6098500000000002</v>
      </c>
    </row>
    <row r="44" spans="1:34" x14ac:dyDescent="0.4">
      <c r="A44" s="1" t="s">
        <v>165</v>
      </c>
      <c r="B44" s="5">
        <v>0.247</v>
      </c>
      <c r="C44" s="20">
        <v>1.52</v>
      </c>
      <c r="D44" s="36">
        <v>5.72</v>
      </c>
      <c r="F44" s="12">
        <v>4.798</v>
      </c>
      <c r="H44" s="36">
        <f t="shared" si="15"/>
        <v>2.9563455478498613</v>
      </c>
      <c r="J44" s="38" t="e">
        <f t="shared" si="17"/>
        <v>#NUM!</v>
      </c>
      <c r="L44" s="36">
        <f t="shared" si="16"/>
        <v>2.3009999999999997</v>
      </c>
      <c r="N44" s="38">
        <f t="shared" si="18"/>
        <v>1.8515250000000001</v>
      </c>
      <c r="P44" s="11" t="s">
        <v>183</v>
      </c>
      <c r="Q44" s="26">
        <v>-12.441000000000001</v>
      </c>
      <c r="R44">
        <v>15.1</v>
      </c>
      <c r="S44">
        <v>2.1779999999999999</v>
      </c>
      <c r="T44" s="27">
        <v>3.359</v>
      </c>
      <c r="V44" s="10">
        <v>2.7629899999999998</v>
      </c>
      <c r="X44" s="26">
        <v>-12.446</v>
      </c>
      <c r="Y44">
        <v>15.073</v>
      </c>
      <c r="Z44">
        <v>2.258</v>
      </c>
      <c r="AA44" s="43">
        <v>5.6379999999999999</v>
      </c>
      <c r="AB44" s="46">
        <f t="shared" si="19"/>
        <v>2.8880119262002446</v>
      </c>
      <c r="AC44" s="52">
        <f t="shared" si="20"/>
        <v>2.2610249999999996</v>
      </c>
      <c r="AD44" s="44">
        <f t="shared" si="6"/>
        <v>4.7975483044584211E-2</v>
      </c>
      <c r="AF44" s="42">
        <v>6.1740000000000004</v>
      </c>
      <c r="AG44" s="49" t="e">
        <f t="shared" si="21"/>
        <v>#NUM!</v>
      </c>
      <c r="AH44" s="44">
        <f t="shared" si="22"/>
        <v>2.5223249999999999</v>
      </c>
    </row>
    <row r="45" spans="1:34" x14ac:dyDescent="0.4">
      <c r="A45" s="1" t="s">
        <v>166</v>
      </c>
      <c r="B45" s="5">
        <v>0.23</v>
      </c>
      <c r="C45" s="20">
        <v>1.5</v>
      </c>
      <c r="D45" s="36">
        <v>6</v>
      </c>
      <c r="F45" s="12">
        <v>5.3940000000000001</v>
      </c>
      <c r="H45" s="36">
        <f t="shared" si="15"/>
        <v>2.9511489195340639</v>
      </c>
      <c r="J45" s="38">
        <f t="shared" si="17"/>
        <v>1.3380611226779187</v>
      </c>
      <c r="L45" s="36">
        <f t="shared" si="16"/>
        <v>2.3000000000000003</v>
      </c>
      <c r="N45" s="38">
        <f t="shared" si="18"/>
        <v>2.0212400000000001</v>
      </c>
      <c r="P45" s="11" t="s">
        <v>184</v>
      </c>
      <c r="Q45" s="26">
        <v>-8.8490000000000002</v>
      </c>
      <c r="R45">
        <v>14.603</v>
      </c>
      <c r="S45">
        <v>2.0499999999999998</v>
      </c>
      <c r="T45" s="27">
        <v>3.883</v>
      </c>
      <c r="X45" s="26">
        <v>-8.8539999999999992</v>
      </c>
      <c r="Y45">
        <v>14.57</v>
      </c>
      <c r="Z45">
        <v>2.1309999999999998</v>
      </c>
      <c r="AA45" s="43">
        <v>6.2380000000000004</v>
      </c>
      <c r="AB45" s="46">
        <f t="shared" si="19"/>
        <v>3.1422200757038854</v>
      </c>
      <c r="AC45" s="52">
        <f t="shared" si="20"/>
        <v>2.4094800000000003</v>
      </c>
      <c r="AD45" s="44">
        <f t="shared" si="6"/>
        <v>5.6127348016529854E-2</v>
      </c>
      <c r="AF45" s="42">
        <v>6.6609999999999996</v>
      </c>
      <c r="AG45" s="49" t="e">
        <f t="shared" si="21"/>
        <v>#NUM!</v>
      </c>
      <c r="AH45" s="44">
        <f t="shared" si="22"/>
        <v>2.60406</v>
      </c>
    </row>
    <row r="46" spans="1:34" x14ac:dyDescent="0.4">
      <c r="A46" s="1" t="s">
        <v>167</v>
      </c>
      <c r="B46" s="5">
        <v>0.23699999999999999</v>
      </c>
      <c r="C46" s="20">
        <v>1.53</v>
      </c>
      <c r="D46" s="36">
        <v>5.96</v>
      </c>
      <c r="F46" s="12">
        <v>6.226</v>
      </c>
      <c r="H46" s="36">
        <f t="shared" si="15"/>
        <v>2.9768255037695663</v>
      </c>
      <c r="J46" s="38">
        <f t="shared" si="17"/>
        <v>3.621760579090187</v>
      </c>
      <c r="L46" s="36">
        <f t="shared" si="16"/>
        <v>2.3049411764705883</v>
      </c>
      <c r="N46" s="38">
        <f t="shared" si="18"/>
        <v>2.4285529411764704</v>
      </c>
      <c r="P46" s="11" t="s">
        <v>184</v>
      </c>
      <c r="Q46" s="26">
        <v>-6.0519999999999996</v>
      </c>
      <c r="R46">
        <v>15.766</v>
      </c>
      <c r="S46">
        <v>1.45</v>
      </c>
      <c r="T46" s="27">
        <v>4.2439999999999998</v>
      </c>
      <c r="X46" s="26">
        <v>-6.056</v>
      </c>
      <c r="Y46">
        <v>15.726000000000001</v>
      </c>
      <c r="Z46">
        <v>1.51</v>
      </c>
      <c r="AA46" s="43">
        <v>6.6459999999999999</v>
      </c>
      <c r="AB46" s="46">
        <f t="shared" si="19"/>
        <v>3.5522526126201148</v>
      </c>
      <c r="AC46" s="52">
        <f t="shared" si="20"/>
        <v>2.6237294117647054</v>
      </c>
      <c r="AD46" s="44">
        <f t="shared" si="6"/>
        <v>6.9219773014774402E-2</v>
      </c>
      <c r="AF46" s="42">
        <v>6.96</v>
      </c>
      <c r="AG46" s="49" t="e">
        <f t="shared" si="21"/>
        <v>#NUM!</v>
      </c>
      <c r="AH46" s="44">
        <f t="shared" si="22"/>
        <v>2.7696470588235291</v>
      </c>
    </row>
    <row r="47" spans="1:34" x14ac:dyDescent="0.4">
      <c r="A47" s="1" t="s">
        <v>168</v>
      </c>
      <c r="B47" s="5">
        <v>0.23599999999999999</v>
      </c>
      <c r="C47" s="20">
        <v>1.59</v>
      </c>
      <c r="D47" s="36">
        <v>6.18</v>
      </c>
      <c r="E47" s="35">
        <v>5.9</v>
      </c>
      <c r="F47" s="12">
        <v>5.4329999999999998</v>
      </c>
      <c r="H47" s="36">
        <f t="shared" si="15"/>
        <v>2.9852686604388676</v>
      </c>
      <c r="I47" s="37">
        <f>((M47+SQRT(M47^2-4))/2)^2</f>
        <v>2.3317714840903077</v>
      </c>
      <c r="J47" s="38" t="e">
        <f t="shared" si="17"/>
        <v>#NUM!</v>
      </c>
      <c r="L47" s="36">
        <f t="shared" si="16"/>
        <v>2.3065660377358488</v>
      </c>
      <c r="M47" s="37">
        <f>3*B47*(E47-1)/C47</f>
        <v>2.1818867924528305</v>
      </c>
      <c r="N47" s="38">
        <f t="shared" si="18"/>
        <v>1.9739396226415091</v>
      </c>
      <c r="P47" s="11" t="s">
        <v>184</v>
      </c>
      <c r="Q47" s="26">
        <v>-3.2679999999999998</v>
      </c>
      <c r="R47">
        <v>18.234999999999999</v>
      </c>
      <c r="S47">
        <v>0.79600000000000004</v>
      </c>
      <c r="T47" s="27">
        <v>4.6050000000000004</v>
      </c>
      <c r="X47" s="26">
        <v>-3.27</v>
      </c>
      <c r="Y47">
        <v>18.183</v>
      </c>
      <c r="Z47">
        <v>0.83</v>
      </c>
      <c r="AA47" s="43">
        <v>7.0629999999999997</v>
      </c>
      <c r="AB47" s="46">
        <f t="shared" si="19"/>
        <v>3.7032593817454766</v>
      </c>
      <c r="AC47" s="52">
        <f t="shared" si="20"/>
        <v>2.6997509433962263</v>
      </c>
      <c r="AD47" s="44">
        <f t="shared" si="6"/>
        <v>7.4005311500508819E-2</v>
      </c>
      <c r="AF47" s="42">
        <v>7.258</v>
      </c>
      <c r="AG47" s="49">
        <f t="shared" si="21"/>
        <v>3.3465619636311086</v>
      </c>
      <c r="AH47" s="44">
        <f t="shared" si="22"/>
        <v>2.7865811320754719</v>
      </c>
    </row>
    <row r="48" spans="1:34" x14ac:dyDescent="0.4">
      <c r="A48" s="1" t="s">
        <v>169</v>
      </c>
      <c r="B48" s="5">
        <v>0.33100000000000002</v>
      </c>
      <c r="C48" s="20">
        <v>1.9</v>
      </c>
      <c r="D48" s="36">
        <v>5.4</v>
      </c>
      <c r="F48" s="12">
        <v>5.7960000000000003</v>
      </c>
      <c r="H48" s="36">
        <f t="shared" si="15"/>
        <v>2.9489608319659562</v>
      </c>
      <c r="J48" s="38">
        <f t="shared" si="17"/>
        <v>4.0349111144183709</v>
      </c>
      <c r="L48" s="36">
        <f t="shared" si="16"/>
        <v>2.2995789473684218</v>
      </c>
      <c r="N48" s="38">
        <f t="shared" si="18"/>
        <v>2.5065410526315794</v>
      </c>
      <c r="P48" s="11" t="s">
        <v>185</v>
      </c>
      <c r="Q48" s="26">
        <v>-2.359</v>
      </c>
      <c r="R48">
        <v>31.539000000000001</v>
      </c>
      <c r="S48">
        <v>0.158</v>
      </c>
      <c r="T48" s="27">
        <v>4.1470000000000002</v>
      </c>
      <c r="X48" s="26">
        <v>-2.36</v>
      </c>
      <c r="Y48">
        <v>31.460999999999999</v>
      </c>
      <c r="Z48">
        <v>0.16500000000000001</v>
      </c>
      <c r="AA48" s="43">
        <v>6.5419999999999998</v>
      </c>
      <c r="AB48" s="46">
        <f t="shared" si="19"/>
        <v>4.0629517331192586</v>
      </c>
      <c r="AC48" s="52">
        <f t="shared" si="20"/>
        <v>2.896424210526316</v>
      </c>
      <c r="AD48" s="44">
        <f t="shared" si="6"/>
        <v>8.529797525293592E-2</v>
      </c>
      <c r="AF48" s="42">
        <v>6.88</v>
      </c>
      <c r="AG48" s="49" t="e">
        <f t="shared" si="21"/>
        <v>#NUM!</v>
      </c>
      <c r="AH48" s="44">
        <f t="shared" si="22"/>
        <v>3.0730736842105264</v>
      </c>
    </row>
    <row r="49" spans="1:34" x14ac:dyDescent="0.4">
      <c r="A49" s="1" t="s">
        <v>170</v>
      </c>
      <c r="B49" s="5">
        <v>0.30299999999999999</v>
      </c>
      <c r="C49" s="20">
        <v>1.93</v>
      </c>
      <c r="D49" s="36">
        <v>5.88</v>
      </c>
      <c r="F49" s="12">
        <v>5.5</v>
      </c>
      <c r="H49" s="36">
        <f t="shared" si="15"/>
        <v>2.9428556121160234</v>
      </c>
      <c r="J49" s="38">
        <f t="shared" si="17"/>
        <v>1.989292447907552</v>
      </c>
      <c r="L49" s="36">
        <f t="shared" si="16"/>
        <v>2.2984041450777206</v>
      </c>
      <c r="N49" s="38">
        <f t="shared" si="18"/>
        <v>2.1194300518134717</v>
      </c>
      <c r="P49" s="11" t="s">
        <v>184</v>
      </c>
      <c r="Q49" s="26">
        <v>-3.7069999999999999</v>
      </c>
      <c r="R49">
        <v>32.125</v>
      </c>
      <c r="S49">
        <v>0.23899999999999999</v>
      </c>
      <c r="T49" s="27">
        <v>3.62</v>
      </c>
      <c r="X49" s="26">
        <v>-3.7090000000000001</v>
      </c>
      <c r="Y49">
        <v>32.064</v>
      </c>
      <c r="Z49">
        <v>0.248</v>
      </c>
      <c r="AA49" s="43">
        <v>5.92</v>
      </c>
      <c r="AB49" s="46">
        <f t="shared" si="19"/>
        <v>2.9752628312830272</v>
      </c>
      <c r="AC49" s="52">
        <f t="shared" si="20"/>
        <v>2.3172435233160624</v>
      </c>
      <c r="AD49" s="44">
        <f t="shared" si="6"/>
        <v>5.0773407883473544E-2</v>
      </c>
      <c r="AF49" s="42">
        <v>6.3490000000000002</v>
      </c>
      <c r="AG49" s="49" t="e">
        <f t="shared" si="21"/>
        <v>#NUM!</v>
      </c>
      <c r="AH49" s="44">
        <f t="shared" si="22"/>
        <v>2.5192958549222797</v>
      </c>
    </row>
    <row r="50" spans="1:34" x14ac:dyDescent="0.4">
      <c r="A50" s="1" t="s">
        <v>175</v>
      </c>
      <c r="B50" s="5"/>
      <c r="C50" s="20"/>
      <c r="D50" s="36"/>
      <c r="F50" s="12">
        <v>4.734</v>
      </c>
      <c r="H50" s="36"/>
      <c r="J50" s="38"/>
      <c r="L50" s="36"/>
      <c r="N50" s="38"/>
      <c r="AA50" s="43"/>
      <c r="AB50" s="46"/>
      <c r="AC50" s="52"/>
      <c r="AD50" s="44"/>
      <c r="AF50" s="42"/>
      <c r="AG50" s="49"/>
      <c r="AH50" s="44"/>
    </row>
    <row r="51" spans="1:34" x14ac:dyDescent="0.4">
      <c r="A51" s="1" t="s">
        <v>171</v>
      </c>
      <c r="B51" s="5">
        <v>0.48299999999999998</v>
      </c>
      <c r="C51" s="20">
        <v>1.99</v>
      </c>
      <c r="D51" s="36">
        <v>4.16</v>
      </c>
      <c r="F51" s="12">
        <v>4.1849999999999996</v>
      </c>
      <c r="H51" s="36">
        <f>((L51+SQRT(L51^2-4))/2)^2</f>
        <v>2.9559538459069254</v>
      </c>
      <c r="J51" s="38">
        <f>((N51+SQRT(N51^2-4))/2)^2</f>
        <v>3.0505450632784701</v>
      </c>
      <c r="L51" s="36">
        <f>3*B51*(D51-1)/C51</f>
        <v>2.3009246231155775</v>
      </c>
      <c r="N51" s="38">
        <f>3*B51*(F51-1)/C51</f>
        <v>2.3191281407035169</v>
      </c>
      <c r="P51" s="11" t="s">
        <v>184</v>
      </c>
      <c r="Q51" s="26">
        <v>-7.4139999999999997</v>
      </c>
      <c r="R51">
        <v>32.058999999999997</v>
      </c>
      <c r="S51">
        <v>0.34599999999999997</v>
      </c>
      <c r="T51" s="27">
        <v>2.3109999999999999</v>
      </c>
      <c r="X51" s="26">
        <v>-7.415</v>
      </c>
      <c r="Y51">
        <v>32.029000000000003</v>
      </c>
      <c r="Z51">
        <v>0.35699999999999998</v>
      </c>
      <c r="AA51" s="43">
        <v>4.4610000000000003</v>
      </c>
      <c r="AB51" s="46">
        <f>((AC51+SQRT(L51^2-4))/2)^2</f>
        <v>3.3447798793433638</v>
      </c>
      <c r="AC51" s="52">
        <f>3*B51*(AA51-1)/C51</f>
        <v>2.5200949748743717</v>
      </c>
      <c r="AD51" s="44">
        <f t="shared" si="6"/>
        <v>6.2609746741461539E-2</v>
      </c>
      <c r="AF51" s="42">
        <v>5.1589999999999998</v>
      </c>
      <c r="AG51" s="49" t="e">
        <f>((AH51+SQRT(M51^2-4))/2)^2</f>
        <v>#NUM!</v>
      </c>
      <c r="AH51" s="44">
        <f>3*B51*(AF51-1)/C51</f>
        <v>3.0283371859296477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fit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2024-11-20T04:35:50Z</dcterms:modified>
</cp:coreProperties>
</file>